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200160886/Downloads/"/>
    </mc:Choice>
  </mc:AlternateContent>
  <xr:revisionPtr revIDLastSave="0" documentId="13_ncr:1_{A2F08748-44EA-9544-A642-84F17240B589}" xr6:coauthVersionLast="47" xr6:coauthVersionMax="47" xr10:uidLastSave="{00000000-0000-0000-0000-000000000000}"/>
  <bookViews>
    <workbookView xWindow="0" yWindow="740" windowWidth="30240" windowHeight="18900" xr2:uid="{80FC8FC4-F2E3-954F-AD0B-07E11FFD1E3D}"/>
  </bookViews>
  <sheets>
    <sheet name="Sheet1" sheetId="1" r:id="rId1"/>
  </sheets>
  <externalReferences>
    <externalReference r:id="rId2"/>
  </externalReferences>
  <definedNames>
    <definedName name="projects">'[1]reference data (projects&amp;roles)'!$C$3:$C$41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8" i="1" l="1"/>
  <c r="Y518" i="1"/>
  <c r="AA518" i="1" s="1"/>
  <c r="AB518" i="1" s="1"/>
  <c r="AA517" i="1"/>
  <c r="AB517" i="1" s="1"/>
  <c r="Z517" i="1"/>
  <c r="Y517" i="1"/>
  <c r="AA516" i="1"/>
  <c r="AB516" i="1" s="1"/>
  <c r="Z516" i="1"/>
  <c r="Y516" i="1"/>
  <c r="Z515" i="1"/>
  <c r="Y515" i="1"/>
  <c r="AA515" i="1" s="1"/>
  <c r="AB515" i="1" s="1"/>
  <c r="AB514" i="1"/>
  <c r="AA514" i="1"/>
  <c r="Z514" i="1"/>
  <c r="Z513" i="1"/>
  <c r="Y513" i="1"/>
  <c r="AA513" i="1" s="1"/>
  <c r="AB513" i="1" s="1"/>
  <c r="AA512" i="1"/>
  <c r="AB512" i="1" s="1"/>
  <c r="Z512" i="1"/>
  <c r="Y512" i="1"/>
  <c r="AA511" i="1"/>
  <c r="AB511" i="1" s="1"/>
  <c r="Z511" i="1"/>
  <c r="Y511" i="1"/>
  <c r="Z510" i="1"/>
  <c r="Y510" i="1"/>
  <c r="AA510" i="1" s="1"/>
  <c r="AB510" i="1" s="1"/>
  <c r="Z509" i="1"/>
  <c r="Y509" i="1"/>
  <c r="AA509" i="1" s="1"/>
  <c r="AB509" i="1" s="1"/>
  <c r="Z508" i="1"/>
  <c r="Y508" i="1"/>
  <c r="AA508" i="1" s="1"/>
  <c r="AB508" i="1" s="1"/>
  <c r="AB507" i="1"/>
  <c r="AA507" i="1"/>
  <c r="Z507" i="1"/>
  <c r="Y507" i="1"/>
  <c r="AA506" i="1"/>
  <c r="AB506" i="1" s="1"/>
  <c r="Z506" i="1"/>
  <c r="Y506" i="1"/>
  <c r="Z505" i="1"/>
  <c r="Y505" i="1"/>
  <c r="AA505" i="1" s="1"/>
  <c r="AB505" i="1" s="1"/>
  <c r="AA504" i="1"/>
  <c r="AB504" i="1" s="1"/>
  <c r="Z504" i="1"/>
  <c r="Y504" i="1"/>
  <c r="AA503" i="1"/>
  <c r="AB503" i="1" s="1"/>
  <c r="Z503" i="1"/>
  <c r="Y503" i="1"/>
  <c r="Z502" i="1"/>
  <c r="Y502" i="1"/>
  <c r="AA502" i="1" s="1"/>
  <c r="AB502" i="1" s="1"/>
  <c r="Z501" i="1"/>
  <c r="Y501" i="1"/>
  <c r="AA501" i="1" s="1"/>
  <c r="AB501" i="1" s="1"/>
  <c r="Z500" i="1"/>
  <c r="Y500" i="1"/>
  <c r="AA500" i="1" s="1"/>
  <c r="AB500" i="1" s="1"/>
  <c r="AB499" i="1"/>
  <c r="AA499" i="1"/>
  <c r="Z499" i="1"/>
  <c r="Y499" i="1"/>
  <c r="AB498" i="1"/>
  <c r="AA498" i="1"/>
  <c r="Z498" i="1"/>
  <c r="Y498" i="1"/>
  <c r="Z497" i="1"/>
  <c r="Y497" i="1"/>
  <c r="AA497" i="1" s="1"/>
  <c r="AB497" i="1" s="1"/>
  <c r="AA496" i="1"/>
  <c r="AB496" i="1" s="1"/>
  <c r="Z496" i="1"/>
  <c r="Y496" i="1"/>
  <c r="AA495" i="1"/>
  <c r="AB495" i="1" s="1"/>
  <c r="Z495" i="1"/>
  <c r="AB494" i="1"/>
  <c r="AA494" i="1"/>
  <c r="Z494" i="1"/>
  <c r="Y494" i="1"/>
  <c r="AA493" i="1"/>
  <c r="AB493" i="1" s="1"/>
  <c r="Z493" i="1"/>
  <c r="Y493" i="1"/>
  <c r="Z492" i="1"/>
  <c r="Y492" i="1"/>
  <c r="AA492" i="1" s="1"/>
  <c r="AB492" i="1" s="1"/>
  <c r="AB491" i="1"/>
  <c r="AA491" i="1"/>
  <c r="Z491" i="1"/>
  <c r="Y491" i="1"/>
  <c r="AA490" i="1"/>
  <c r="AB490" i="1" s="1"/>
  <c r="Z490" i="1"/>
  <c r="Y490" i="1"/>
  <c r="Z489" i="1"/>
  <c r="Y489" i="1"/>
  <c r="AA489" i="1" s="1"/>
  <c r="AB489" i="1" s="1"/>
  <c r="AB488" i="1"/>
  <c r="AA488" i="1"/>
  <c r="Z488" i="1"/>
  <c r="Y488" i="1"/>
  <c r="Z487" i="1"/>
  <c r="Y487" i="1"/>
  <c r="AA487" i="1" s="1"/>
  <c r="AB487" i="1" s="1"/>
  <c r="AA486" i="1"/>
  <c r="AB486" i="1" s="1"/>
  <c r="Z486" i="1"/>
  <c r="Y486" i="1"/>
  <c r="AB485" i="1"/>
  <c r="AA485" i="1"/>
  <c r="Z485" i="1"/>
  <c r="Y485" i="1"/>
  <c r="Z484" i="1"/>
  <c r="Y484" i="1"/>
  <c r="AA484" i="1" s="1"/>
  <c r="AB484" i="1" s="1"/>
  <c r="AB483" i="1"/>
  <c r="AA483" i="1"/>
  <c r="Z483" i="1"/>
  <c r="Y483" i="1"/>
  <c r="AA482" i="1"/>
  <c r="AB482" i="1" s="1"/>
  <c r="Z482" i="1"/>
  <c r="Y482" i="1"/>
  <c r="Z481" i="1"/>
  <c r="Y481" i="1"/>
  <c r="AA481" i="1" s="1"/>
  <c r="AB481" i="1" s="1"/>
  <c r="AB480" i="1"/>
  <c r="AA480" i="1"/>
  <c r="Z480" i="1"/>
  <c r="Y480" i="1"/>
  <c r="Z479" i="1"/>
  <c r="Y479" i="1"/>
  <c r="AA479" i="1" s="1"/>
  <c r="AB479" i="1" s="1"/>
  <c r="AA478" i="1"/>
  <c r="AB478" i="1" s="1"/>
  <c r="Z478" i="1"/>
  <c r="Y478" i="1"/>
  <c r="AA477" i="1"/>
  <c r="AB477" i="1" s="1"/>
  <c r="Z477" i="1"/>
  <c r="Y477" i="1"/>
  <c r="Z476" i="1"/>
  <c r="Y476" i="1"/>
  <c r="AA476" i="1" s="1"/>
  <c r="AB476" i="1" s="1"/>
  <c r="AB475" i="1"/>
  <c r="AA475" i="1"/>
  <c r="Z475" i="1"/>
  <c r="Y475" i="1"/>
  <c r="AA474" i="1"/>
  <c r="AB474" i="1" s="1"/>
  <c r="Z474" i="1"/>
  <c r="Y474" i="1"/>
  <c r="Z473" i="1"/>
  <c r="Y473" i="1"/>
  <c r="AA473" i="1" s="1"/>
  <c r="AB473" i="1" s="1"/>
  <c r="AB472" i="1"/>
  <c r="AA472" i="1"/>
  <c r="Z472" i="1"/>
  <c r="Y472" i="1"/>
  <c r="Z471" i="1"/>
  <c r="Y471" i="1"/>
  <c r="AA471" i="1" s="1"/>
  <c r="AB471" i="1" s="1"/>
  <c r="AA470" i="1"/>
  <c r="AB470" i="1" s="1"/>
  <c r="Z470" i="1"/>
  <c r="Y470" i="1"/>
  <c r="AA469" i="1"/>
  <c r="AB469" i="1" s="1"/>
  <c r="Z469" i="1"/>
  <c r="Y469" i="1"/>
  <c r="Z468" i="1"/>
  <c r="Y468" i="1"/>
  <c r="AA468" i="1" s="1"/>
  <c r="AB468" i="1" s="1"/>
  <c r="AB467" i="1"/>
  <c r="AA467" i="1"/>
  <c r="Z467" i="1"/>
  <c r="Y467" i="1"/>
  <c r="AA466" i="1"/>
  <c r="AB466" i="1" s="1"/>
  <c r="Z466" i="1"/>
  <c r="Y466" i="1"/>
  <c r="Z465" i="1"/>
  <c r="Y465" i="1"/>
  <c r="AA465" i="1" s="1"/>
  <c r="AB465" i="1" s="1"/>
  <c r="AB464" i="1"/>
  <c r="AA464" i="1"/>
  <c r="Z464" i="1"/>
  <c r="Y464" i="1"/>
  <c r="Z463" i="1"/>
  <c r="Y463" i="1"/>
  <c r="AA463" i="1" s="1"/>
  <c r="AB463" i="1" s="1"/>
  <c r="AA462" i="1"/>
  <c r="AB462" i="1" s="1"/>
  <c r="Z462" i="1"/>
  <c r="Y462" i="1"/>
  <c r="AA461" i="1"/>
  <c r="AB461" i="1" s="1"/>
  <c r="Z461" i="1"/>
  <c r="Y461" i="1"/>
  <c r="Z460" i="1"/>
  <c r="Y460" i="1"/>
  <c r="AA460" i="1" s="1"/>
  <c r="AB460" i="1" s="1"/>
  <c r="AB459" i="1"/>
  <c r="AA459" i="1"/>
  <c r="Z459" i="1"/>
  <c r="Y459" i="1"/>
  <c r="AA458" i="1"/>
  <c r="AB458" i="1" s="1"/>
  <c r="Z458" i="1"/>
  <c r="Y458" i="1"/>
  <c r="Z457" i="1"/>
  <c r="Y457" i="1"/>
  <c r="AA457" i="1" s="1"/>
  <c r="AB457" i="1" s="1"/>
  <c r="AB456" i="1"/>
  <c r="AA456" i="1"/>
  <c r="Z456" i="1"/>
  <c r="Y456" i="1"/>
  <c r="Z455" i="1"/>
  <c r="Y455" i="1"/>
  <c r="AA455" i="1" s="1"/>
  <c r="AB455" i="1" s="1"/>
  <c r="AA454" i="1"/>
  <c r="AB454" i="1" s="1"/>
  <c r="Z454" i="1"/>
  <c r="Y454" i="1"/>
  <c r="AB453" i="1"/>
  <c r="AA453" i="1"/>
  <c r="Z453" i="1"/>
  <c r="Y453" i="1"/>
  <c r="Z452" i="1"/>
  <c r="Y452" i="1"/>
  <c r="AA452" i="1" s="1"/>
  <c r="AB452" i="1" s="1"/>
  <c r="AB451" i="1"/>
  <c r="AA451" i="1"/>
  <c r="Z451" i="1"/>
  <c r="Y451" i="1"/>
  <c r="AA450" i="1"/>
  <c r="AB450" i="1" s="1"/>
  <c r="Z450" i="1"/>
  <c r="Y450" i="1"/>
  <c r="Z449" i="1"/>
  <c r="Y449" i="1"/>
  <c r="AA449" i="1" s="1"/>
  <c r="AB449" i="1" s="1"/>
  <c r="AB448" i="1"/>
  <c r="AA448" i="1"/>
  <c r="Z448" i="1"/>
  <c r="Y448" i="1"/>
  <c r="Z447" i="1"/>
  <c r="Y447" i="1"/>
  <c r="AA447" i="1" s="1"/>
  <c r="AB447" i="1" s="1"/>
  <c r="AA446" i="1"/>
  <c r="AB446" i="1" s="1"/>
  <c r="Z446" i="1"/>
  <c r="Y446" i="1"/>
  <c r="AA445" i="1"/>
  <c r="AB445" i="1" s="1"/>
  <c r="Z445" i="1"/>
  <c r="Y445" i="1"/>
  <c r="Z444" i="1"/>
  <c r="Y444" i="1"/>
  <c r="AA444" i="1" s="1"/>
  <c r="AB444" i="1" s="1"/>
  <c r="AB443" i="1"/>
  <c r="AA443" i="1"/>
  <c r="Z443" i="1"/>
  <c r="Y443" i="1"/>
  <c r="AA442" i="1"/>
  <c r="AB442" i="1" s="1"/>
  <c r="Z442" i="1"/>
  <c r="Y442" i="1"/>
  <c r="Z441" i="1"/>
  <c r="Y441" i="1"/>
  <c r="AA441" i="1" s="1"/>
  <c r="AB441" i="1" s="1"/>
  <c r="AB440" i="1"/>
  <c r="AA440" i="1"/>
  <c r="Z440" i="1"/>
  <c r="Y440" i="1"/>
  <c r="Z439" i="1"/>
  <c r="Y439" i="1"/>
  <c r="AA439" i="1" s="1"/>
  <c r="AB439" i="1" s="1"/>
  <c r="AA438" i="1"/>
  <c r="AB438" i="1" s="1"/>
  <c r="Z438" i="1"/>
  <c r="Y438" i="1"/>
  <c r="AA437" i="1"/>
  <c r="AB437" i="1" s="1"/>
  <c r="Z437" i="1"/>
  <c r="Y437" i="1"/>
  <c r="Z436" i="1"/>
  <c r="Y436" i="1"/>
  <c r="AA436" i="1" s="1"/>
  <c r="AB436" i="1" s="1"/>
  <c r="AB435" i="1"/>
  <c r="AA435" i="1"/>
  <c r="Z435" i="1"/>
  <c r="Y435" i="1"/>
  <c r="AA434" i="1"/>
  <c r="AB434" i="1" s="1"/>
  <c r="Z434" i="1"/>
  <c r="Y434" i="1"/>
  <c r="Z433" i="1"/>
  <c r="Y433" i="1"/>
  <c r="AA433" i="1" s="1"/>
  <c r="AB433" i="1" s="1"/>
  <c r="AB432" i="1"/>
  <c r="AA432" i="1"/>
  <c r="Z432" i="1"/>
  <c r="Y432" i="1"/>
  <c r="Z431" i="1"/>
  <c r="Y431" i="1"/>
  <c r="AA431" i="1" s="1"/>
  <c r="AB431" i="1" s="1"/>
  <c r="AA430" i="1"/>
  <c r="AB430" i="1" s="1"/>
  <c r="Z430" i="1"/>
  <c r="Y430" i="1"/>
  <c r="AA429" i="1"/>
  <c r="AB429" i="1" s="1"/>
  <c r="Z429" i="1"/>
  <c r="Y429" i="1"/>
  <c r="Z428" i="1"/>
  <c r="Y428" i="1"/>
  <c r="AA428" i="1" s="1"/>
  <c r="AB428" i="1" s="1"/>
  <c r="AB427" i="1"/>
  <c r="AA427" i="1"/>
  <c r="Z427" i="1"/>
  <c r="Y427" i="1"/>
  <c r="AA426" i="1"/>
  <c r="AB426" i="1" s="1"/>
  <c r="Z426" i="1"/>
  <c r="AA425" i="1"/>
  <c r="AB425" i="1" s="1"/>
  <c r="Z425" i="1"/>
  <c r="Y425" i="1"/>
  <c r="AA424" i="1"/>
  <c r="AB424" i="1" s="1"/>
  <c r="Z424" i="1"/>
  <c r="Z423" i="1"/>
  <c r="Y423" i="1"/>
  <c r="AA423" i="1" s="1"/>
  <c r="AB423" i="1" s="1"/>
  <c r="AB422" i="1"/>
  <c r="AA422" i="1"/>
  <c r="Z422" i="1"/>
  <c r="Y422" i="1"/>
  <c r="Z421" i="1"/>
  <c r="Y421" i="1"/>
  <c r="AA421" i="1" s="1"/>
  <c r="AB421" i="1" s="1"/>
  <c r="AA420" i="1"/>
  <c r="AB420" i="1" s="1"/>
  <c r="Z420" i="1"/>
  <c r="Y420" i="1"/>
  <c r="AA419" i="1"/>
  <c r="AB419" i="1" s="1"/>
  <c r="Z419" i="1"/>
  <c r="Y419" i="1"/>
  <c r="Z418" i="1"/>
  <c r="Y418" i="1"/>
  <c r="AA418" i="1" s="1"/>
  <c r="AB418" i="1" s="1"/>
  <c r="AB417" i="1"/>
  <c r="AA417" i="1"/>
  <c r="Z417" i="1"/>
  <c r="Y417" i="1"/>
  <c r="AA416" i="1"/>
  <c r="AB416" i="1" s="1"/>
  <c r="Z416" i="1"/>
  <c r="Y416" i="1"/>
  <c r="Z415" i="1"/>
  <c r="Y415" i="1"/>
  <c r="AA415" i="1" s="1"/>
  <c r="AB415" i="1" s="1"/>
  <c r="AB414" i="1"/>
  <c r="AA414" i="1"/>
  <c r="Z414" i="1"/>
  <c r="Y414" i="1"/>
  <c r="Z413" i="1"/>
  <c r="Y413" i="1"/>
  <c r="AA413" i="1" s="1"/>
  <c r="AB413" i="1" s="1"/>
  <c r="AA412" i="1"/>
  <c r="AB412" i="1" s="1"/>
  <c r="Z412" i="1"/>
  <c r="Y412" i="1"/>
  <c r="AA411" i="1"/>
  <c r="AB411" i="1" s="1"/>
  <c r="Z411" i="1"/>
  <c r="Y411" i="1"/>
  <c r="Z410" i="1"/>
  <c r="Y410" i="1"/>
  <c r="AA410" i="1" s="1"/>
  <c r="AB410" i="1" s="1"/>
  <c r="AB409" i="1"/>
  <c r="AA409" i="1"/>
  <c r="Z409" i="1"/>
  <c r="Y409" i="1"/>
  <c r="AA408" i="1"/>
  <c r="AB408" i="1" s="1"/>
  <c r="Z408" i="1"/>
  <c r="Y408" i="1"/>
  <c r="Z407" i="1"/>
  <c r="Y407" i="1"/>
  <c r="AA407" i="1" s="1"/>
  <c r="AB407" i="1" s="1"/>
  <c r="AB406" i="1"/>
  <c r="AA406" i="1"/>
  <c r="Z406" i="1"/>
  <c r="Y406" i="1"/>
  <c r="Z405" i="1"/>
  <c r="Y405" i="1"/>
  <c r="AA405" i="1" s="1"/>
  <c r="AB405" i="1" s="1"/>
  <c r="AA404" i="1"/>
  <c r="AB404" i="1" s="1"/>
  <c r="Z404" i="1"/>
  <c r="Y404" i="1"/>
  <c r="AA403" i="1"/>
  <c r="AB403" i="1" s="1"/>
  <c r="Z403" i="1"/>
  <c r="Y403" i="1"/>
  <c r="Z402" i="1"/>
  <c r="Y402" i="1"/>
  <c r="AA402" i="1" s="1"/>
  <c r="AB402" i="1" s="1"/>
  <c r="AA401" i="1"/>
  <c r="Z401" i="1"/>
  <c r="AB401" i="1" s="1"/>
  <c r="Y401" i="1"/>
  <c r="AB400" i="1"/>
  <c r="AA400" i="1"/>
  <c r="Z400" i="1"/>
  <c r="Y400" i="1"/>
  <c r="Z399" i="1"/>
  <c r="Y399" i="1"/>
  <c r="AA399" i="1" s="1"/>
  <c r="AB399" i="1" s="1"/>
  <c r="Z398" i="1"/>
  <c r="Y398" i="1"/>
  <c r="AA398" i="1" s="1"/>
  <c r="AB398" i="1" s="1"/>
  <c r="AA397" i="1"/>
  <c r="AB397" i="1" s="1"/>
  <c r="Z397" i="1"/>
  <c r="Y397" i="1"/>
  <c r="AA396" i="1"/>
  <c r="AB396" i="1" s="1"/>
  <c r="Z396" i="1"/>
  <c r="Y396" i="1"/>
  <c r="AA395" i="1"/>
  <c r="AB395" i="1" s="1"/>
  <c r="Z395" i="1"/>
  <c r="Z394" i="1"/>
  <c r="Y394" i="1"/>
  <c r="AA394" i="1" s="1"/>
  <c r="AB394" i="1" s="1"/>
  <c r="AA393" i="1"/>
  <c r="AB393" i="1" s="1"/>
  <c r="Z393" i="1"/>
  <c r="Y393" i="1"/>
  <c r="AA392" i="1"/>
  <c r="AB392" i="1" s="1"/>
  <c r="Z392" i="1"/>
  <c r="Y392" i="1"/>
  <c r="AA391" i="1"/>
  <c r="AB391" i="1" s="1"/>
  <c r="Z391" i="1"/>
  <c r="Y391" i="1"/>
  <c r="AA390" i="1"/>
  <c r="AB390" i="1" s="1"/>
  <c r="Z390" i="1"/>
  <c r="Y390" i="1"/>
  <c r="AA389" i="1"/>
  <c r="Z389" i="1"/>
  <c r="Y389" i="1"/>
  <c r="AB388" i="1"/>
  <c r="AA388" i="1"/>
  <c r="Z388" i="1"/>
  <c r="Y388" i="1"/>
  <c r="Z387" i="1"/>
  <c r="Y387" i="1"/>
  <c r="AA387" i="1" s="1"/>
  <c r="AB387" i="1" s="1"/>
  <c r="Z386" i="1"/>
  <c r="Y386" i="1"/>
  <c r="AA386" i="1" s="1"/>
  <c r="AB386" i="1" s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B385" i="1"/>
  <c r="AA385" i="1"/>
  <c r="Z385" i="1"/>
  <c r="Y385" i="1"/>
  <c r="A385" i="1"/>
  <c r="Z384" i="1"/>
  <c r="Y384" i="1"/>
  <c r="AA384" i="1" s="1"/>
  <c r="AB384" i="1" s="1"/>
  <c r="AA383" i="1"/>
  <c r="AB383" i="1" s="1"/>
  <c r="Z383" i="1"/>
  <c r="Y383" i="1"/>
  <c r="AA382" i="1"/>
  <c r="AB382" i="1" s="1"/>
  <c r="Z382" i="1"/>
  <c r="Y382" i="1"/>
  <c r="Z381" i="1"/>
  <c r="Y381" i="1"/>
  <c r="AA381" i="1" s="1"/>
  <c r="AB381" i="1" s="1"/>
  <c r="AA380" i="1"/>
  <c r="Z380" i="1"/>
  <c r="AB380" i="1" s="1"/>
  <c r="Y380" i="1"/>
  <c r="Z379" i="1"/>
  <c r="Y379" i="1"/>
  <c r="AA379" i="1" s="1"/>
  <c r="AB379" i="1" s="1"/>
  <c r="Z378" i="1"/>
  <c r="Y378" i="1"/>
  <c r="AA378" i="1" s="1"/>
  <c r="AB378" i="1" s="1"/>
  <c r="Z377" i="1"/>
  <c r="Y377" i="1"/>
  <c r="AA377" i="1" s="1"/>
  <c r="AB377" i="1" s="1"/>
  <c r="Z376" i="1"/>
  <c r="Y376" i="1"/>
  <c r="AA376" i="1" s="1"/>
  <c r="AB376" i="1" s="1"/>
  <c r="AA375" i="1"/>
  <c r="AB375" i="1" s="1"/>
  <c r="Z375" i="1"/>
  <c r="Y375" i="1"/>
  <c r="AA374" i="1"/>
  <c r="AB374" i="1" s="1"/>
  <c r="Z374" i="1"/>
  <c r="Y374" i="1"/>
  <c r="Z373" i="1"/>
  <c r="Y373" i="1"/>
  <c r="AA373" i="1" s="1"/>
  <c r="AB373" i="1" s="1"/>
  <c r="AA372" i="1"/>
  <c r="Z372" i="1"/>
  <c r="AB372" i="1" s="1"/>
  <c r="Y372" i="1"/>
  <c r="Z371" i="1"/>
  <c r="Y371" i="1"/>
  <c r="AA371" i="1" s="1"/>
  <c r="AB371" i="1" s="1"/>
  <c r="Z370" i="1"/>
  <c r="Y370" i="1"/>
  <c r="AA370" i="1" s="1"/>
  <c r="AB370" i="1" s="1"/>
  <c r="Z369" i="1"/>
  <c r="Y369" i="1"/>
  <c r="AA369" i="1" s="1"/>
  <c r="AB369" i="1" s="1"/>
  <c r="Z368" i="1"/>
  <c r="Y368" i="1"/>
  <c r="AA368" i="1" s="1"/>
  <c r="AB368" i="1" s="1"/>
  <c r="AA367" i="1"/>
  <c r="AB367" i="1" s="1"/>
  <c r="Z367" i="1"/>
  <c r="Y367" i="1"/>
  <c r="AA366" i="1"/>
  <c r="Z366" i="1"/>
  <c r="Y366" i="1"/>
  <c r="Z365" i="1"/>
  <c r="Y365" i="1"/>
  <c r="AA365" i="1" s="1"/>
  <c r="AB365" i="1" s="1"/>
  <c r="AA364" i="1"/>
  <c r="Z364" i="1"/>
  <c r="AB364" i="1" s="1"/>
  <c r="Y364" i="1"/>
  <c r="Z363" i="1"/>
  <c r="Y363" i="1"/>
  <c r="AA363" i="1" s="1"/>
  <c r="AB363" i="1" s="1"/>
  <c r="Z362" i="1"/>
  <c r="Y362" i="1"/>
  <c r="AA362" i="1" s="1"/>
  <c r="AB362" i="1" s="1"/>
  <c r="Z361" i="1"/>
  <c r="Y361" i="1"/>
  <c r="AA361" i="1" s="1"/>
  <c r="AB361" i="1" s="1"/>
  <c r="Z360" i="1"/>
  <c r="Y360" i="1"/>
  <c r="AA360" i="1" s="1"/>
  <c r="AB360" i="1" s="1"/>
  <c r="AA359" i="1"/>
  <c r="AB359" i="1" s="1"/>
  <c r="Z359" i="1"/>
  <c r="Y359" i="1"/>
  <c r="AA358" i="1"/>
  <c r="Z358" i="1"/>
  <c r="Y358" i="1"/>
  <c r="Z357" i="1"/>
  <c r="Y357" i="1"/>
  <c r="AA357" i="1" s="1"/>
  <c r="AB357" i="1" s="1"/>
  <c r="AA356" i="1"/>
  <c r="Z356" i="1"/>
  <c r="AB356" i="1" s="1"/>
  <c r="Y356" i="1"/>
  <c r="AA355" i="1"/>
  <c r="AB355" i="1" s="1"/>
  <c r="Z355" i="1"/>
  <c r="Y355" i="1"/>
  <c r="Z354" i="1"/>
  <c r="Y354" i="1"/>
  <c r="AA354" i="1" s="1"/>
  <c r="AB354" i="1" s="1"/>
  <c r="AA353" i="1"/>
  <c r="AB353" i="1" s="1"/>
  <c r="Z353" i="1"/>
  <c r="Y353" i="1"/>
  <c r="Z352" i="1"/>
  <c r="Y352" i="1"/>
  <c r="AA352" i="1" s="1"/>
  <c r="AB352" i="1" s="1"/>
  <c r="AA351" i="1"/>
  <c r="AB351" i="1" s="1"/>
  <c r="Z351" i="1"/>
  <c r="Y351" i="1"/>
  <c r="AA350" i="1"/>
  <c r="Z350" i="1"/>
  <c r="Y350" i="1"/>
  <c r="Z349" i="1"/>
  <c r="Y349" i="1"/>
  <c r="AA349" i="1" s="1"/>
  <c r="AB349" i="1" s="1"/>
  <c r="AA348" i="1"/>
  <c r="Z348" i="1"/>
  <c r="AB348" i="1" s="1"/>
  <c r="Y348" i="1"/>
  <c r="AA347" i="1"/>
  <c r="AB347" i="1" s="1"/>
  <c r="Z347" i="1"/>
  <c r="Y347" i="1"/>
  <c r="Z346" i="1"/>
  <c r="Y346" i="1"/>
  <c r="AA346" i="1" s="1"/>
  <c r="AB346" i="1" s="1"/>
  <c r="AA345" i="1"/>
  <c r="AB345" i="1" s="1"/>
  <c r="Z345" i="1"/>
  <c r="Z344" i="1"/>
  <c r="Y344" i="1"/>
  <c r="AA344" i="1" s="1"/>
  <c r="AB344" i="1" s="1"/>
  <c r="AA343" i="1"/>
  <c r="Z343" i="1"/>
  <c r="AB343" i="1" s="1"/>
  <c r="Y343" i="1"/>
  <c r="Z342" i="1"/>
  <c r="Y342" i="1"/>
  <c r="AA342" i="1" s="1"/>
  <c r="AB342" i="1" s="1"/>
  <c r="Z341" i="1"/>
  <c r="Y341" i="1"/>
  <c r="AA341" i="1" s="1"/>
  <c r="AB341" i="1" s="1"/>
  <c r="Z340" i="1"/>
  <c r="Y340" i="1"/>
  <c r="AA340" i="1" s="1"/>
  <c r="AB340" i="1" s="1"/>
  <c r="Z339" i="1"/>
  <c r="Y339" i="1"/>
  <c r="AA339" i="1" s="1"/>
  <c r="AB339" i="1" s="1"/>
  <c r="AA338" i="1"/>
  <c r="AB338" i="1" s="1"/>
  <c r="Z338" i="1"/>
  <c r="Y338" i="1"/>
  <c r="AA337" i="1"/>
  <c r="AB337" i="1" s="1"/>
  <c r="Z337" i="1"/>
  <c r="Y337" i="1"/>
  <c r="Z336" i="1"/>
  <c r="AB336" i="1" s="1"/>
  <c r="Y336" i="1"/>
  <c r="AA336" i="1" s="1"/>
  <c r="AA335" i="1"/>
  <c r="AB335" i="1" s="1"/>
  <c r="Z335" i="1"/>
  <c r="Y335" i="1"/>
  <c r="AB334" i="1"/>
  <c r="AA334" i="1"/>
  <c r="Z334" i="1"/>
  <c r="Y334" i="1"/>
  <c r="Z333" i="1"/>
  <c r="Y333" i="1"/>
  <c r="AA333" i="1" s="1"/>
  <c r="AB333" i="1" s="1"/>
  <c r="Z332" i="1"/>
  <c r="Y332" i="1"/>
  <c r="AA332" i="1" s="1"/>
  <c r="AB332" i="1" s="1"/>
  <c r="Z331" i="1"/>
  <c r="Y331" i="1"/>
  <c r="AA331" i="1" s="1"/>
  <c r="AA330" i="1"/>
  <c r="AB330" i="1" s="1"/>
  <c r="Z330" i="1"/>
  <c r="Y330" i="1"/>
  <c r="A330" i="1"/>
  <c r="A331" i="1" s="1"/>
  <c r="A332" i="1" s="1"/>
  <c r="A333" i="1" s="1"/>
  <c r="A334" i="1" s="1"/>
  <c r="A335" i="1" s="1"/>
  <c r="A336" i="1" s="1"/>
  <c r="A337" i="1" s="1"/>
  <c r="AA329" i="1"/>
  <c r="AB329" i="1" s="1"/>
  <c r="Z329" i="1"/>
  <c r="Y329" i="1"/>
  <c r="A329" i="1"/>
  <c r="AB328" i="1"/>
  <c r="Z328" i="1"/>
  <c r="Y328" i="1"/>
  <c r="AA328" i="1" s="1"/>
  <c r="A328" i="1"/>
  <c r="AB327" i="1"/>
  <c r="AA327" i="1"/>
  <c r="Z327" i="1"/>
  <c r="Y327" i="1"/>
  <c r="Z326" i="1"/>
  <c r="Y326" i="1"/>
  <c r="AA326" i="1" s="1"/>
  <c r="AB326" i="1" s="1"/>
  <c r="A326" i="1"/>
  <c r="A327" i="1" s="1"/>
  <c r="Z325" i="1"/>
  <c r="Y325" i="1"/>
  <c r="AA325" i="1" s="1"/>
  <c r="AB325" i="1" s="1"/>
  <c r="AA324" i="1"/>
  <c r="AB324" i="1" s="1"/>
  <c r="Z324" i="1"/>
  <c r="Y324" i="1"/>
  <c r="AA323" i="1"/>
  <c r="Z323" i="1"/>
  <c r="Y323" i="1"/>
  <c r="A323" i="1"/>
  <c r="A324" i="1" s="1"/>
  <c r="A325" i="1" s="1"/>
  <c r="AB322" i="1"/>
  <c r="AA322" i="1"/>
  <c r="Z322" i="1"/>
  <c r="Y322" i="1"/>
  <c r="A322" i="1"/>
  <c r="Z321" i="1"/>
  <c r="Y321" i="1"/>
  <c r="AA321" i="1" s="1"/>
  <c r="AB321" i="1" s="1"/>
  <c r="A321" i="1"/>
  <c r="AB320" i="1"/>
  <c r="Z320" i="1"/>
  <c r="Y320" i="1"/>
  <c r="AA320" i="1" s="1"/>
  <c r="A320" i="1"/>
  <c r="Z319" i="1"/>
  <c r="Y319" i="1"/>
  <c r="AA319" i="1" s="1"/>
  <c r="AB319" i="1" s="1"/>
  <c r="Z318" i="1"/>
  <c r="Y318" i="1"/>
  <c r="AA318" i="1" s="1"/>
  <c r="AB318" i="1" s="1"/>
  <c r="A318" i="1"/>
  <c r="A319" i="1" s="1"/>
  <c r="AA317" i="1"/>
  <c r="AB317" i="1" s="1"/>
  <c r="Z317" i="1"/>
  <c r="Y317" i="1"/>
  <c r="AA316" i="1"/>
  <c r="AB316" i="1" s="1"/>
  <c r="Z316" i="1"/>
  <c r="Y316" i="1"/>
  <c r="AA315" i="1"/>
  <c r="AB315" i="1" s="1"/>
  <c r="Z315" i="1"/>
  <c r="Y315" i="1"/>
  <c r="AB314" i="1"/>
  <c r="AA314" i="1"/>
  <c r="Z314" i="1"/>
  <c r="Y314" i="1"/>
  <c r="Z313" i="1"/>
  <c r="Y313" i="1"/>
  <c r="AA313" i="1" s="1"/>
  <c r="AB313" i="1" s="1"/>
  <c r="Z312" i="1"/>
  <c r="Y312" i="1"/>
  <c r="AA312" i="1" s="1"/>
  <c r="AB312" i="1" s="1"/>
  <c r="AA311" i="1"/>
  <c r="AB311" i="1" s="1"/>
  <c r="Z311" i="1"/>
  <c r="Y311" i="1"/>
  <c r="AA310" i="1"/>
  <c r="Z310" i="1"/>
  <c r="Y310" i="1"/>
  <c r="AA309" i="1"/>
  <c r="AB309" i="1" s="1"/>
  <c r="Z309" i="1"/>
  <c r="Y309" i="1"/>
  <c r="A309" i="1"/>
  <c r="A310" i="1" s="1"/>
  <c r="A311" i="1" s="1"/>
  <c r="A312" i="1" s="1"/>
  <c r="A313" i="1" s="1"/>
  <c r="A314" i="1" s="1"/>
  <c r="A315" i="1" s="1"/>
  <c r="A316" i="1" s="1"/>
  <c r="A317" i="1" s="1"/>
  <c r="AB308" i="1"/>
  <c r="AA308" i="1"/>
  <c r="Z308" i="1"/>
  <c r="Y308" i="1"/>
  <c r="Z307" i="1"/>
  <c r="Y307" i="1"/>
  <c r="AA307" i="1" s="1"/>
  <c r="AB307" i="1" s="1"/>
  <c r="A307" i="1"/>
  <c r="A308" i="1" s="1"/>
  <c r="AB306" i="1"/>
  <c r="AA306" i="1"/>
  <c r="Z306" i="1"/>
  <c r="Y306" i="1"/>
  <c r="AA305" i="1"/>
  <c r="AB305" i="1" s="1"/>
  <c r="Z305" i="1"/>
  <c r="Y305" i="1"/>
  <c r="Z304" i="1"/>
  <c r="AB304" i="1" s="1"/>
  <c r="Y304" i="1"/>
  <c r="AA304" i="1" s="1"/>
  <c r="AB303" i="1"/>
  <c r="AA303" i="1"/>
  <c r="Z303" i="1"/>
  <c r="Y303" i="1"/>
  <c r="AA302" i="1"/>
  <c r="AB302" i="1" s="1"/>
  <c r="Z302" i="1"/>
  <c r="Y302" i="1"/>
  <c r="AB301" i="1"/>
  <c r="AA301" i="1"/>
  <c r="Z301" i="1"/>
  <c r="Y301" i="1"/>
  <c r="Z300" i="1"/>
  <c r="Y300" i="1"/>
  <c r="AA300" i="1" s="1"/>
  <c r="AB300" i="1" s="1"/>
  <c r="Z299" i="1"/>
  <c r="Y299" i="1"/>
  <c r="AA299" i="1" s="1"/>
  <c r="AB299" i="1" s="1"/>
  <c r="AA298" i="1"/>
  <c r="AB298" i="1" s="1"/>
  <c r="Z298" i="1"/>
  <c r="Y298" i="1"/>
  <c r="AA297" i="1"/>
  <c r="AB297" i="1" s="1"/>
  <c r="Z297" i="1"/>
  <c r="Y297" i="1"/>
  <c r="AB296" i="1"/>
  <c r="Z296" i="1"/>
  <c r="Y296" i="1"/>
  <c r="AA296" i="1" s="1"/>
  <c r="Z295" i="1"/>
  <c r="Y295" i="1"/>
  <c r="AA295" i="1" s="1"/>
  <c r="AB295" i="1" s="1"/>
  <c r="AA294" i="1"/>
  <c r="AB294" i="1" s="1"/>
  <c r="Z294" i="1"/>
  <c r="Y294" i="1"/>
  <c r="Z293" i="1"/>
  <c r="Y293" i="1"/>
  <c r="AA293" i="1" s="1"/>
  <c r="AB293" i="1" s="1"/>
  <c r="AA292" i="1"/>
  <c r="AB292" i="1" s="1"/>
  <c r="Z292" i="1"/>
  <c r="Y292" i="1"/>
  <c r="AA291" i="1"/>
  <c r="Z291" i="1"/>
  <c r="Y291" i="1"/>
  <c r="AA290" i="1"/>
  <c r="AB290" i="1" s="1"/>
  <c r="Z290" i="1"/>
  <c r="Y290" i="1"/>
  <c r="AA289" i="1"/>
  <c r="AB289" i="1" s="1"/>
  <c r="Z289" i="1"/>
  <c r="Y289" i="1"/>
  <c r="Z288" i="1"/>
  <c r="Y288" i="1"/>
  <c r="AA288" i="1" s="1"/>
  <c r="AB288" i="1" s="1"/>
  <c r="Z287" i="1"/>
  <c r="Y287" i="1"/>
  <c r="AA287" i="1" s="1"/>
  <c r="AB287" i="1" s="1"/>
  <c r="AA286" i="1"/>
  <c r="AB286" i="1" s="1"/>
  <c r="Z286" i="1"/>
  <c r="Y286" i="1"/>
  <c r="AA285" i="1"/>
  <c r="AB285" i="1" s="1"/>
  <c r="Z285" i="1"/>
  <c r="Y285" i="1"/>
  <c r="AB284" i="1"/>
  <c r="AA284" i="1"/>
  <c r="Z284" i="1"/>
  <c r="Y284" i="1"/>
  <c r="Z283" i="1"/>
  <c r="Y283" i="1"/>
  <c r="AA283" i="1" s="1"/>
  <c r="AB283" i="1" s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A282" i="1"/>
  <c r="AB282" i="1" s="1"/>
  <c r="Z282" i="1"/>
  <c r="Y282" i="1"/>
  <c r="AA281" i="1"/>
  <c r="AB281" i="1" s="1"/>
  <c r="Z281" i="1"/>
  <c r="Y281" i="1"/>
  <c r="AB280" i="1"/>
  <c r="Z280" i="1"/>
  <c r="Y280" i="1"/>
  <c r="AA280" i="1" s="1"/>
  <c r="A280" i="1"/>
  <c r="A281" i="1" s="1"/>
  <c r="A282" i="1" s="1"/>
  <c r="AB279" i="1"/>
  <c r="Z279" i="1"/>
  <c r="Y279" i="1"/>
  <c r="AA279" i="1" s="1"/>
  <c r="A279" i="1"/>
  <c r="AA278" i="1"/>
  <c r="AB278" i="1" s="1"/>
  <c r="Z278" i="1"/>
  <c r="Y278" i="1"/>
  <c r="A278" i="1"/>
  <c r="Z277" i="1"/>
  <c r="Y277" i="1"/>
  <c r="AA277" i="1" s="1"/>
  <c r="AB277" i="1" s="1"/>
  <c r="A277" i="1"/>
  <c r="Z276" i="1"/>
  <c r="Y276" i="1"/>
  <c r="AA276" i="1" s="1"/>
  <c r="AB276" i="1" s="1"/>
  <c r="Z275" i="1"/>
  <c r="Y275" i="1"/>
  <c r="AA275" i="1" s="1"/>
  <c r="AB275" i="1" s="1"/>
  <c r="AA274" i="1"/>
  <c r="Z274" i="1"/>
  <c r="Y274" i="1"/>
  <c r="AA273" i="1"/>
  <c r="AB273" i="1" s="1"/>
  <c r="Z273" i="1"/>
  <c r="Y273" i="1"/>
  <c r="Z272" i="1"/>
  <c r="AB272" i="1" s="1"/>
  <c r="Y272" i="1"/>
  <c r="AA272" i="1" s="1"/>
  <c r="Z271" i="1"/>
  <c r="AB271" i="1" s="1"/>
  <c r="Y271" i="1"/>
  <c r="AA271" i="1" s="1"/>
  <c r="AA270" i="1"/>
  <c r="AB270" i="1" s="1"/>
  <c r="Z270" i="1"/>
  <c r="Y270" i="1"/>
  <c r="AA269" i="1"/>
  <c r="AB269" i="1" s="1"/>
  <c r="Z269" i="1"/>
  <c r="Y269" i="1"/>
  <c r="AA268" i="1"/>
  <c r="AB268" i="1" s="1"/>
  <c r="Z268" i="1"/>
  <c r="Y268" i="1"/>
  <c r="AA267" i="1"/>
  <c r="AB267" i="1" s="1"/>
  <c r="Z267" i="1"/>
  <c r="Y267" i="1"/>
  <c r="AA266" i="1"/>
  <c r="AB266" i="1" s="1"/>
  <c r="Z266" i="1"/>
  <c r="Y266" i="1"/>
  <c r="AB265" i="1"/>
  <c r="AA265" i="1"/>
  <c r="Z265" i="1"/>
  <c r="Y265" i="1"/>
  <c r="Z264" i="1"/>
  <c r="Y264" i="1"/>
  <c r="AA264" i="1" s="1"/>
  <c r="AB264" i="1" s="1"/>
  <c r="AB263" i="1"/>
  <c r="Z263" i="1"/>
  <c r="Y263" i="1"/>
  <c r="AA263" i="1" s="1"/>
  <c r="Z262" i="1"/>
  <c r="Y262" i="1"/>
  <c r="AA262" i="1" s="1"/>
  <c r="AB262" i="1" s="1"/>
  <c r="AB261" i="1"/>
  <c r="AA261" i="1"/>
  <c r="Z261" i="1"/>
  <c r="AB260" i="1"/>
  <c r="AA260" i="1"/>
  <c r="Z260" i="1"/>
  <c r="Y260" i="1"/>
  <c r="AB259" i="1"/>
  <c r="Z259" i="1"/>
  <c r="Y259" i="1"/>
  <c r="AA259" i="1" s="1"/>
  <c r="Z258" i="1"/>
  <c r="Y258" i="1"/>
  <c r="AA258" i="1" s="1"/>
  <c r="AB258" i="1" s="1"/>
  <c r="AB257" i="1"/>
  <c r="AA257" i="1"/>
  <c r="Z257" i="1"/>
  <c r="Y257" i="1"/>
  <c r="Z256" i="1"/>
  <c r="Y256" i="1"/>
  <c r="AA256" i="1" s="1"/>
  <c r="AB256" i="1" s="1"/>
  <c r="Z255" i="1"/>
  <c r="Y255" i="1"/>
  <c r="AA255" i="1" s="1"/>
  <c r="AB255" i="1" s="1"/>
  <c r="Z254" i="1"/>
  <c r="Y254" i="1"/>
  <c r="AA254" i="1" s="1"/>
  <c r="AB254" i="1" s="1"/>
  <c r="AA253" i="1"/>
  <c r="Z253" i="1"/>
  <c r="Y253" i="1"/>
  <c r="AA252" i="1"/>
  <c r="AB252" i="1" s="1"/>
  <c r="Z252" i="1"/>
  <c r="Y252" i="1"/>
  <c r="Z251" i="1"/>
  <c r="AB251" i="1" s="1"/>
  <c r="Y251" i="1"/>
  <c r="AA251" i="1" s="1"/>
  <c r="Z250" i="1"/>
  <c r="AB250" i="1" s="1"/>
  <c r="Y250" i="1"/>
  <c r="AA250" i="1" s="1"/>
  <c r="AA249" i="1"/>
  <c r="AB249" i="1" s="1"/>
  <c r="Z249" i="1"/>
  <c r="Y249" i="1"/>
  <c r="AA248" i="1"/>
  <c r="AB248" i="1" s="1"/>
  <c r="Z248" i="1"/>
  <c r="Y248" i="1"/>
  <c r="AA247" i="1"/>
  <c r="AB247" i="1" s="1"/>
  <c r="Z247" i="1"/>
  <c r="Y247" i="1"/>
  <c r="AB246" i="1"/>
  <c r="AA246" i="1"/>
  <c r="Z246" i="1"/>
  <c r="Y246" i="1"/>
  <c r="Z245" i="1"/>
  <c r="Y245" i="1"/>
  <c r="AA245" i="1" s="1"/>
  <c r="AB245" i="1" s="1"/>
  <c r="AB244" i="1"/>
  <c r="AA244" i="1"/>
  <c r="Z244" i="1"/>
  <c r="Y244" i="1"/>
  <c r="AA243" i="1"/>
  <c r="AB243" i="1" s="1"/>
  <c r="Z243" i="1"/>
  <c r="Y243" i="1"/>
  <c r="Z242" i="1"/>
  <c r="AB242" i="1" s="1"/>
  <c r="Y242" i="1"/>
  <c r="AA242" i="1" s="1"/>
  <c r="AA241" i="1"/>
  <c r="AB241" i="1" s="1"/>
  <c r="Z241" i="1"/>
  <c r="Y241" i="1"/>
  <c r="AA240" i="1"/>
  <c r="AB240" i="1" s="1"/>
  <c r="Z240" i="1"/>
  <c r="Y240" i="1"/>
  <c r="AB239" i="1"/>
  <c r="AA239" i="1"/>
  <c r="Z239" i="1"/>
  <c r="Y239" i="1"/>
  <c r="Z238" i="1"/>
  <c r="Y238" i="1"/>
  <c r="AA238" i="1" s="1"/>
  <c r="AB238" i="1" s="1"/>
  <c r="Z237" i="1"/>
  <c r="Y237" i="1"/>
  <c r="AA237" i="1" s="1"/>
  <c r="AB237" i="1" s="1"/>
  <c r="AA236" i="1"/>
  <c r="AB236" i="1" s="1"/>
  <c r="Z236" i="1"/>
  <c r="Y236" i="1"/>
  <c r="AB235" i="1"/>
  <c r="AA235" i="1"/>
  <c r="Z235" i="1"/>
  <c r="Y235" i="1"/>
  <c r="AB234" i="1"/>
  <c r="Z234" i="1"/>
  <c r="Y234" i="1"/>
  <c r="AA234" i="1" s="1"/>
  <c r="Z233" i="1"/>
  <c r="Y233" i="1"/>
  <c r="AA233" i="1" s="1"/>
  <c r="AB233" i="1" s="1"/>
  <c r="AB232" i="1"/>
  <c r="AA232" i="1"/>
  <c r="Z232" i="1"/>
  <c r="Y232" i="1"/>
  <c r="Z231" i="1"/>
  <c r="Y231" i="1"/>
  <c r="AA231" i="1" s="1"/>
  <c r="AB231" i="1" s="1"/>
  <c r="AA230" i="1"/>
  <c r="AB230" i="1" s="1"/>
  <c r="Z230" i="1"/>
  <c r="Y230" i="1"/>
  <c r="AA229" i="1"/>
  <c r="Z229" i="1"/>
  <c r="Y229" i="1"/>
  <c r="AA228" i="1"/>
  <c r="AB228" i="1" s="1"/>
  <c r="Z228" i="1"/>
  <c r="Y228" i="1"/>
  <c r="AB227" i="1"/>
  <c r="AA227" i="1"/>
  <c r="Z227" i="1"/>
  <c r="Y227" i="1"/>
  <c r="Z226" i="1"/>
  <c r="Y226" i="1"/>
  <c r="AA226" i="1" s="1"/>
  <c r="AB226" i="1" s="1"/>
  <c r="Z225" i="1"/>
  <c r="Y225" i="1"/>
  <c r="AA225" i="1" s="1"/>
  <c r="AB225" i="1" s="1"/>
  <c r="Z224" i="1"/>
  <c r="Y224" i="1"/>
  <c r="AA224" i="1" s="1"/>
  <c r="AB224" i="1" s="1"/>
  <c r="AA223" i="1"/>
  <c r="AB223" i="1" s="1"/>
  <c r="Z223" i="1"/>
  <c r="Y223" i="1"/>
  <c r="AA222" i="1"/>
  <c r="AB222" i="1" s="1"/>
  <c r="Z222" i="1"/>
  <c r="Y222" i="1"/>
  <c r="Z221" i="1"/>
  <c r="Y221" i="1"/>
  <c r="AA221" i="1" s="1"/>
  <c r="AB221" i="1" s="1"/>
  <c r="AB220" i="1"/>
  <c r="AA220" i="1"/>
  <c r="Z220" i="1"/>
  <c r="Y220" i="1"/>
  <c r="Z219" i="1"/>
  <c r="Y219" i="1"/>
  <c r="AA219" i="1" s="1"/>
  <c r="AB219" i="1" s="1"/>
  <c r="Z218" i="1"/>
  <c r="Y218" i="1"/>
  <c r="AA218" i="1" s="1"/>
  <c r="AB218" i="1" s="1"/>
  <c r="AA217" i="1"/>
  <c r="AB217" i="1" s="1"/>
  <c r="Z217" i="1"/>
  <c r="Y217" i="1"/>
  <c r="AA216" i="1"/>
  <c r="AB216" i="1" s="1"/>
  <c r="Z216" i="1"/>
  <c r="Y216" i="1"/>
  <c r="AA215" i="1"/>
  <c r="AB215" i="1" s="1"/>
  <c r="Z215" i="1"/>
  <c r="Y215" i="1"/>
  <c r="Z214" i="1"/>
  <c r="Y214" i="1"/>
  <c r="AA214" i="1" s="1"/>
  <c r="AB214" i="1" s="1"/>
  <c r="AA213" i="1"/>
  <c r="AB213" i="1" s="1"/>
  <c r="Z213" i="1"/>
  <c r="Y213" i="1"/>
  <c r="AA212" i="1"/>
  <c r="AB212" i="1" s="1"/>
  <c r="Z212" i="1"/>
  <c r="Y212" i="1"/>
  <c r="AA211" i="1"/>
  <c r="AB211" i="1" s="1"/>
  <c r="Z211" i="1"/>
  <c r="Y211" i="1"/>
  <c r="AB210" i="1"/>
  <c r="Z210" i="1"/>
  <c r="Y210" i="1"/>
  <c r="AA210" i="1" s="1"/>
  <c r="AA209" i="1"/>
  <c r="AB209" i="1" s="1"/>
  <c r="Z209" i="1"/>
  <c r="Y209" i="1"/>
  <c r="AA208" i="1"/>
  <c r="AB208" i="1" s="1"/>
  <c r="Z208" i="1"/>
  <c r="Y208" i="1"/>
  <c r="Z207" i="1"/>
  <c r="Y207" i="1"/>
  <c r="AA207" i="1" s="1"/>
  <c r="AB207" i="1" s="1"/>
  <c r="Z206" i="1"/>
  <c r="Y206" i="1"/>
  <c r="AA206" i="1" s="1"/>
  <c r="AB206" i="1" s="1"/>
  <c r="Z205" i="1"/>
  <c r="Y205" i="1"/>
  <c r="AA205" i="1" s="1"/>
  <c r="AB205" i="1" s="1"/>
  <c r="AA204" i="1"/>
  <c r="AB204" i="1" s="1"/>
  <c r="Z204" i="1"/>
  <c r="Y204" i="1"/>
  <c r="AA203" i="1"/>
  <c r="AB203" i="1" s="1"/>
  <c r="Z203" i="1"/>
  <c r="Y203" i="1"/>
  <c r="AB202" i="1"/>
  <c r="Z202" i="1"/>
  <c r="Y202" i="1"/>
  <c r="AA202" i="1" s="1"/>
  <c r="AB201" i="1"/>
  <c r="AA201" i="1"/>
  <c r="Z201" i="1"/>
  <c r="Y201" i="1"/>
  <c r="Z200" i="1"/>
  <c r="Y200" i="1"/>
  <c r="AA200" i="1" s="1"/>
  <c r="AB200" i="1" s="1"/>
  <c r="Z199" i="1"/>
  <c r="Y199" i="1"/>
  <c r="AA199" i="1" s="1"/>
  <c r="AB199" i="1" s="1"/>
  <c r="AA198" i="1"/>
  <c r="AB198" i="1" s="1"/>
  <c r="Z198" i="1"/>
  <c r="Y198" i="1"/>
  <c r="AA197" i="1"/>
  <c r="Z197" i="1"/>
  <c r="Y197" i="1"/>
  <c r="AB196" i="1"/>
  <c r="AA196" i="1"/>
  <c r="Z196" i="1"/>
  <c r="Y196" i="1"/>
  <c r="Z195" i="1"/>
  <c r="Y195" i="1"/>
  <c r="AA195" i="1" s="1"/>
  <c r="AB195" i="1" s="1"/>
  <c r="AB194" i="1"/>
  <c r="Z194" i="1"/>
  <c r="Y194" i="1"/>
  <c r="AA194" i="1" s="1"/>
  <c r="Z193" i="1"/>
  <c r="Y193" i="1"/>
  <c r="AA193" i="1" s="1"/>
  <c r="Z192" i="1"/>
  <c r="Y192" i="1"/>
  <c r="AA192" i="1" s="1"/>
  <c r="AB192" i="1" s="1"/>
  <c r="AA191" i="1"/>
  <c r="AB191" i="1" s="1"/>
  <c r="Z191" i="1"/>
  <c r="Y191" i="1"/>
  <c r="Z190" i="1"/>
  <c r="Y190" i="1"/>
  <c r="AA190" i="1" s="1"/>
  <c r="AB190" i="1" s="1"/>
  <c r="AA189" i="1"/>
  <c r="AB189" i="1" s="1"/>
  <c r="Z189" i="1"/>
  <c r="Y189" i="1"/>
  <c r="AA188" i="1"/>
  <c r="Z188" i="1"/>
  <c r="AB188" i="1" s="1"/>
  <c r="Y188" i="1"/>
  <c r="Z187" i="1"/>
  <c r="Y187" i="1"/>
  <c r="AA187" i="1" s="1"/>
  <c r="AB187" i="1" s="1"/>
  <c r="Z186" i="1"/>
  <c r="Y186" i="1"/>
  <c r="AA186" i="1" s="1"/>
  <c r="AA185" i="1"/>
  <c r="AB185" i="1" s="1"/>
  <c r="Z185" i="1"/>
  <c r="Y185" i="1"/>
  <c r="AA184" i="1"/>
  <c r="AB184" i="1" s="1"/>
  <c r="Z184" i="1"/>
  <c r="Y184" i="1"/>
  <c r="Z183" i="1"/>
  <c r="Y183" i="1"/>
  <c r="AA183" i="1" s="1"/>
  <c r="AB183" i="1" s="1"/>
  <c r="AB182" i="1"/>
  <c r="AA182" i="1"/>
  <c r="Z182" i="1"/>
  <c r="Y182" i="1"/>
  <c r="Z181" i="1"/>
  <c r="Y181" i="1"/>
  <c r="AA181" i="1" s="1"/>
  <c r="AB181" i="1" s="1"/>
  <c r="AB180" i="1"/>
  <c r="AA180" i="1"/>
  <c r="Z180" i="1"/>
  <c r="Y180" i="1"/>
  <c r="AA179" i="1"/>
  <c r="Z179" i="1"/>
  <c r="Y179" i="1"/>
  <c r="Z178" i="1"/>
  <c r="AB178" i="1" s="1"/>
  <c r="Y178" i="1"/>
  <c r="AA178" i="1" s="1"/>
  <c r="AB177" i="1"/>
  <c r="AA177" i="1"/>
  <c r="Z177" i="1"/>
  <c r="Y177" i="1"/>
  <c r="Z176" i="1"/>
  <c r="Y176" i="1"/>
  <c r="AA176" i="1" s="1"/>
  <c r="AB176" i="1" s="1"/>
  <c r="AB175" i="1"/>
  <c r="AA175" i="1"/>
  <c r="Z175" i="1"/>
  <c r="Y175" i="1"/>
  <c r="Z174" i="1"/>
  <c r="Y174" i="1"/>
  <c r="AA174" i="1" s="1"/>
  <c r="AB174" i="1" s="1"/>
  <c r="Z173" i="1"/>
  <c r="Y173" i="1"/>
  <c r="AA173" i="1" s="1"/>
  <c r="AB173" i="1" s="1"/>
  <c r="AA172" i="1"/>
  <c r="Z172" i="1"/>
  <c r="Y172" i="1"/>
  <c r="AA171" i="1"/>
  <c r="AB171" i="1" s="1"/>
  <c r="Z171" i="1"/>
  <c r="Y171" i="1"/>
  <c r="AB170" i="1"/>
  <c r="Z170" i="1"/>
  <c r="Y170" i="1"/>
  <c r="AA170" i="1" s="1"/>
  <c r="Z169" i="1"/>
  <c r="Y169" i="1"/>
  <c r="AA169" i="1" s="1"/>
  <c r="AB169" i="1" s="1"/>
  <c r="AB168" i="1"/>
  <c r="AA168" i="1"/>
  <c r="Z168" i="1"/>
  <c r="Y168" i="1"/>
  <c r="Z167" i="1"/>
  <c r="Y167" i="1"/>
  <c r="AA167" i="1" s="1"/>
  <c r="AB167" i="1" s="1"/>
  <c r="AA166" i="1"/>
  <c r="AB166" i="1" s="1"/>
  <c r="Z166" i="1"/>
  <c r="Y166" i="1"/>
  <c r="AA165" i="1"/>
  <c r="Z165" i="1"/>
  <c r="Y165" i="1"/>
  <c r="AA164" i="1"/>
  <c r="AB164" i="1" s="1"/>
  <c r="Z164" i="1"/>
  <c r="Y164" i="1"/>
  <c r="AB163" i="1"/>
  <c r="AA163" i="1"/>
  <c r="Z163" i="1"/>
  <c r="Y163" i="1"/>
  <c r="Z162" i="1"/>
  <c r="Y162" i="1"/>
  <c r="AA162" i="1" s="1"/>
  <c r="AB162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Z161" i="1"/>
  <c r="Y161" i="1"/>
  <c r="AA161" i="1" s="1"/>
  <c r="AB161" i="1" s="1"/>
  <c r="Z160" i="1"/>
  <c r="Y160" i="1"/>
  <c r="AA160" i="1" s="1"/>
  <c r="AB160" i="1" s="1"/>
  <c r="AA159" i="1"/>
  <c r="AB159" i="1" s="1"/>
  <c r="Z159" i="1"/>
  <c r="Y159" i="1"/>
  <c r="AB158" i="1"/>
  <c r="AA158" i="1"/>
  <c r="Z158" i="1"/>
  <c r="Y158" i="1"/>
  <c r="Z157" i="1"/>
  <c r="Y157" i="1"/>
  <c r="AA157" i="1" s="1"/>
  <c r="AB157" i="1" s="1"/>
  <c r="A157" i="1"/>
  <c r="A158" i="1" s="1"/>
  <c r="A159" i="1" s="1"/>
  <c r="A160" i="1" s="1"/>
  <c r="A161" i="1" s="1"/>
  <c r="AB156" i="1"/>
  <c r="AA156" i="1"/>
  <c r="Z156" i="1"/>
  <c r="Y156" i="1"/>
  <c r="Z155" i="1"/>
  <c r="Y155" i="1"/>
  <c r="AA155" i="1" s="1"/>
  <c r="AB155" i="1" s="1"/>
  <c r="Z154" i="1"/>
  <c r="Y154" i="1"/>
  <c r="AA154" i="1" s="1"/>
  <c r="AB154" i="1" s="1"/>
  <c r="AA153" i="1"/>
  <c r="AB153" i="1" s="1"/>
  <c r="Z153" i="1"/>
  <c r="Y153" i="1"/>
  <c r="AA152" i="1"/>
  <c r="AB152" i="1" s="1"/>
  <c r="Z152" i="1"/>
  <c r="Y152" i="1"/>
  <c r="AA151" i="1"/>
  <c r="AB151" i="1" s="1"/>
  <c r="Z151" i="1"/>
  <c r="Y151" i="1"/>
  <c r="Z150" i="1"/>
  <c r="Y150" i="1"/>
  <c r="AA150" i="1" s="1"/>
  <c r="AB150" i="1" s="1"/>
  <c r="A150" i="1"/>
  <c r="A151" i="1" s="1"/>
  <c r="A152" i="1" s="1"/>
  <c r="A153" i="1" s="1"/>
  <c r="A154" i="1" s="1"/>
  <c r="A155" i="1" s="1"/>
  <c r="A156" i="1" s="1"/>
  <c r="AA149" i="1"/>
  <c r="AB149" i="1" s="1"/>
  <c r="Z149" i="1"/>
  <c r="Y149" i="1"/>
  <c r="AA148" i="1"/>
  <c r="AB148" i="1" s="1"/>
  <c r="Z148" i="1"/>
  <c r="Y148" i="1"/>
  <c r="AA147" i="1"/>
  <c r="AB147" i="1" s="1"/>
  <c r="Z147" i="1"/>
  <c r="Y147" i="1"/>
  <c r="Z146" i="1"/>
  <c r="AB146" i="1" s="1"/>
  <c r="Y146" i="1"/>
  <c r="AA146" i="1" s="1"/>
  <c r="AA145" i="1"/>
  <c r="AB145" i="1" s="1"/>
  <c r="Z145" i="1"/>
  <c r="Y145" i="1"/>
  <c r="AA144" i="1"/>
  <c r="AB144" i="1" s="1"/>
  <c r="Z144" i="1"/>
  <c r="Y144" i="1"/>
  <c r="Z143" i="1"/>
  <c r="Y143" i="1"/>
  <c r="AA143" i="1" s="1"/>
  <c r="AB143" i="1" s="1"/>
  <c r="Z142" i="1"/>
  <c r="Y142" i="1"/>
  <c r="AA142" i="1" s="1"/>
  <c r="AB142" i="1" s="1"/>
  <c r="AA141" i="1"/>
  <c r="AB141" i="1" s="1"/>
  <c r="Z141" i="1"/>
  <c r="Y141" i="1"/>
  <c r="Z140" i="1"/>
  <c r="Y140" i="1"/>
  <c r="AA140" i="1" s="1"/>
  <c r="AB140" i="1" s="1"/>
  <c r="AB139" i="1"/>
  <c r="AA139" i="1"/>
  <c r="Z139" i="1"/>
  <c r="Y139" i="1"/>
  <c r="Z138" i="1"/>
  <c r="Y138" i="1"/>
  <c r="AA138" i="1" s="1"/>
  <c r="AB138" i="1" s="1"/>
  <c r="AA137" i="1"/>
  <c r="AB137" i="1" s="1"/>
  <c r="Z137" i="1"/>
  <c r="Y137" i="1"/>
  <c r="AA136" i="1"/>
  <c r="AB136" i="1" s="1"/>
  <c r="Z136" i="1"/>
  <c r="Y136" i="1"/>
  <c r="Z135" i="1"/>
  <c r="Y135" i="1"/>
  <c r="AA135" i="1" s="1"/>
  <c r="AB135" i="1" s="1"/>
  <c r="Z134" i="1"/>
  <c r="Y134" i="1"/>
  <c r="AA134" i="1" s="1"/>
  <c r="AB134" i="1" s="1"/>
  <c r="AA133" i="1"/>
  <c r="AB133" i="1" s="1"/>
  <c r="Z133" i="1"/>
  <c r="Y133" i="1"/>
  <c r="Z132" i="1"/>
  <c r="Y132" i="1"/>
  <c r="AA132" i="1" s="1"/>
  <c r="AB132" i="1" s="1"/>
  <c r="AB131" i="1"/>
  <c r="AA131" i="1"/>
  <c r="Z131" i="1"/>
  <c r="Y131" i="1"/>
  <c r="Z130" i="1"/>
  <c r="Y130" i="1"/>
  <c r="AA130" i="1" s="1"/>
  <c r="AB130" i="1" s="1"/>
  <c r="AA129" i="1"/>
  <c r="AB129" i="1" s="1"/>
  <c r="Z129" i="1"/>
  <c r="Y129" i="1"/>
  <c r="AA128" i="1"/>
  <c r="AB128" i="1" s="1"/>
  <c r="Z128" i="1"/>
  <c r="Y128" i="1"/>
  <c r="Z127" i="1"/>
  <c r="Y127" i="1"/>
  <c r="AA127" i="1" s="1"/>
  <c r="AB127" i="1" s="1"/>
  <c r="Z126" i="1"/>
  <c r="Y126" i="1"/>
  <c r="AA126" i="1" s="1"/>
  <c r="AB126" i="1" s="1"/>
  <c r="AA125" i="1"/>
  <c r="AB125" i="1" s="1"/>
  <c r="Z125" i="1"/>
  <c r="Y125" i="1"/>
  <c r="AA124" i="1"/>
  <c r="AB124" i="1" s="1"/>
  <c r="Z124" i="1"/>
  <c r="Y124" i="1"/>
  <c r="AB123" i="1"/>
  <c r="AA123" i="1"/>
  <c r="Z123" i="1"/>
  <c r="Y123" i="1"/>
  <c r="Z122" i="1"/>
  <c r="Y122" i="1"/>
  <c r="AA122" i="1" s="1"/>
  <c r="AA121" i="1"/>
  <c r="AB121" i="1" s="1"/>
  <c r="Z121" i="1"/>
  <c r="Y121" i="1"/>
  <c r="AB120" i="1"/>
  <c r="AA120" i="1"/>
  <c r="Z120" i="1"/>
  <c r="Y120" i="1"/>
  <c r="Z119" i="1"/>
  <c r="Y119" i="1"/>
  <c r="AA119" i="1" s="1"/>
  <c r="AB119" i="1" s="1"/>
  <c r="Z118" i="1"/>
  <c r="Y118" i="1"/>
  <c r="AA118" i="1" s="1"/>
  <c r="AB118" i="1" s="1"/>
  <c r="AA117" i="1"/>
  <c r="Z117" i="1"/>
  <c r="Y117" i="1"/>
  <c r="AA116" i="1"/>
  <c r="AB116" i="1" s="1"/>
  <c r="Z116" i="1"/>
  <c r="Y116" i="1"/>
  <c r="AB115" i="1"/>
  <c r="AA115" i="1"/>
  <c r="Z115" i="1"/>
  <c r="Y115" i="1"/>
  <c r="Z114" i="1"/>
  <c r="Y114" i="1"/>
  <c r="AA114" i="1" s="1"/>
  <c r="AA113" i="1"/>
  <c r="AB113" i="1" s="1"/>
  <c r="Z113" i="1"/>
  <c r="Y113" i="1"/>
  <c r="AA112" i="1"/>
  <c r="AB112" i="1" s="1"/>
  <c r="Z112" i="1"/>
  <c r="Y112" i="1"/>
  <c r="Z111" i="1"/>
  <c r="Y111" i="1"/>
  <c r="AA111" i="1" s="1"/>
  <c r="AB111" i="1" s="1"/>
  <c r="Z110" i="1"/>
  <c r="Y110" i="1"/>
  <c r="AA110" i="1" s="1"/>
  <c r="AB110" i="1" s="1"/>
  <c r="AA109" i="1"/>
  <c r="Z109" i="1"/>
  <c r="Y109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A108" i="1"/>
  <c r="AB108" i="1" s="1"/>
  <c r="Z108" i="1"/>
  <c r="Y108" i="1"/>
  <c r="A108" i="1"/>
  <c r="AB107" i="1"/>
  <c r="AA107" i="1"/>
  <c r="Z107" i="1"/>
  <c r="Y107" i="1"/>
  <c r="A107" i="1"/>
  <c r="Z106" i="1"/>
  <c r="Y106" i="1"/>
  <c r="AA106" i="1" s="1"/>
  <c r="AB106" i="1" s="1"/>
  <c r="AA105" i="1"/>
  <c r="AB105" i="1" s="1"/>
  <c r="Z105" i="1"/>
  <c r="Y105" i="1"/>
  <c r="AB104" i="1"/>
  <c r="AA104" i="1"/>
  <c r="Z104" i="1"/>
  <c r="Y104" i="1"/>
  <c r="AB103" i="1"/>
  <c r="Z103" i="1"/>
  <c r="Y103" i="1"/>
  <c r="AA103" i="1" s="1"/>
  <c r="AB102" i="1"/>
  <c r="Z102" i="1"/>
  <c r="Y102" i="1"/>
  <c r="AA102" i="1" s="1"/>
  <c r="Z101" i="1"/>
  <c r="Y101" i="1"/>
  <c r="AA101" i="1" s="1"/>
  <c r="AB101" i="1" s="1"/>
  <c r="AA100" i="1"/>
  <c r="AB100" i="1" s="1"/>
  <c r="Z100" i="1"/>
  <c r="Y100" i="1"/>
  <c r="AA99" i="1"/>
  <c r="AB99" i="1" s="1"/>
  <c r="Z99" i="1"/>
  <c r="Y99" i="1"/>
  <c r="Z98" i="1"/>
  <c r="Y98" i="1"/>
  <c r="AA98" i="1" s="1"/>
  <c r="AB98" i="1" s="1"/>
  <c r="AA97" i="1"/>
  <c r="Z97" i="1"/>
  <c r="Y97" i="1"/>
  <c r="AA96" i="1"/>
  <c r="AB96" i="1" s="1"/>
  <c r="Z96" i="1"/>
  <c r="Y96" i="1"/>
  <c r="AB95" i="1"/>
  <c r="Z95" i="1"/>
  <c r="Y95" i="1"/>
  <c r="AA95" i="1" s="1"/>
  <c r="Z94" i="1"/>
  <c r="Y94" i="1"/>
  <c r="AA94" i="1" s="1"/>
  <c r="AB94" i="1" s="1"/>
  <c r="AA93" i="1"/>
  <c r="AB93" i="1" s="1"/>
  <c r="Z93" i="1"/>
  <c r="Y93" i="1"/>
  <c r="AA92" i="1"/>
  <c r="AB92" i="1" s="1"/>
  <c r="Z92" i="1"/>
  <c r="Y92" i="1"/>
  <c r="AA91" i="1"/>
  <c r="AB91" i="1" s="1"/>
  <c r="Z91" i="1"/>
  <c r="Y91" i="1"/>
  <c r="Z90" i="1"/>
  <c r="Y90" i="1"/>
  <c r="AA90" i="1" s="1"/>
  <c r="AA89" i="1"/>
  <c r="Z89" i="1"/>
  <c r="Y89" i="1"/>
  <c r="AA88" i="1"/>
  <c r="AB88" i="1" s="1"/>
  <c r="Z88" i="1"/>
  <c r="Y88" i="1"/>
  <c r="Z87" i="1"/>
  <c r="Y87" i="1"/>
  <c r="AA87" i="1" s="1"/>
  <c r="AB87" i="1" s="1"/>
  <c r="Z86" i="1"/>
  <c r="Y86" i="1"/>
  <c r="AA86" i="1" s="1"/>
  <c r="AB86" i="1" s="1"/>
  <c r="Z85" i="1"/>
  <c r="Y85" i="1"/>
  <c r="AA85" i="1" s="1"/>
  <c r="AB85" i="1" s="1"/>
  <c r="AA84" i="1"/>
  <c r="AB84" i="1" s="1"/>
  <c r="Z84" i="1"/>
  <c r="Y84" i="1"/>
  <c r="AB83" i="1"/>
  <c r="AA83" i="1"/>
  <c r="Z83" i="1"/>
  <c r="Y83" i="1"/>
  <c r="AA82" i="1"/>
  <c r="AB82" i="1" s="1"/>
  <c r="Z82" i="1"/>
  <c r="Y82" i="1"/>
  <c r="AA81" i="1"/>
  <c r="Z81" i="1"/>
  <c r="Y81" i="1"/>
  <c r="AB80" i="1"/>
  <c r="AA80" i="1"/>
  <c r="Z80" i="1"/>
  <c r="Y80" i="1"/>
  <c r="Z79" i="1"/>
  <c r="Y79" i="1"/>
  <c r="AA79" i="1" s="1"/>
  <c r="AB79" i="1" s="1"/>
  <c r="AB78" i="1"/>
  <c r="Z78" i="1"/>
  <c r="Y78" i="1"/>
  <c r="AA78" i="1" s="1"/>
  <c r="Z77" i="1"/>
  <c r="Y77" i="1"/>
  <c r="AA77" i="1" s="1"/>
  <c r="AB77" i="1" s="1"/>
  <c r="AA76" i="1"/>
  <c r="AB76" i="1" s="1"/>
  <c r="Z76" i="1"/>
  <c r="Y76" i="1"/>
  <c r="AB75" i="1"/>
  <c r="AA75" i="1"/>
  <c r="Z75" i="1"/>
  <c r="Y75" i="1"/>
  <c r="AA74" i="1"/>
  <c r="AB74" i="1" s="1"/>
  <c r="Z74" i="1"/>
  <c r="Y74" i="1"/>
  <c r="AA73" i="1"/>
  <c r="Z73" i="1"/>
  <c r="Y73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B72" i="1"/>
  <c r="AA72" i="1"/>
  <c r="Z72" i="1"/>
  <c r="Y72" i="1"/>
  <c r="Z71" i="1"/>
  <c r="Y71" i="1"/>
  <c r="AA71" i="1" s="1"/>
  <c r="AB71" i="1" s="1"/>
  <c r="A71" i="1"/>
  <c r="A72" i="1" s="1"/>
  <c r="AB70" i="1"/>
  <c r="Z70" i="1"/>
  <c r="Y70" i="1"/>
  <c r="AA70" i="1" s="1"/>
  <c r="Z69" i="1"/>
  <c r="X69" i="1"/>
  <c r="W69" i="1"/>
  <c r="V69" i="1"/>
  <c r="U69" i="1"/>
  <c r="T69" i="1"/>
  <c r="S69" i="1"/>
  <c r="R69" i="1"/>
  <c r="Q69" i="1"/>
  <c r="Y69" i="1" s="1"/>
  <c r="AA69" i="1" s="1"/>
  <c r="AB69" i="1" s="1"/>
  <c r="P69" i="1"/>
  <c r="O69" i="1"/>
  <c r="N69" i="1"/>
  <c r="M69" i="1"/>
  <c r="A69" i="1"/>
  <c r="A70" i="1" s="1"/>
  <c r="AA68" i="1"/>
  <c r="AB68" i="1" s="1"/>
  <c r="Z68" i="1"/>
  <c r="Y68" i="1"/>
  <c r="AB67" i="1"/>
  <c r="Z67" i="1"/>
  <c r="Y67" i="1"/>
  <c r="AA67" i="1" s="1"/>
  <c r="Z66" i="1"/>
  <c r="Y66" i="1"/>
  <c r="AA66" i="1" s="1"/>
  <c r="AB66" i="1" s="1"/>
  <c r="AB65" i="1"/>
  <c r="AA65" i="1"/>
  <c r="Z65" i="1"/>
  <c r="Y65" i="1"/>
  <c r="AA64" i="1"/>
  <c r="AB64" i="1" s="1"/>
  <c r="Z64" i="1"/>
  <c r="Y64" i="1"/>
  <c r="AB63" i="1"/>
  <c r="AA63" i="1"/>
  <c r="Z63" i="1"/>
  <c r="Y63" i="1"/>
  <c r="Z62" i="1"/>
  <c r="Y62" i="1"/>
  <c r="AA62" i="1" s="1"/>
  <c r="AB62" i="1" s="1"/>
  <c r="AA61" i="1"/>
  <c r="AB61" i="1" s="1"/>
  <c r="Z61" i="1"/>
  <c r="Y61" i="1"/>
  <c r="AA60" i="1"/>
  <c r="AB60" i="1" s="1"/>
  <c r="Z60" i="1"/>
  <c r="Y60" i="1"/>
  <c r="AB59" i="1"/>
  <c r="Z59" i="1"/>
  <c r="Y59" i="1"/>
  <c r="AA59" i="1" s="1"/>
  <c r="Z58" i="1"/>
  <c r="Y58" i="1"/>
  <c r="AA58" i="1" s="1"/>
  <c r="AB58" i="1" s="1"/>
  <c r="AB57" i="1"/>
  <c r="AA57" i="1"/>
  <c r="Z57" i="1"/>
  <c r="Y57" i="1"/>
  <c r="Z56" i="1"/>
  <c r="Y56" i="1"/>
  <c r="AA56" i="1" s="1"/>
  <c r="AB56" i="1" s="1"/>
  <c r="Z55" i="1"/>
  <c r="Y55" i="1"/>
  <c r="AA55" i="1" s="1"/>
  <c r="AB55" i="1" s="1"/>
  <c r="Z54" i="1"/>
  <c r="Y54" i="1"/>
  <c r="AA54" i="1" s="1"/>
  <c r="AB54" i="1" s="1"/>
  <c r="AA53" i="1"/>
  <c r="Z53" i="1"/>
  <c r="Y53" i="1"/>
  <c r="AA52" i="1"/>
  <c r="AB52" i="1" s="1"/>
  <c r="Z52" i="1"/>
  <c r="Y52" i="1"/>
  <c r="Z51" i="1"/>
  <c r="AB51" i="1" s="1"/>
  <c r="Y51" i="1"/>
  <c r="AA51" i="1" s="1"/>
  <c r="Z50" i="1"/>
  <c r="X50" i="1"/>
  <c r="W50" i="1"/>
  <c r="V50" i="1"/>
  <c r="U50" i="1"/>
  <c r="T50" i="1"/>
  <c r="S50" i="1"/>
  <c r="R50" i="1"/>
  <c r="Q50" i="1"/>
  <c r="P50" i="1"/>
  <c r="O50" i="1"/>
  <c r="N50" i="1"/>
  <c r="M50" i="1"/>
  <c r="Y50" i="1" s="1"/>
  <c r="AA50" i="1" s="1"/>
  <c r="AB50" i="1" s="1"/>
  <c r="L50" i="1"/>
  <c r="Z49" i="1"/>
  <c r="X49" i="1"/>
  <c r="W49" i="1"/>
  <c r="V49" i="1"/>
  <c r="U49" i="1"/>
  <c r="T49" i="1"/>
  <c r="S49" i="1"/>
  <c r="R49" i="1"/>
  <c r="Q49" i="1"/>
  <c r="P49" i="1"/>
  <c r="O49" i="1"/>
  <c r="N49" i="1"/>
  <c r="M49" i="1"/>
  <c r="Y49" i="1" s="1"/>
  <c r="AA49" i="1" s="1"/>
  <c r="AB49" i="1" s="1"/>
  <c r="L49" i="1"/>
  <c r="AA48" i="1"/>
  <c r="Z48" i="1"/>
  <c r="Y48" i="1"/>
  <c r="AA47" i="1"/>
  <c r="AB47" i="1" s="1"/>
  <c r="Z47" i="1"/>
  <c r="Y47" i="1"/>
  <c r="Z46" i="1"/>
  <c r="Y46" i="1"/>
  <c r="AA46" i="1" s="1"/>
  <c r="AB46" i="1" s="1"/>
  <c r="AB45" i="1"/>
  <c r="Z45" i="1"/>
  <c r="Y45" i="1"/>
  <c r="AA45" i="1" s="1"/>
  <c r="Z44" i="1"/>
  <c r="Y44" i="1"/>
  <c r="AA44" i="1" s="1"/>
  <c r="AB44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A43" i="1"/>
  <c r="AB43" i="1" s="1"/>
  <c r="Z43" i="1"/>
  <c r="Y43" i="1"/>
  <c r="AA42" i="1"/>
  <c r="AB42" i="1" s="1"/>
  <c r="Z42" i="1"/>
  <c r="Y42" i="1"/>
  <c r="Z41" i="1"/>
  <c r="Y41" i="1"/>
  <c r="AA41" i="1" s="1"/>
  <c r="AB41" i="1" s="1"/>
  <c r="Z40" i="1"/>
  <c r="Y40" i="1"/>
  <c r="AA40" i="1" s="1"/>
  <c r="AB40" i="1" s="1"/>
  <c r="AA39" i="1"/>
  <c r="AB39" i="1" s="1"/>
  <c r="Z39" i="1"/>
  <c r="Y39" i="1"/>
  <c r="AA38" i="1"/>
  <c r="AB38" i="1" s="1"/>
  <c r="Z38" i="1"/>
  <c r="Y38" i="1"/>
  <c r="AB37" i="1"/>
  <c r="AA37" i="1"/>
  <c r="Z37" i="1"/>
  <c r="Y37" i="1"/>
  <c r="Z36" i="1"/>
  <c r="Y36" i="1"/>
  <c r="AA36" i="1" s="1"/>
  <c r="AB36" i="1" s="1"/>
  <c r="AA35" i="1"/>
  <c r="AB35" i="1" s="1"/>
  <c r="Z35" i="1"/>
  <c r="Y35" i="1"/>
  <c r="AA34" i="1"/>
  <c r="AB34" i="1" s="1"/>
  <c r="Z34" i="1"/>
  <c r="Y34" i="1"/>
  <c r="Z33" i="1"/>
  <c r="Y33" i="1"/>
  <c r="AA33" i="1" s="1"/>
  <c r="AB33" i="1" s="1"/>
  <c r="Z32" i="1"/>
  <c r="Y32" i="1"/>
  <c r="AA32" i="1" s="1"/>
  <c r="AB32" i="1" s="1"/>
  <c r="AA31" i="1"/>
  <c r="AB31" i="1" s="1"/>
  <c r="Z31" i="1"/>
  <c r="Y31" i="1"/>
  <c r="AA30" i="1"/>
  <c r="AB30" i="1" s="1"/>
  <c r="Z30" i="1"/>
  <c r="Y30" i="1"/>
  <c r="AB29" i="1"/>
  <c r="AA29" i="1"/>
  <c r="Z29" i="1"/>
  <c r="Y29" i="1"/>
  <c r="Z28" i="1"/>
  <c r="Y28" i="1"/>
  <c r="AA28" i="1" s="1"/>
  <c r="AB28" i="1" s="1"/>
  <c r="Z27" i="1"/>
  <c r="Y27" i="1"/>
  <c r="AA27" i="1" s="1"/>
  <c r="AB27" i="1" s="1"/>
  <c r="AA26" i="1"/>
  <c r="AB26" i="1" s="1"/>
  <c r="Z26" i="1"/>
  <c r="Y26" i="1"/>
  <c r="Z25" i="1"/>
  <c r="Y25" i="1"/>
  <c r="AA25" i="1" s="1"/>
  <c r="AB25" i="1" s="1"/>
  <c r="Z24" i="1"/>
  <c r="Y24" i="1"/>
  <c r="AA24" i="1" s="1"/>
  <c r="AB24" i="1" s="1"/>
  <c r="AA23" i="1"/>
  <c r="AB23" i="1" s="1"/>
  <c r="Z23" i="1"/>
  <c r="Y23" i="1"/>
  <c r="Z22" i="1"/>
  <c r="Y22" i="1"/>
  <c r="AA22" i="1" s="1"/>
  <c r="AB22" i="1" s="1"/>
  <c r="AB21" i="1"/>
  <c r="AA21" i="1"/>
  <c r="Z21" i="1"/>
  <c r="Y21" i="1"/>
  <c r="Z20" i="1"/>
  <c r="Y20" i="1"/>
  <c r="AA20" i="1" s="1"/>
  <c r="AB20" i="1" s="1"/>
  <c r="Z19" i="1"/>
  <c r="Y19" i="1"/>
  <c r="AA19" i="1" s="1"/>
  <c r="AB19" i="1" s="1"/>
  <c r="AA18" i="1"/>
  <c r="AB18" i="1" s="1"/>
  <c r="Z18" i="1"/>
  <c r="Y18" i="1"/>
  <c r="Z17" i="1"/>
  <c r="Y17" i="1"/>
  <c r="AA17" i="1" s="1"/>
  <c r="AB17" i="1" s="1"/>
  <c r="Z16" i="1"/>
  <c r="Y16" i="1"/>
  <c r="AA16" i="1" s="1"/>
  <c r="AB16" i="1" s="1"/>
  <c r="AA15" i="1"/>
  <c r="AB15" i="1" s="1"/>
  <c r="Z15" i="1"/>
  <c r="Y15" i="1"/>
  <c r="Z14" i="1"/>
  <c r="Y14" i="1"/>
  <c r="AA14" i="1" s="1"/>
  <c r="AB14" i="1" s="1"/>
  <c r="AB13" i="1"/>
  <c r="AA13" i="1"/>
  <c r="Z13" i="1"/>
  <c r="Y13" i="1"/>
  <c r="Z12" i="1"/>
  <c r="Y12" i="1"/>
  <c r="AA12" i="1" s="1"/>
  <c r="AB12" i="1" s="1"/>
  <c r="Z11" i="1"/>
  <c r="Y11" i="1"/>
  <c r="AA11" i="1" s="1"/>
  <c r="AB11" i="1" s="1"/>
  <c r="AA10" i="1"/>
  <c r="AB10" i="1" s="1"/>
  <c r="Z10" i="1"/>
  <c r="Y10" i="1"/>
  <c r="Z9" i="1"/>
  <c r="Y9" i="1"/>
  <c r="AA9" i="1" s="1"/>
  <c r="AB9" i="1" s="1"/>
  <c r="Z8" i="1"/>
  <c r="Y8" i="1"/>
  <c r="AA8" i="1" s="1"/>
  <c r="AB8" i="1" s="1"/>
  <c r="AA7" i="1"/>
  <c r="AB7" i="1" s="1"/>
  <c r="Z7" i="1"/>
  <c r="Y7" i="1"/>
  <c r="Z6" i="1"/>
  <c r="Y6" i="1"/>
  <c r="AA6" i="1" s="1"/>
  <c r="AB6" i="1" s="1"/>
  <c r="AB5" i="1"/>
  <c r="AA5" i="1"/>
  <c r="Z5" i="1"/>
  <c r="Y5" i="1"/>
  <c r="Z4" i="1"/>
  <c r="Y4" i="1"/>
  <c r="AA4" i="1" s="1"/>
  <c r="AB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Z3" i="1"/>
  <c r="Y3" i="1"/>
  <c r="AA3" i="1" s="1"/>
  <c r="AB3" i="1" s="1"/>
  <c r="A3" i="1"/>
  <c r="AA2" i="1"/>
  <c r="AB2" i="1" s="1"/>
  <c r="Z2" i="1"/>
  <c r="Y2" i="1"/>
  <c r="A133" i="1" l="1"/>
  <c r="A132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26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7" i="1"/>
  <c r="A196" i="1"/>
  <c r="A195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B114" i="1"/>
  <c r="AB122" i="1"/>
  <c r="AB109" i="1"/>
  <c r="AB172" i="1"/>
  <c r="A339" i="1"/>
  <c r="A338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B73" i="1"/>
  <c r="AB81" i="1"/>
  <c r="AB90" i="1"/>
  <c r="AB117" i="1"/>
  <c r="AB186" i="1"/>
  <c r="AB48" i="1"/>
  <c r="AB165" i="1"/>
  <c r="AB89" i="1"/>
  <c r="AB53" i="1"/>
  <c r="AB97" i="1"/>
  <c r="AB179" i="1"/>
  <c r="AB193" i="1"/>
  <c r="A420" i="1"/>
  <c r="A419" i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B229" i="1"/>
  <c r="AB291" i="1"/>
  <c r="AB331" i="1"/>
  <c r="AB358" i="1"/>
  <c r="AB197" i="1"/>
  <c r="AB253" i="1"/>
  <c r="AB274" i="1"/>
  <c r="AB310" i="1"/>
  <c r="AB350" i="1"/>
  <c r="AB366" i="1"/>
  <c r="AB323" i="1"/>
  <c r="AB389" i="1"/>
  <c r="A227" i="1" l="1"/>
  <c r="A226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451" i="1"/>
  <c r="A450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241" i="1" l="1"/>
  <c r="A240" i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496" i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497" i="1"/>
  <c r="A252" i="1" l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tc={3128F9D3-BF66-0B49-AD64-027FB5A7ACCA}</author>
    <author>Clavijo Velasco, Martha Lucia</author>
    <author>PATIL, KRANTI</author>
  </authors>
  <commentList>
    <comment ref="L1" authorId="0" shapeId="0" xr:uid="{3128F9D3-BF66-0B49-AD64-027FB5A7AC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Remove
</t>
      </text>
    </comment>
    <comment ref="H50" authorId="1" shapeId="0" xr:uid="{5509EE98-1035-F646-B20A-87F9FFD78C1F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Governance Expert</t>
        </r>
      </text>
    </comment>
    <comment ref="K50" authorId="1" shapeId="0" xr:uid="{7E361F81-8D9F-7749-AFF8-FCE1F6C944DF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C95" authorId="1" shapeId="0" xr:uid="{31AA9A78-1109-DF4E-A36C-3B82B159CBC5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New Architect in DAA</t>
        </r>
      </text>
    </comment>
    <comment ref="H95" authorId="1" shapeId="0" xr:uid="{DFFE7CA8-A9A3-2647-AA4C-6A63E5E12408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Cloud Architect</t>
        </r>
      </text>
    </comment>
    <comment ref="K95" authorId="1" shapeId="0" xr:uid="{5ABCFC54-EA95-8D4D-BDA5-3E6678C86FB8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Pluto Central Solution Team</t>
        </r>
      </text>
    </comment>
    <comment ref="H96" authorId="1" shapeId="0" xr:uid="{89CBF0DC-61AE-7949-92AD-C234BA498D3D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Cloud Architect</t>
        </r>
      </text>
    </comment>
    <comment ref="H97" authorId="1" shapeId="0" xr:uid="{B9D45AAE-A4D6-6345-8924-4F4A1AC80E2F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Architect</t>
        </r>
      </text>
    </comment>
    <comment ref="H98" authorId="1" shapeId="0" xr:uid="{4D24F692-5C8E-B44D-8128-A38593D01048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Cloud DevOps Engineer</t>
        </r>
      </text>
    </comment>
    <comment ref="H99" authorId="1" shapeId="0" xr:uid="{BCE72A09-9038-9844-B85B-0A267892D8AE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DevOps Engineer</t>
        </r>
      </text>
    </comment>
    <comment ref="H107" authorId="1" shapeId="0" xr:uid="{74F9E2DE-7428-2446-AA2D-3AE95274AAD5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Change Manager</t>
        </r>
      </text>
    </comment>
    <comment ref="H108" authorId="1" shapeId="0" xr:uid="{77844D0B-5328-5A4E-9587-CD76555E9668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Change Manager</t>
        </r>
      </text>
    </comment>
    <comment ref="K126" authorId="1" shapeId="0" xr:uid="{8B8CB01D-AA30-DD4F-98F8-6F3558A3F328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Pluto Central Solution Team</t>
        </r>
      </text>
    </comment>
    <comment ref="H150" authorId="1" shapeId="0" xr:uid="{0849D30D-CDDB-EF45-8967-1F868200423C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Data Governance Specialist</t>
        </r>
      </text>
    </comment>
    <comment ref="H151" authorId="1" shapeId="0" xr:uid="{8305FD22-1C54-2543-801C-665DE91DA390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Governance Specialist</t>
        </r>
      </text>
    </comment>
    <comment ref="H157" authorId="1" shapeId="0" xr:uid="{1FF81916-AF6C-034B-87A5-9FBAE91FF500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Data Migarion Engineer</t>
        </r>
      </text>
    </comment>
    <comment ref="H158" authorId="1" shapeId="0" xr:uid="{CB028285-82E4-6B43-BA96-32E1F7D0EB9C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Migarion Engineer</t>
        </r>
      </text>
    </comment>
    <comment ref="H159" authorId="1" shapeId="0" xr:uid="{9AD34C73-D575-AE4F-98DD-A7EDCBDE523D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Data Provacy and Security Expert</t>
        </r>
      </text>
    </comment>
    <comment ref="H160" authorId="1" shapeId="0" xr:uid="{81ED3A46-9F58-314E-99E2-68F5B825905D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Provacy and Security Expert</t>
        </r>
      </text>
    </comment>
    <comment ref="H181" authorId="1" shapeId="0" xr:uid="{728603AD-1B99-534B-92E6-8AB2F5894D53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DevOps Engineer</t>
        </r>
      </text>
    </comment>
    <comment ref="K181" authorId="1" shapeId="0" xr:uid="{86BB8585-E15E-3843-985C-2ADCE21AC66D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K188" authorId="1" shapeId="0" xr:uid="{1A10ADD8-D7B6-774D-A4D0-57C66544B1F7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H226" authorId="1" shapeId="0" xr:uid="{7170D3F3-3A6B-514C-80C4-08A1296C7FC7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Lakehouse DWH Expert</t>
        </r>
      </text>
    </comment>
    <comment ref="K226" authorId="1" shapeId="0" xr:uid="{EC5E6DA8-E1C4-7B4C-8B4D-781603E76BA3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K237" authorId="1" shapeId="0" xr:uid="{D7C10E52-896A-6841-9AC8-EBD9D4257247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Program Governance</t>
        </r>
      </text>
    </comment>
    <comment ref="H272" authorId="1" shapeId="0" xr:uid="{9039A84E-1423-7741-966F-A82196D46F46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Governance Expert</t>
        </r>
      </text>
    </comment>
    <comment ref="H331" authorId="1" shapeId="0" xr:uid="{B7669F7C-7DCC-9B4A-B79D-18049D8534C2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Architect</t>
        </r>
      </text>
    </comment>
    <comment ref="K331" authorId="1" shapeId="0" xr:uid="{4572CE78-1B56-204A-AFC2-DD73FD47BC22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Pluto Central Solution Team</t>
        </r>
      </text>
    </comment>
    <comment ref="H342" authorId="1" shapeId="0" xr:uid="{AE4D783C-DFC4-024B-9C6E-60D9961465BC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Governance Expert</t>
        </r>
      </text>
    </comment>
    <comment ref="K342" authorId="1" shapeId="0" xr:uid="{043ED1D7-2EB5-FB4D-A185-928AD06E9F47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Pluto Central Solution Team</t>
        </r>
      </text>
    </comment>
    <comment ref="H403" authorId="1" shapeId="0" xr:uid="{B48354D6-6267-2942-924E-C30CADDA31B1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 DevOps Engineer</t>
        </r>
      </text>
    </comment>
    <comment ref="K403" authorId="1" shapeId="0" xr:uid="{4AAD1C20-DA3D-274F-ADB8-BDF21BB15BC8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Pluto Central Solution Team</t>
        </r>
      </text>
    </comment>
    <comment ref="C461" authorId="2" shapeId="0" xr:uid="{4BFABA17-A339-594C-9451-10F4EFBA37FB}">
      <text>
        <r>
          <rPr>
            <b/>
            <sz val="9"/>
            <color rgb="FF000000"/>
            <rFont val="Tahoma"/>
            <family val="2"/>
          </rPr>
          <t>PATIL, KRANTI: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Will be on maternity leave from Oct</t>
        </r>
      </text>
    </comment>
    <comment ref="H476" authorId="1" shapeId="0" xr:uid="{03EC8338-3696-534D-9C44-3CCAA051A2F3}">
      <text>
        <r>
          <rPr>
            <b/>
            <sz val="9"/>
            <color rgb="FF000000"/>
            <rFont val="Tahoma"/>
            <family val="2"/>
          </rPr>
          <t>Clavijo Velasco, Martha Lucia: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Cloud/Data Architect</t>
        </r>
      </text>
    </comment>
    <comment ref="H492" authorId="1" shapeId="0" xr:uid="{67D082F9-8076-6446-A3AC-D06C8E367CC3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Virtualization Exptert</t>
        </r>
      </text>
    </comment>
    <comment ref="H493" authorId="1" shapeId="0" xr:uid="{439480FC-A910-8C45-9505-F0A30FB61E2B}">
      <text>
        <r>
          <rPr>
            <b/>
            <sz val="9"/>
            <color indexed="81"/>
            <rFont val="Tahoma"/>
            <family val="2"/>
          </rPr>
          <t>Clavijo Velasco, Martha Lucia:</t>
        </r>
        <r>
          <rPr>
            <sz val="9"/>
            <color indexed="81"/>
            <rFont val="Tahoma"/>
            <family val="2"/>
          </rPr>
          <t xml:space="preserve">
Virtualization Exptert</t>
        </r>
      </text>
    </comment>
  </commentList>
</comments>
</file>

<file path=xl/sharedStrings.xml><?xml version="1.0" encoding="utf-8"?>
<sst xmlns="http://schemas.openxmlformats.org/spreadsheetml/2006/main" count="3837" uniqueCount="503">
  <si>
    <t>Sr.No</t>
  </si>
  <si>
    <t>Employee code</t>
  </si>
  <si>
    <t>Employee Name</t>
  </si>
  <si>
    <t>Type of Employee</t>
  </si>
  <si>
    <t>Vendor Name</t>
  </si>
  <si>
    <t>DOJ</t>
  </si>
  <si>
    <t>Grade</t>
  </si>
  <si>
    <t>Role</t>
  </si>
  <si>
    <t>line/project</t>
  </si>
  <si>
    <t>Program</t>
  </si>
  <si>
    <t>Project/Use case</t>
  </si>
  <si>
    <t>Utilization</t>
  </si>
  <si>
    <t>Total</t>
  </si>
  <si>
    <t>Billing Rate (€)</t>
  </si>
  <si>
    <t>Hours (P.A.)</t>
  </si>
  <si>
    <t>Amounts (€)</t>
  </si>
  <si>
    <t>Aakash Toshniwal</t>
  </si>
  <si>
    <t>TSIN Employee</t>
  </si>
  <si>
    <t>TSIN</t>
  </si>
  <si>
    <t>L2.1</t>
  </si>
  <si>
    <t>FE</t>
  </si>
  <si>
    <t>project</t>
  </si>
  <si>
    <t>Halo</t>
  </si>
  <si>
    <t>ARGUS</t>
  </si>
  <si>
    <t>Aakriti Gupta</t>
  </si>
  <si>
    <t>L1.2</t>
  </si>
  <si>
    <t>BE</t>
  </si>
  <si>
    <t>Project</t>
  </si>
  <si>
    <t>Network Automation</t>
  </si>
  <si>
    <t>Abhijeet Suresh Sondkar</t>
  </si>
  <si>
    <t>DE</t>
  </si>
  <si>
    <t>TDG-LH</t>
  </si>
  <si>
    <t>TDG AIL</t>
  </si>
  <si>
    <t>Abhijit Nikam</t>
  </si>
  <si>
    <t>Abhinav Chatare</t>
  </si>
  <si>
    <t>Magenta Advantage</t>
  </si>
  <si>
    <t>Persona DB</t>
  </si>
  <si>
    <t>Abhishek Kumar Gautam</t>
  </si>
  <si>
    <t>Intern</t>
  </si>
  <si>
    <t>Abhishek Maheshwari</t>
  </si>
  <si>
    <t>DIL</t>
  </si>
  <si>
    <t>Abhishek Porwal</t>
  </si>
  <si>
    <t>Insights Portal</t>
  </si>
  <si>
    <t>Abhishek Ranjan</t>
  </si>
  <si>
    <t>Halo Platform</t>
  </si>
  <si>
    <t>Abhishek Seth</t>
  </si>
  <si>
    <t>Aishwarya Dhore</t>
  </si>
  <si>
    <t>Ajay Puranik</t>
  </si>
  <si>
    <t>Akash Agarwal</t>
  </si>
  <si>
    <t>DS</t>
  </si>
  <si>
    <t>CXI</t>
  </si>
  <si>
    <t>CSI Visualisation</t>
  </si>
  <si>
    <t>Akash Galande</t>
  </si>
  <si>
    <t>IE</t>
  </si>
  <si>
    <t>Operational Support</t>
  </si>
  <si>
    <t>Akash Jain</t>
  </si>
  <si>
    <t>DevOps</t>
  </si>
  <si>
    <t>AKASH KHAPARE</t>
  </si>
  <si>
    <t>SM</t>
  </si>
  <si>
    <t>Data Clean Room</t>
  </si>
  <si>
    <t>Akshay Chaudhari</t>
  </si>
  <si>
    <t>TDG CJL</t>
  </si>
  <si>
    <t>Akshay Garg</t>
  </si>
  <si>
    <t>TDG Digital</t>
  </si>
  <si>
    <t>Akshay Janrao</t>
  </si>
  <si>
    <t>Akshay Kamble</t>
  </si>
  <si>
    <t>D4</t>
  </si>
  <si>
    <t>Alexander Knabner</t>
  </si>
  <si>
    <t>DAA</t>
  </si>
  <si>
    <t>GHS</t>
  </si>
  <si>
    <t>Nemo</t>
  </si>
  <si>
    <t>Smart Voice</t>
  </si>
  <si>
    <t>Dashalytics</t>
  </si>
  <si>
    <t>Amey Kshirsagar</t>
  </si>
  <si>
    <t>QA</t>
  </si>
  <si>
    <t>Amit Dalia</t>
  </si>
  <si>
    <t>DL</t>
  </si>
  <si>
    <t>MLOps</t>
  </si>
  <si>
    <t>Delphi</t>
  </si>
  <si>
    <t>Amit Ganvir</t>
  </si>
  <si>
    <t>Amit Kumar Dube</t>
  </si>
  <si>
    <t>Amit Sah</t>
  </si>
  <si>
    <t>MSTR</t>
  </si>
  <si>
    <t>Amol Wankhede</t>
  </si>
  <si>
    <t>Amruta Purohit</t>
  </si>
  <si>
    <t>I3</t>
  </si>
  <si>
    <t>Anastasios Margaritis</t>
  </si>
  <si>
    <t>IHUB</t>
  </si>
  <si>
    <t>PM</t>
  </si>
  <si>
    <t>EU-LH</t>
  </si>
  <si>
    <t>EU Perceptro</t>
  </si>
  <si>
    <t>Pluto</t>
  </si>
  <si>
    <t>Pluto CST</t>
  </si>
  <si>
    <t>I6</t>
  </si>
  <si>
    <t>Anastasis-Vlad Mogos</t>
  </si>
  <si>
    <t>PO</t>
  </si>
  <si>
    <t>D5</t>
  </si>
  <si>
    <t>Andreas Rederer</t>
  </si>
  <si>
    <t>Network Analytics</t>
  </si>
  <si>
    <t>D9</t>
  </si>
  <si>
    <t>Andrei Pop</t>
  </si>
  <si>
    <t>DGL</t>
  </si>
  <si>
    <t>D8</t>
  </si>
  <si>
    <t>Andrzej Bartczak</t>
  </si>
  <si>
    <t>Tesla</t>
  </si>
  <si>
    <t>Network Energy Management</t>
  </si>
  <si>
    <t>Did not join</t>
  </si>
  <si>
    <t>Aniket K</t>
  </si>
  <si>
    <t>Anirudh Dayma</t>
  </si>
  <si>
    <t>TDG NBx</t>
  </si>
  <si>
    <t>Ankit Agrahari</t>
  </si>
  <si>
    <t>SA</t>
  </si>
  <si>
    <t>Ankit Bhardwaj</t>
  </si>
  <si>
    <t>Ankur Jaiswal</t>
  </si>
  <si>
    <t>TMA</t>
  </si>
  <si>
    <t>Anshumali Singh</t>
  </si>
  <si>
    <t>Antono George</t>
  </si>
  <si>
    <t xml:space="preserve">PMO Support </t>
  </si>
  <si>
    <t>Anuradha Kundu</t>
  </si>
  <si>
    <t>DG CoE Consultant</t>
  </si>
  <si>
    <t>line activity</t>
  </si>
  <si>
    <t>Data Governance</t>
  </si>
  <si>
    <t>DGE</t>
  </si>
  <si>
    <t>Anushri Saxena</t>
  </si>
  <si>
    <t>Apurva Ashok Patil</t>
  </si>
  <si>
    <t>Archana Pillai</t>
  </si>
  <si>
    <t>Maternity</t>
  </si>
  <si>
    <t>I5</t>
  </si>
  <si>
    <t>Aris Douvaras</t>
  </si>
  <si>
    <t>I7</t>
  </si>
  <si>
    <t>Aristotelis Margaris</t>
  </si>
  <si>
    <t>Arpan Kumar</t>
  </si>
  <si>
    <t>Arpit Jain</t>
  </si>
  <si>
    <t>Arun Kaser</t>
  </si>
  <si>
    <t>Arvind Mishra</t>
  </si>
  <si>
    <t>Pluto OTE</t>
  </si>
  <si>
    <t>Arvind Pathare</t>
  </si>
  <si>
    <t>Aryan Kumar Rai</t>
  </si>
  <si>
    <t>Ashish Burkule</t>
  </si>
  <si>
    <t>PE</t>
  </si>
  <si>
    <t>magenta altitude</t>
  </si>
  <si>
    <t>CET</t>
  </si>
  <si>
    <t>Ashish Singh</t>
  </si>
  <si>
    <t>Ashka Shah</t>
  </si>
  <si>
    <t>BA/SM</t>
  </si>
  <si>
    <t>TDG Broadband</t>
  </si>
  <si>
    <t>Ashutosh Das</t>
  </si>
  <si>
    <t>Ashutosh Tripathi</t>
  </si>
  <si>
    <t>YourML</t>
  </si>
  <si>
    <t>Ashwini Kedar</t>
  </si>
  <si>
    <t>Avinash Thatikonda</t>
  </si>
  <si>
    <t>CXI NPS Prediction</t>
  </si>
  <si>
    <t>Ayushi Malviya</t>
  </si>
  <si>
    <t>BA</t>
  </si>
  <si>
    <t>Open position</t>
  </si>
  <si>
    <t>TDG CDSC</t>
  </si>
  <si>
    <t xml:space="preserve">Bajirao Gharage </t>
  </si>
  <si>
    <t>Balaji Chippada</t>
  </si>
  <si>
    <t>EU TV HH Analytics</t>
  </si>
  <si>
    <t>Balnath Nagargoje</t>
  </si>
  <si>
    <t>G1</t>
  </si>
  <si>
    <t>Bartek Tertil</t>
  </si>
  <si>
    <t>Greece</t>
  </si>
  <si>
    <t>Group Audit</t>
  </si>
  <si>
    <t>Bhanuprakash Gondhi</t>
  </si>
  <si>
    <t>L2.2</t>
  </si>
  <si>
    <t>Bhushan Bendsure</t>
  </si>
  <si>
    <t>CA</t>
  </si>
  <si>
    <t>Pluto MT</t>
  </si>
  <si>
    <t>CDOE</t>
  </si>
  <si>
    <t>Chaitanya Vats</t>
  </si>
  <si>
    <t>Chandni Gupta</t>
  </si>
  <si>
    <t>PMO</t>
  </si>
  <si>
    <t>Chitral Verma</t>
  </si>
  <si>
    <t>AdTech</t>
  </si>
  <si>
    <t>D6</t>
  </si>
  <si>
    <t>Christoph Reimann</t>
  </si>
  <si>
    <t>Cloud Architect</t>
  </si>
  <si>
    <t>AET-CET</t>
  </si>
  <si>
    <t>CM</t>
  </si>
  <si>
    <t>I2</t>
  </si>
  <si>
    <t>Daniel Pavicic</t>
  </si>
  <si>
    <t>Procurement</t>
  </si>
  <si>
    <t>misc</t>
  </si>
  <si>
    <t>TDG NDI</t>
  </si>
  <si>
    <t>TDG ODI</t>
  </si>
  <si>
    <t>TDG Sales</t>
  </si>
  <si>
    <t>Deepa Gaikwad</t>
  </si>
  <si>
    <t>Deepak Nachane</t>
  </si>
  <si>
    <t>Deepak Tachale</t>
  </si>
  <si>
    <t>L1.1</t>
  </si>
  <si>
    <t>Deepen Virani</t>
  </si>
  <si>
    <t>CL</t>
  </si>
  <si>
    <t>One APP data model</t>
  </si>
  <si>
    <t/>
  </si>
  <si>
    <t>DA</t>
  </si>
  <si>
    <t>Deepti Hazari</t>
  </si>
  <si>
    <t>Devdatta Naikwade</t>
  </si>
  <si>
    <t>TDG CXAT</t>
  </si>
  <si>
    <t>DGS</t>
  </si>
  <si>
    <t>Dheeraj Israni</t>
  </si>
  <si>
    <t>L0.2</t>
  </si>
  <si>
    <t>Dilip Chhugani</t>
  </si>
  <si>
    <t>FS</t>
  </si>
  <si>
    <t>Dilip Deora</t>
  </si>
  <si>
    <t>Dinkar Chaudhari</t>
  </si>
  <si>
    <t>DME</t>
  </si>
  <si>
    <t>DPSE</t>
  </si>
  <si>
    <t>FE-UI</t>
  </si>
  <si>
    <t>FE-UX</t>
  </si>
  <si>
    <t>Gajanan Thenge</t>
  </si>
  <si>
    <t>Gargi Dixit</t>
  </si>
  <si>
    <t>Gaurav Singh</t>
  </si>
  <si>
    <t>I4</t>
  </si>
  <si>
    <t>George Mamarelis</t>
  </si>
  <si>
    <t>D2</t>
  </si>
  <si>
    <t>Gergely Vitarius</t>
  </si>
  <si>
    <t>Gondi Bhanuprakash Reddy</t>
  </si>
  <si>
    <t>Gopal Shrote</t>
  </si>
  <si>
    <t>SL</t>
  </si>
  <si>
    <t>TDG</t>
  </si>
  <si>
    <t>Govind Dubey</t>
  </si>
  <si>
    <t>G5</t>
  </si>
  <si>
    <t xml:space="preserve">Gzrogz </t>
  </si>
  <si>
    <t>Hari Pruthvi Raj Godavarthi</t>
  </si>
  <si>
    <t>Harsh Vardhan</t>
  </si>
  <si>
    <t>Harshit Saklecha</t>
  </si>
  <si>
    <t>I12</t>
  </si>
  <si>
    <t>Heiko Plucas</t>
  </si>
  <si>
    <t>Hemantkumar Borase</t>
  </si>
  <si>
    <t>Himanshu Saxena</t>
  </si>
  <si>
    <t>Himanshu Upadhyay</t>
  </si>
  <si>
    <t>Hitesh Ladda</t>
  </si>
  <si>
    <t>I13</t>
  </si>
  <si>
    <t>Ibrahim Gökce</t>
  </si>
  <si>
    <t>I9</t>
  </si>
  <si>
    <t>Ioannis Belekoukias</t>
  </si>
  <si>
    <t>Isha Jirange</t>
  </si>
  <si>
    <t>Janu Somani</t>
  </si>
  <si>
    <t>Jeet Mukherjee</t>
  </si>
  <si>
    <t>L4.1</t>
  </si>
  <si>
    <t>JIGAR SONI</t>
  </si>
  <si>
    <t>Jyoti Pujari</t>
  </si>
  <si>
    <t>Kalyani Jagdale</t>
  </si>
  <si>
    <t>Open</t>
  </si>
  <si>
    <t>TDG CJL (LH)</t>
  </si>
  <si>
    <t>KANHAIYA SINGH</t>
  </si>
  <si>
    <t>Karishma Tiwari</t>
  </si>
  <si>
    <t>Karthik Grandhala</t>
  </si>
  <si>
    <t>Contract employee</t>
  </si>
  <si>
    <t>Contractor</t>
  </si>
  <si>
    <t>D11</t>
  </si>
  <si>
    <t>Katja Schulz</t>
  </si>
  <si>
    <t>Kausarjhan Kazi</t>
  </si>
  <si>
    <t>Ketan Kumbhar</t>
  </si>
  <si>
    <t>Keyur Mahajan</t>
  </si>
  <si>
    <t>KRANTI PATIL</t>
  </si>
  <si>
    <t>Kunal Bagwe</t>
  </si>
  <si>
    <t>Kunal Dangi</t>
  </si>
  <si>
    <t>Kundan Jha</t>
  </si>
  <si>
    <t>Offered</t>
  </si>
  <si>
    <t>Kushal Gulati</t>
  </si>
  <si>
    <t>Laxmikant Ghuge</t>
  </si>
  <si>
    <t>Laxmikant Pandav</t>
  </si>
  <si>
    <t>LHDWHE</t>
  </si>
  <si>
    <t>Mahesh Labade</t>
  </si>
  <si>
    <t>SE</t>
  </si>
  <si>
    <t>Mahesh Shivramwar</t>
  </si>
  <si>
    <t>Manav Garg</t>
  </si>
  <si>
    <t>Mandar Betageri</t>
  </si>
  <si>
    <t>Mandar Ghole</t>
  </si>
  <si>
    <t>Mandar Gururraj Betageri</t>
  </si>
  <si>
    <t>MANEESH SANODIYA</t>
  </si>
  <si>
    <t>Manish Mehra</t>
  </si>
  <si>
    <t>I8</t>
  </si>
  <si>
    <t>Martha Clavijo</t>
  </si>
  <si>
    <t>Mayank Bhawsar</t>
  </si>
  <si>
    <t xml:space="preserve">Mayank Kumar </t>
  </si>
  <si>
    <t>Mayur Kadam</t>
  </si>
  <si>
    <t>Eminds</t>
  </si>
  <si>
    <t>Mayur Sapre</t>
  </si>
  <si>
    <t>Meeta Lalwani</t>
  </si>
  <si>
    <t>TPO</t>
  </si>
  <si>
    <t>Meraj Khan</t>
  </si>
  <si>
    <t>To be offered</t>
  </si>
  <si>
    <t>Mithun Kumar</t>
  </si>
  <si>
    <t>E</t>
  </si>
  <si>
    <t>MOHD Shariq</t>
  </si>
  <si>
    <t>Mohit Bhutada</t>
  </si>
  <si>
    <t>Mohit Dubey</t>
  </si>
  <si>
    <t>Nagraj Shahapure</t>
  </si>
  <si>
    <t>Naina Jain</t>
  </si>
  <si>
    <t>Nakul Thaware</t>
  </si>
  <si>
    <t>Narayan Kumar</t>
  </si>
  <si>
    <t>Narendra Gillalu / Gillalu Venkatesh</t>
  </si>
  <si>
    <t>Narsinha Kulkarni</t>
  </si>
  <si>
    <t>TDG TV</t>
  </si>
  <si>
    <t>Nazuk Agrawal</t>
  </si>
  <si>
    <t>Neha Paliwal</t>
  </si>
  <si>
    <t>Left</t>
  </si>
  <si>
    <t>Nihar Kininge</t>
  </si>
  <si>
    <t>C4</t>
  </si>
  <si>
    <t>Nikhil Kasabe</t>
  </si>
  <si>
    <t>Datametica</t>
  </si>
  <si>
    <t xml:space="preserve">Datametica </t>
  </si>
  <si>
    <t>Nikhil Singh</t>
  </si>
  <si>
    <t>Nikunj Rupapara</t>
  </si>
  <si>
    <t>NILESH LANDGE</t>
  </si>
  <si>
    <t>Nilesh Parshetti</t>
  </si>
  <si>
    <t>Nishant Kumar</t>
  </si>
  <si>
    <t>Nishita Patil</t>
  </si>
  <si>
    <t>Nitin Chunke</t>
  </si>
  <si>
    <t>Nivedita Wakare</t>
  </si>
  <si>
    <t>Obulesh M</t>
  </si>
  <si>
    <t>OmPrakash Sharma</t>
  </si>
  <si>
    <t>Onkar Deshpande</t>
  </si>
  <si>
    <t>Devops</t>
  </si>
  <si>
    <t>G6</t>
  </si>
  <si>
    <t>Pantelis Nasikas</t>
  </si>
  <si>
    <t>Parag Borse</t>
  </si>
  <si>
    <t>Parag Chaudhari</t>
  </si>
  <si>
    <t>Pavan Addepalli</t>
  </si>
  <si>
    <t>PE2</t>
  </si>
  <si>
    <t>I11</t>
  </si>
  <si>
    <t>Peter Eckert</t>
  </si>
  <si>
    <t>Shifa</t>
  </si>
  <si>
    <t>Vidhi</t>
  </si>
  <si>
    <t>Pooja Sharma</t>
  </si>
  <si>
    <t>Pradeep K</t>
  </si>
  <si>
    <t>Pradeep Mekala</t>
  </si>
  <si>
    <t>Pradnya Walzade</t>
  </si>
  <si>
    <t>Pradyot Pandey</t>
  </si>
  <si>
    <t>Prajakta Balip</t>
  </si>
  <si>
    <t>Prajakta Dalvi</t>
  </si>
  <si>
    <t>Prakash Saini</t>
  </si>
  <si>
    <t>Pranali Gangshettiwar</t>
  </si>
  <si>
    <t>Prashant Barenkal</t>
  </si>
  <si>
    <t>line management</t>
  </si>
  <si>
    <t>Prashant Jagtap</t>
  </si>
  <si>
    <t>Prashant Yahide</t>
  </si>
  <si>
    <t>Prince Chugh</t>
  </si>
  <si>
    <t>Pritesh Das</t>
  </si>
  <si>
    <t>Priya Rupeja</t>
  </si>
  <si>
    <t>Priyal Trivedi</t>
  </si>
  <si>
    <t>Puneet Ojha</t>
  </si>
  <si>
    <t>L3.2</t>
  </si>
  <si>
    <t>Pushpak Jain</t>
  </si>
  <si>
    <t>QA1</t>
  </si>
  <si>
    <t>QA2</t>
  </si>
  <si>
    <t>Rachana Jopat</t>
  </si>
  <si>
    <t>Rachana Rokde</t>
  </si>
  <si>
    <t>RAGHUNATH BABALSURE</t>
  </si>
  <si>
    <t>Rahul Kushwaha</t>
  </si>
  <si>
    <t>Rahul Pacharne</t>
  </si>
  <si>
    <t>RAHUL SHEDALE</t>
  </si>
  <si>
    <t>Rajan Sonawane</t>
  </si>
  <si>
    <t>Rajat Asthana</t>
  </si>
  <si>
    <t>Rajendra Dudhare</t>
  </si>
  <si>
    <t>Rama Krishna Kandi</t>
  </si>
  <si>
    <t>Ranjith G</t>
  </si>
  <si>
    <t>Ranvir Kumar</t>
  </si>
  <si>
    <t>Rashmi Devli</t>
  </si>
  <si>
    <t>Ratnakar Panchal</t>
  </si>
  <si>
    <t>Ratnawali Parshetti</t>
  </si>
  <si>
    <t>Ravi Chandran</t>
  </si>
  <si>
    <t>Ravikant Bade</t>
  </si>
  <si>
    <t>Rishabh Rai</t>
  </si>
  <si>
    <t>Rishi Singai</t>
  </si>
  <si>
    <t>I10</t>
  </si>
  <si>
    <t>Robert Winter</t>
  </si>
  <si>
    <t>Rohini Kamble</t>
  </si>
  <si>
    <t>Rohit Khose</t>
  </si>
  <si>
    <t>Rohit Singh</t>
  </si>
  <si>
    <t>D1</t>
  </si>
  <si>
    <t>Roland Schwaiger</t>
  </si>
  <si>
    <t>Roshan Sawant</t>
  </si>
  <si>
    <t>Not in DB yet</t>
  </si>
  <si>
    <t>Ruchi Goyal</t>
  </si>
  <si>
    <t>Ruksar Pathan</t>
  </si>
  <si>
    <t>Rushikesh Khedkar</t>
  </si>
  <si>
    <t xml:space="preserve">Rushikesh Khedkar </t>
  </si>
  <si>
    <t>Saarthak Nilesh Tiwari</t>
  </si>
  <si>
    <t>L0.1</t>
  </si>
  <si>
    <t>Trainee</t>
  </si>
  <si>
    <t>Sachin Gaikwad</t>
  </si>
  <si>
    <t>Sachin Patil</t>
  </si>
  <si>
    <t>Sagar Vyas</t>
  </si>
  <si>
    <t>Sahil Kumar</t>
  </si>
  <si>
    <t>Sai Kishore</t>
  </si>
  <si>
    <t>Samadhan Patekar</t>
  </si>
  <si>
    <t>Samarth Narula</t>
  </si>
  <si>
    <t>Sameer Chavan</t>
  </si>
  <si>
    <t>Sampada Talele</t>
  </si>
  <si>
    <t>Sanchit Thai</t>
  </si>
  <si>
    <t>Sandeep Kailuke</t>
  </si>
  <si>
    <t>Sandeep Kumar Kyadari</t>
  </si>
  <si>
    <t>Sandip Deshmukh</t>
  </si>
  <si>
    <t>D7</t>
  </si>
  <si>
    <t>Sandra Bartak</t>
  </si>
  <si>
    <t>Sangeet Brijputiya</t>
  </si>
  <si>
    <t>Sanjay Darwatkar</t>
  </si>
  <si>
    <t>Sanjay Saraf</t>
  </si>
  <si>
    <t>Sankalp Mishra</t>
  </si>
  <si>
    <t>Sankalp Nathe</t>
  </si>
  <si>
    <t>Satish Gawande</t>
  </si>
  <si>
    <t>Saurabh Pande</t>
  </si>
  <si>
    <t>Saurabh Phirke</t>
  </si>
  <si>
    <t>Saurabh Tayde</t>
  </si>
  <si>
    <t>Saurabh Yadav</t>
  </si>
  <si>
    <t>SAYALI JOSHI</t>
  </si>
  <si>
    <t>Shariq</t>
  </si>
  <si>
    <t>Security</t>
  </si>
  <si>
    <t>Shad Khan</t>
  </si>
  <si>
    <t>Shadab Khan</t>
  </si>
  <si>
    <t>Shamsundar Udata</t>
  </si>
  <si>
    <t>Sharvari Kailuke</t>
  </si>
  <si>
    <t>Shivanand Shete</t>
  </si>
  <si>
    <t>Shraddha Ingale</t>
  </si>
  <si>
    <t>Shreya Kulkarni</t>
  </si>
  <si>
    <t>Shriram Untawale</t>
  </si>
  <si>
    <t>Shubham Lokhande</t>
  </si>
  <si>
    <t>Shubham Patil</t>
  </si>
  <si>
    <t>Shweta Soni</t>
  </si>
  <si>
    <t>Siddhi Dashputre</t>
  </si>
  <si>
    <t>Simran sharma - UX</t>
  </si>
  <si>
    <t>F1 studio</t>
  </si>
  <si>
    <t xml:space="preserve">Sonakshi M </t>
  </si>
  <si>
    <t>Sonu Kushwah</t>
  </si>
  <si>
    <t>Sopan Shinde</t>
  </si>
  <si>
    <t>SSHANTANU GHULE</t>
  </si>
  <si>
    <t>G3</t>
  </si>
  <si>
    <t>Stefanos Karageorgiou</t>
  </si>
  <si>
    <t>Subodh Dere</t>
  </si>
  <si>
    <t>Sudarshaan Mote</t>
  </si>
  <si>
    <t>Sudhir Nadre</t>
  </si>
  <si>
    <t>D3</t>
  </si>
  <si>
    <t>Sudipta Mahapatra</t>
  </si>
  <si>
    <t>Sumeet Kumar</t>
  </si>
  <si>
    <t>Sumit Mishra</t>
  </si>
  <si>
    <t>Sunny Chouhan</t>
  </si>
  <si>
    <t>Supriya Jadhav</t>
  </si>
  <si>
    <t>Supriya Sudake</t>
  </si>
  <si>
    <t>Suraj Pattewar</t>
  </si>
  <si>
    <t>Suraj Shetty</t>
  </si>
  <si>
    <t>Sushant Patil</t>
  </si>
  <si>
    <t>Sushrut Sawant</t>
  </si>
  <si>
    <t>Swapnanil Sharmah</t>
  </si>
  <si>
    <t>Swapnesh Kulkarni</t>
  </si>
  <si>
    <t>Swapnil Agrawal</t>
  </si>
  <si>
    <t>Swapnil Birla</t>
  </si>
  <si>
    <t>Swapnil Davangave</t>
  </si>
  <si>
    <t>Swapnil Desai</t>
  </si>
  <si>
    <t>Swapnil Dixit</t>
  </si>
  <si>
    <t>Swapnil Kodgire</t>
  </si>
  <si>
    <t>CDA</t>
  </si>
  <si>
    <t>Swapnil Somwanshi</t>
  </si>
  <si>
    <t>Swaroop Konidala</t>
  </si>
  <si>
    <t>Sweta Tiwari</t>
  </si>
  <si>
    <t>Tapan Vaghela</t>
  </si>
  <si>
    <t>Tarun Vishwakarma</t>
  </si>
  <si>
    <t>G4</t>
  </si>
  <si>
    <t>Theodoris Xenakis</t>
  </si>
  <si>
    <t>I1</t>
  </si>
  <si>
    <t>Tigran Mkrtchyan</t>
  </si>
  <si>
    <t>D10</t>
  </si>
  <si>
    <t>Tomasz Brauncajs</t>
  </si>
  <si>
    <t>Touseef Khan</t>
  </si>
  <si>
    <t>Tushar Patil</t>
  </si>
  <si>
    <t>Tushar Sonawane</t>
  </si>
  <si>
    <t>Umeshchandra Bansod</t>
  </si>
  <si>
    <t>TMPL</t>
  </si>
  <si>
    <t>Utkarsh Patil</t>
  </si>
  <si>
    <t>Vaibhav Vichare</t>
  </si>
  <si>
    <t>G2</t>
  </si>
  <si>
    <t>Vangelis Dalucas</t>
  </si>
  <si>
    <t>.</t>
  </si>
  <si>
    <t>VE</t>
  </si>
  <si>
    <t>Venkatesh Kamthane</t>
  </si>
  <si>
    <t>Venkatesh Koppuravuri</t>
  </si>
  <si>
    <t>Vikas Kumar</t>
  </si>
  <si>
    <t>Vikas Mahajan</t>
  </si>
  <si>
    <t>Vikas Singh Rajput</t>
  </si>
  <si>
    <t>2020003686 (Not Joined)</t>
  </si>
  <si>
    <t>Vikash Kumar</t>
  </si>
  <si>
    <t>Vikram Chaudhari</t>
  </si>
  <si>
    <t>Vikram Mulik</t>
  </si>
  <si>
    <t>Vikram Thakre</t>
  </si>
  <si>
    <t>Vinay Bhagwat</t>
  </si>
  <si>
    <t>Vinkal Ghodasra</t>
  </si>
  <si>
    <t>Vishal Kadam</t>
  </si>
  <si>
    <t>Vishal Wakchaure</t>
  </si>
  <si>
    <t>Vishesh M Sharma</t>
  </si>
  <si>
    <t>Vishvajit Sharma</t>
  </si>
  <si>
    <t>One APP (Foundry CDL/ODL)</t>
  </si>
  <si>
    <t>Vivek Chandra</t>
  </si>
  <si>
    <t>Vivek Kumbhar</t>
  </si>
  <si>
    <t>He is FTE not joined yet</t>
  </si>
  <si>
    <t>Yashraj Singh Rajput</t>
  </si>
  <si>
    <t>Yashwant Jangid</t>
  </si>
  <si>
    <t>Joining date today,Emp ID not generated</t>
  </si>
  <si>
    <t>Yugandar M</t>
  </si>
  <si>
    <t>Zuber Shaikh</t>
  </si>
  <si>
    <t>Billing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</si>
</sst>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5" fontId="4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9" fontId="0" fillId="0" borderId="5" xfId="0" applyNumberFormat="1" applyBorder="1"/>
    <xf numFmtId="15" fontId="0" fillId="0" borderId="5" xfId="0" applyNumberFormat="1" applyBorder="1" applyAlignment="1">
      <alignment horizontal="left"/>
    </xf>
    <xf numFmtId="9" fontId="0" fillId="0" borderId="5" xfId="2" applyFont="1" applyBorder="1" applyAlignment="1">
      <alignment horizontal="center"/>
    </xf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vertical="center"/>
    </xf>
    <xf numFmtId="15" fontId="0" fillId="0" borderId="8" xfId="0" applyNumberFormat="1" applyBorder="1" applyAlignment="1">
      <alignment horizontal="left"/>
    </xf>
    <xf numFmtId="0" fontId="0" fillId="0" borderId="8" xfId="0" applyBorder="1"/>
    <xf numFmtId="9" fontId="0" fillId="0" borderId="8" xfId="0" applyNumberFormat="1" applyBorder="1"/>
    <xf numFmtId="9" fontId="0" fillId="0" borderId="8" xfId="2" applyFont="1" applyBorder="1" applyAlignment="1">
      <alignment horizontal="center"/>
    </xf>
    <xf numFmtId="164" fontId="0" fillId="0" borderId="9" xfId="1" applyNumberFormat="1" applyFont="1" applyBorder="1"/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9" fontId="0" fillId="0" borderId="8" xfId="2" applyFont="1" applyFill="1" applyBorder="1" applyAlignment="1">
      <alignment horizontal="center"/>
    </xf>
    <xf numFmtId="164" fontId="0" fillId="0" borderId="9" xfId="1" applyNumberFormat="1" applyFont="1" applyFill="1" applyBorder="1"/>
    <xf numFmtId="9" fontId="3" fillId="0" borderId="8" xfId="0" applyNumberFormat="1" applyFont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/>
    <xf numFmtId="164" fontId="0" fillId="3" borderId="9" xfId="1" applyNumberFormat="1" applyFont="1" applyFill="1" applyBorder="1"/>
    <xf numFmtId="9" fontId="0" fillId="4" borderId="8" xfId="0" applyNumberFormat="1" applyFill="1" applyBorder="1"/>
    <xf numFmtId="0" fontId="0" fillId="0" borderId="8" xfId="0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9" fontId="0" fillId="5" borderId="8" xfId="2" applyFont="1" applyFill="1" applyBorder="1" applyAlignment="1">
      <alignment horizontal="center"/>
    </xf>
    <xf numFmtId="9" fontId="0" fillId="0" borderId="8" xfId="0" applyNumberFormat="1" applyBorder="1" applyAlignment="1">
      <alignment horizontal="left"/>
    </xf>
    <xf numFmtId="0" fontId="6" fillId="0" borderId="8" xfId="0" applyFont="1" applyBorder="1"/>
    <xf numFmtId="9" fontId="7" fillId="0" borderId="8" xfId="0" applyNumberFormat="1" applyFont="1" applyBorder="1"/>
    <xf numFmtId="0" fontId="5" fillId="0" borderId="8" xfId="0" applyFont="1" applyBorder="1" applyAlignment="1">
      <alignment horizontal="left" vertical="center" wrapText="1"/>
    </xf>
    <xf numFmtId="9" fontId="0" fillId="0" borderId="10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9" fontId="0" fillId="0" borderId="12" xfId="2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9" fontId="0" fillId="5" borderId="8" xfId="0" applyNumberFormat="1" applyFill="1" applyBorder="1"/>
    <xf numFmtId="15" fontId="0" fillId="5" borderId="8" xfId="0" applyNumberFormat="1" applyFill="1" applyBorder="1" applyAlignment="1">
      <alignment horizontal="left"/>
    </xf>
    <xf numFmtId="9" fontId="0" fillId="4" borderId="8" xfId="2" applyFont="1" applyFill="1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9" fontId="2" fillId="6" borderId="8" xfId="0" applyNumberFormat="1" applyFont="1" applyFill="1" applyBorder="1" applyAlignment="1">
      <alignment horizontal="center"/>
    </xf>
    <xf numFmtId="9" fontId="1" fillId="0" borderId="8" xfId="2" applyFont="1" applyFill="1" applyBorder="1" applyAlignment="1">
      <alignment horizontal="center"/>
    </xf>
    <xf numFmtId="0" fontId="0" fillId="5" borderId="8" xfId="0" applyFill="1" applyBorder="1"/>
    <xf numFmtId="0" fontId="8" fillId="0" borderId="8" xfId="0" applyFont="1" applyBorder="1"/>
    <xf numFmtId="0" fontId="3" fillId="5" borderId="8" xfId="0" applyFont="1" applyFill="1" applyBorder="1" applyAlignment="1">
      <alignment horizontal="left"/>
    </xf>
    <xf numFmtId="9" fontId="3" fillId="5" borderId="8" xfId="0" applyNumberFormat="1" applyFont="1" applyFill="1" applyBorder="1"/>
    <xf numFmtId="15" fontId="3" fillId="5" borderId="8" xfId="0" applyNumberFormat="1" applyFont="1" applyFill="1" applyBorder="1" applyAlignment="1">
      <alignment horizontal="left"/>
    </xf>
    <xf numFmtId="9" fontId="3" fillId="5" borderId="8" xfId="2" applyFont="1" applyFill="1" applyBorder="1" applyAlignment="1">
      <alignment horizontal="center"/>
    </xf>
    <xf numFmtId="0" fontId="0" fillId="5" borderId="8" xfId="0" applyFill="1" applyBorder="1" applyAlignment="1">
      <alignment horizontal="left" vertical="center"/>
    </xf>
    <xf numFmtId="9" fontId="7" fillId="5" borderId="8" xfId="0" applyNumberFormat="1" applyFont="1" applyFill="1" applyBorder="1"/>
    <xf numFmtId="0" fontId="0" fillId="0" borderId="0" xfId="0" applyAlignment="1">
      <alignment horizontal="left"/>
    </xf>
    <xf numFmtId="0" fontId="0" fillId="4" borderId="8" xfId="0" applyFill="1" applyBorder="1" applyAlignment="1">
      <alignment horizontal="left"/>
    </xf>
    <xf numFmtId="15" fontId="0" fillId="4" borderId="8" xfId="0" applyNumberFormat="1" applyFill="1" applyBorder="1" applyAlignment="1">
      <alignment horizontal="left"/>
    </xf>
    <xf numFmtId="0" fontId="0" fillId="4" borderId="8" xfId="0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5" fontId="7" fillId="0" borderId="8" xfId="0" applyNumberFormat="1" applyFont="1" applyBorder="1" applyAlignment="1">
      <alignment horizontal="left"/>
    </xf>
    <xf numFmtId="9" fontId="7" fillId="0" borderId="8" xfId="2" applyFont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7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%20planning%20v3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 for discussion"/>
      <sheetName val="Sheet2"/>
      <sheetName val="Sheet4"/>
      <sheetName val="Input"/>
      <sheetName val="employee list"/>
      <sheetName val="DATA"/>
      <sheetName val="reference data (projects&amp;roles)"/>
      <sheetName val="Overview"/>
      <sheetName val="overview by project&amp;role&amp;names"/>
      <sheetName val="by FTE"/>
      <sheetName val="needed_open positions by role"/>
      <sheetName val="by project (roles&amp; names)"/>
      <sheetName val="per project with key roles"/>
      <sheetName val="PLAYGROUND_build on view"/>
      <sheetName val="data clean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 xml:space="preserve">DAA </v>
          </cell>
        </row>
        <row r="4">
          <cell r="F4">
            <v>44926</v>
          </cell>
          <cell r="I4">
            <v>0.15</v>
          </cell>
          <cell r="P4">
            <v>81</v>
          </cell>
        </row>
        <row r="5">
          <cell r="A5" t="str">
            <v>Employee code</v>
          </cell>
          <cell r="B5" t="str">
            <v>Employee Name</v>
          </cell>
          <cell r="C5" t="str">
            <v>Type of Employee</v>
          </cell>
          <cell r="D5" t="str">
            <v>Vendor Name</v>
          </cell>
          <cell r="E5" t="str">
            <v>DOJ</v>
          </cell>
          <cell r="F5" t="str">
            <v>No. of Days</v>
          </cell>
          <cell r="G5" t="str">
            <v>Grade</v>
          </cell>
          <cell r="H5" t="str">
            <v>Current Cost</v>
          </cell>
          <cell r="I5" t="str">
            <v>Inflation %</v>
          </cell>
          <cell r="J5" t="str">
            <v>Proposed CTC (INR)</v>
          </cell>
          <cell r="K5" t="str">
            <v>Seat cost (INR)</v>
          </cell>
          <cell r="L5" t="str">
            <v>Mgmt Overhead 12% (INR)</v>
          </cell>
          <cell r="M5" t="str">
            <v>Mark up % (INR)</v>
          </cell>
          <cell r="N5" t="str">
            <v>Revenue (INR)</v>
          </cell>
          <cell r="O5" t="str">
            <v>Billing Rate (INR)</v>
          </cell>
          <cell r="P5" t="str">
            <v>Billing Rate (€)</v>
          </cell>
        </row>
        <row r="6">
          <cell r="A6">
            <v>20200046</v>
          </cell>
          <cell r="B6" t="str">
            <v>MANEESH SANODIYA</v>
          </cell>
          <cell r="C6" t="str">
            <v>TSIN Employee</v>
          </cell>
          <cell r="D6" t="str">
            <v>TSIN</v>
          </cell>
          <cell r="E6">
            <v>42709</v>
          </cell>
          <cell r="F6">
            <v>2217</v>
          </cell>
          <cell r="G6" t="str">
            <v>L2.1</v>
          </cell>
          <cell r="H6">
            <v>2410151</v>
          </cell>
          <cell r="I6">
            <v>0.15</v>
          </cell>
          <cell r="J6">
            <v>2771673.65</v>
          </cell>
          <cell r="K6">
            <v>30000</v>
          </cell>
          <cell r="L6">
            <v>336200.83799999999</v>
          </cell>
          <cell r="M6">
            <v>700687.37317039992</v>
          </cell>
          <cell r="N6">
            <v>3838561.8611703999</v>
          </cell>
          <cell r="O6">
            <v>1999.2509693595832</v>
          </cell>
          <cell r="P6">
            <v>24.68</v>
          </cell>
        </row>
        <row r="7">
          <cell r="A7">
            <v>30200017</v>
          </cell>
          <cell r="B7" t="str">
            <v>Karthik Grandhala</v>
          </cell>
          <cell r="C7" t="str">
            <v>Contract employee</v>
          </cell>
          <cell r="D7" t="str">
            <v>Contract employee</v>
          </cell>
          <cell r="E7">
            <v>44172</v>
          </cell>
          <cell r="F7">
            <v>754</v>
          </cell>
          <cell r="G7" t="str">
            <v>Contractor</v>
          </cell>
          <cell r="I7">
            <v>0.15</v>
          </cell>
          <cell r="J7">
            <v>0</v>
          </cell>
          <cell r="K7">
            <v>30000</v>
          </cell>
          <cell r="L7">
            <v>3600</v>
          </cell>
          <cell r="M7">
            <v>7502.8799999999992</v>
          </cell>
          <cell r="N7">
            <v>41102.879999999997</v>
          </cell>
          <cell r="O7">
            <v>21.40775</v>
          </cell>
          <cell r="P7">
            <v>0.26</v>
          </cell>
        </row>
        <row r="8">
          <cell r="A8">
            <v>202000267</v>
          </cell>
          <cell r="B8" t="str">
            <v>Anshumali Singh</v>
          </cell>
          <cell r="C8" t="str">
            <v>TSIN Employee</v>
          </cell>
          <cell r="D8" t="str">
            <v>TSIN</v>
          </cell>
          <cell r="E8">
            <v>43248</v>
          </cell>
          <cell r="F8">
            <v>1678</v>
          </cell>
          <cell r="G8" t="str">
            <v>L1.2</v>
          </cell>
          <cell r="H8">
            <v>1881598</v>
          </cell>
          <cell r="I8">
            <v>0.15</v>
          </cell>
          <cell r="J8">
            <v>2163837.7000000002</v>
          </cell>
          <cell r="K8">
            <v>30000</v>
          </cell>
          <cell r="L8">
            <v>263260.52400000003</v>
          </cell>
          <cell r="M8">
            <v>548670.03341919999</v>
          </cell>
          <cell r="N8">
            <v>3005768.2574192006</v>
          </cell>
          <cell r="O8">
            <v>1565.5043007391671</v>
          </cell>
          <cell r="P8">
            <v>19.329999999999998</v>
          </cell>
        </row>
        <row r="9">
          <cell r="A9">
            <v>202000315</v>
          </cell>
          <cell r="B9" t="str">
            <v>Swapnil Birla</v>
          </cell>
          <cell r="C9" t="str">
            <v>TSIN Employee</v>
          </cell>
          <cell r="D9" t="str">
            <v>TSIN</v>
          </cell>
          <cell r="E9">
            <v>43290</v>
          </cell>
          <cell r="F9">
            <v>1636</v>
          </cell>
          <cell r="G9" t="str">
            <v>L2.1</v>
          </cell>
          <cell r="H9">
            <v>3856970</v>
          </cell>
          <cell r="I9">
            <v>0.15</v>
          </cell>
          <cell r="J9">
            <v>4435515.5</v>
          </cell>
          <cell r="K9">
            <v>30000</v>
          </cell>
          <cell r="L9">
            <v>535861.86</v>
          </cell>
          <cell r="M9">
            <v>1116807.564488</v>
          </cell>
          <cell r="N9">
            <v>6118184.9244880006</v>
          </cell>
          <cell r="O9">
            <v>3186.5546481708338</v>
          </cell>
          <cell r="P9">
            <v>39.340000000000003</v>
          </cell>
        </row>
        <row r="10">
          <cell r="A10">
            <v>202000334</v>
          </cell>
          <cell r="B10" t="str">
            <v>Pranali Gangshettiwar</v>
          </cell>
          <cell r="C10" t="str">
            <v>TSIN Employee</v>
          </cell>
          <cell r="D10" t="str">
            <v>TSIN</v>
          </cell>
          <cell r="E10">
            <v>43306</v>
          </cell>
          <cell r="F10">
            <v>1620</v>
          </cell>
          <cell r="G10" t="str">
            <v>L2.1</v>
          </cell>
          <cell r="H10">
            <v>2920233</v>
          </cell>
          <cell r="I10">
            <v>0.15</v>
          </cell>
          <cell r="J10">
            <v>3358267.95</v>
          </cell>
          <cell r="K10">
            <v>30000</v>
          </cell>
          <cell r="L10">
            <v>406592.15399999998</v>
          </cell>
          <cell r="M10">
            <v>847392.26122320001</v>
          </cell>
          <cell r="N10">
            <v>4642252.3652232001</v>
          </cell>
          <cell r="O10">
            <v>2417.8397735537501</v>
          </cell>
          <cell r="P10">
            <v>29.85</v>
          </cell>
        </row>
        <row r="11">
          <cell r="A11">
            <v>202000351</v>
          </cell>
          <cell r="B11" t="str">
            <v>SSHANTANU GHULE</v>
          </cell>
          <cell r="C11" t="str">
            <v>TSIN Employee</v>
          </cell>
          <cell r="D11" t="str">
            <v>TSIN</v>
          </cell>
          <cell r="E11">
            <v>43320</v>
          </cell>
          <cell r="F11">
            <v>1606</v>
          </cell>
          <cell r="G11" t="str">
            <v>L1.2</v>
          </cell>
          <cell r="H11">
            <v>1127628</v>
          </cell>
          <cell r="I11">
            <v>0.15</v>
          </cell>
          <cell r="J11">
            <v>1296772.2</v>
          </cell>
          <cell r="K11">
            <v>30000</v>
          </cell>
          <cell r="L11">
            <v>159212.66399999999</v>
          </cell>
          <cell r="M11">
            <v>331820.42013119999</v>
          </cell>
          <cell r="N11">
            <v>1817805.2841312001</v>
          </cell>
          <cell r="O11">
            <v>946.77358548500001</v>
          </cell>
          <cell r="P11">
            <v>11.69</v>
          </cell>
        </row>
        <row r="12">
          <cell r="A12">
            <v>202000386</v>
          </cell>
          <cell r="B12" t="str">
            <v>Sumeet Kumar</v>
          </cell>
          <cell r="C12" t="str">
            <v>TSIN Employee</v>
          </cell>
          <cell r="D12" t="str">
            <v>TSIN</v>
          </cell>
          <cell r="E12">
            <v>43353</v>
          </cell>
          <cell r="F12">
            <v>1573</v>
          </cell>
          <cell r="G12" t="str">
            <v>L2.1</v>
          </cell>
          <cell r="H12">
            <v>2728731</v>
          </cell>
          <cell r="I12">
            <v>0.15</v>
          </cell>
          <cell r="J12">
            <v>3138040.65</v>
          </cell>
          <cell r="K12">
            <v>30000</v>
          </cell>
          <cell r="L12">
            <v>380164.87799999997</v>
          </cell>
          <cell r="M12">
            <v>792314.29440239992</v>
          </cell>
          <cell r="N12">
            <v>4340519.8224024</v>
          </cell>
          <cell r="O12">
            <v>2260.6874075012502</v>
          </cell>
          <cell r="P12">
            <v>27.91</v>
          </cell>
        </row>
        <row r="13">
          <cell r="A13">
            <v>202000397</v>
          </cell>
          <cell r="B13" t="str">
            <v>RAHUL SHEDALE</v>
          </cell>
          <cell r="C13" t="str">
            <v>TSIN Employee</v>
          </cell>
          <cell r="D13" t="str">
            <v>TSIN</v>
          </cell>
          <cell r="E13">
            <v>43360</v>
          </cell>
          <cell r="F13">
            <v>1566</v>
          </cell>
          <cell r="G13" t="str">
            <v>L2.1</v>
          </cell>
          <cell r="H13">
            <v>2241294</v>
          </cell>
          <cell r="I13">
            <v>0.15</v>
          </cell>
          <cell r="J13">
            <v>2577488.1</v>
          </cell>
          <cell r="K13">
            <v>30000</v>
          </cell>
          <cell r="L13">
            <v>312898.57199999999</v>
          </cell>
          <cell r="M13">
            <v>652122.3438576</v>
          </cell>
          <cell r="N13">
            <v>3572509.0158576001</v>
          </cell>
          <cell r="O13">
            <v>1860.6817790925002</v>
          </cell>
          <cell r="P13">
            <v>22.97</v>
          </cell>
        </row>
        <row r="14">
          <cell r="A14">
            <v>202000411</v>
          </cell>
          <cell r="B14" t="str">
            <v>Sandeep Kumar Kyadari</v>
          </cell>
          <cell r="C14" t="str">
            <v>TSIN Employee</v>
          </cell>
          <cell r="D14" t="str">
            <v>TSIN</v>
          </cell>
          <cell r="E14">
            <v>43374</v>
          </cell>
          <cell r="F14">
            <v>1552</v>
          </cell>
          <cell r="G14" t="str">
            <v>L2.2</v>
          </cell>
          <cell r="H14">
            <v>4470731</v>
          </cell>
          <cell r="I14">
            <v>0.15</v>
          </cell>
          <cell r="J14">
            <v>5141340.6500000004</v>
          </cell>
          <cell r="K14">
            <v>30000</v>
          </cell>
          <cell r="L14">
            <v>620560.87800000003</v>
          </cell>
          <cell r="M14">
            <v>1293331.6112023999</v>
          </cell>
          <cell r="N14">
            <v>7085233.139202401</v>
          </cell>
          <cell r="O14">
            <v>3690.2255933345837</v>
          </cell>
          <cell r="P14">
            <v>45.56</v>
          </cell>
        </row>
        <row r="15">
          <cell r="A15">
            <v>202000446</v>
          </cell>
          <cell r="B15" t="str">
            <v>DEEPAK SALVI</v>
          </cell>
          <cell r="C15" t="str">
            <v>TSIN Employee</v>
          </cell>
          <cell r="D15" t="str">
            <v>TSIN</v>
          </cell>
          <cell r="E15">
            <v>43409</v>
          </cell>
          <cell r="F15">
            <v>1517</v>
          </cell>
          <cell r="G15" t="str">
            <v>L2.1</v>
          </cell>
          <cell r="H15">
            <v>2366079</v>
          </cell>
          <cell r="I15">
            <v>0</v>
          </cell>
          <cell r="J15">
            <v>2366079</v>
          </cell>
          <cell r="K15">
            <v>30000</v>
          </cell>
          <cell r="L15">
            <v>287529.48</v>
          </cell>
          <cell r="M15">
            <v>599249.77358399995</v>
          </cell>
          <cell r="N15">
            <v>3282858.2535839998</v>
          </cell>
          <cell r="O15">
            <v>1709.8220070749999</v>
          </cell>
          <cell r="P15">
            <v>21.11</v>
          </cell>
        </row>
        <row r="16">
          <cell r="A16">
            <v>202000469</v>
          </cell>
          <cell r="B16" t="str">
            <v>NILESH LANDGE</v>
          </cell>
          <cell r="C16" t="str">
            <v>TSIN Employee</v>
          </cell>
          <cell r="D16" t="str">
            <v>TSIN</v>
          </cell>
          <cell r="E16">
            <v>43424</v>
          </cell>
          <cell r="F16">
            <v>1502</v>
          </cell>
          <cell r="G16" t="str">
            <v>L2.2</v>
          </cell>
          <cell r="H16">
            <v>4259200</v>
          </cell>
          <cell r="I16">
            <v>0.15</v>
          </cell>
          <cell r="J16">
            <v>4898080</v>
          </cell>
          <cell r="K16">
            <v>30000</v>
          </cell>
          <cell r="L16">
            <v>591369.6</v>
          </cell>
          <cell r="M16">
            <v>1232493.0956799998</v>
          </cell>
          <cell r="N16">
            <v>6751942.6956799999</v>
          </cell>
          <cell r="O16">
            <v>3516.6368206666666</v>
          </cell>
          <cell r="P16">
            <v>43.42</v>
          </cell>
        </row>
        <row r="17">
          <cell r="A17">
            <v>202000470</v>
          </cell>
          <cell r="B17" t="str">
            <v>Prajakta Balip</v>
          </cell>
          <cell r="C17" t="str">
            <v>TSIN Employee</v>
          </cell>
          <cell r="D17" t="str">
            <v>TSIN</v>
          </cell>
          <cell r="E17">
            <v>43425</v>
          </cell>
          <cell r="F17">
            <v>1501</v>
          </cell>
          <cell r="G17" t="str">
            <v>L2.1</v>
          </cell>
          <cell r="H17">
            <v>2174073</v>
          </cell>
          <cell r="I17">
            <v>0.15</v>
          </cell>
          <cell r="J17">
            <v>2500183.9500000002</v>
          </cell>
          <cell r="K17">
            <v>30000</v>
          </cell>
          <cell r="L17">
            <v>303622.07400000002</v>
          </cell>
          <cell r="M17">
            <v>632788.88515919994</v>
          </cell>
          <cell r="N17">
            <v>3466594.9091592003</v>
          </cell>
          <cell r="O17">
            <v>1805.5181818537501</v>
          </cell>
          <cell r="P17">
            <v>22.29</v>
          </cell>
        </row>
        <row r="18">
          <cell r="A18">
            <v>202000472</v>
          </cell>
          <cell r="B18" t="str">
            <v>Sandip Deshmukh</v>
          </cell>
          <cell r="C18" t="str">
            <v>TSIN Employee</v>
          </cell>
          <cell r="D18" t="str">
            <v>TSIN</v>
          </cell>
          <cell r="E18">
            <v>43425</v>
          </cell>
          <cell r="F18">
            <v>1501</v>
          </cell>
          <cell r="G18" t="str">
            <v>L2.2</v>
          </cell>
          <cell r="H18">
            <v>2505382</v>
          </cell>
          <cell r="I18">
            <v>0.15</v>
          </cell>
          <cell r="J18">
            <v>2881189.3</v>
          </cell>
          <cell r="K18">
            <v>30000</v>
          </cell>
          <cell r="L18">
            <v>349342.71599999996</v>
          </cell>
          <cell r="M18">
            <v>728076.79917279992</v>
          </cell>
          <cell r="N18">
            <v>3988608.8151727999</v>
          </cell>
          <cell r="O18">
            <v>2077.4004245691667</v>
          </cell>
          <cell r="P18">
            <v>25.65</v>
          </cell>
        </row>
        <row r="19">
          <cell r="A19">
            <v>202000494</v>
          </cell>
          <cell r="B19" t="str">
            <v>Mohit Bhutada</v>
          </cell>
          <cell r="C19" t="str">
            <v>TSIN Employee</v>
          </cell>
          <cell r="D19" t="str">
            <v>TSIN</v>
          </cell>
          <cell r="E19">
            <v>43437</v>
          </cell>
          <cell r="F19">
            <v>1489</v>
          </cell>
          <cell r="G19" t="str">
            <v>L2.1</v>
          </cell>
          <cell r="H19">
            <v>4901379</v>
          </cell>
          <cell r="I19">
            <v>0.15</v>
          </cell>
          <cell r="J19">
            <v>5636585.8499999996</v>
          </cell>
          <cell r="K19">
            <v>30000</v>
          </cell>
          <cell r="L19">
            <v>679990.30199999991</v>
          </cell>
          <cell r="M19">
            <v>1417190.4547415997</v>
          </cell>
          <cell r="N19">
            <v>7763766.6067415997</v>
          </cell>
          <cell r="O19">
            <v>4043.6284410112498</v>
          </cell>
          <cell r="P19">
            <v>49.92</v>
          </cell>
        </row>
        <row r="20">
          <cell r="A20">
            <v>202000517</v>
          </cell>
          <cell r="B20" t="str">
            <v>Abhijeet Suresh Sondkar</v>
          </cell>
          <cell r="C20" t="str">
            <v>TSIN Employee</v>
          </cell>
          <cell r="D20" t="str">
            <v>TSIN</v>
          </cell>
          <cell r="E20">
            <v>43447</v>
          </cell>
          <cell r="F20">
            <v>1479</v>
          </cell>
          <cell r="G20" t="str">
            <v>L1.2</v>
          </cell>
          <cell r="H20">
            <v>1982648</v>
          </cell>
          <cell r="I20">
            <v>0.15</v>
          </cell>
          <cell r="J20">
            <v>2280045.2000000002</v>
          </cell>
          <cell r="K20">
            <v>30000</v>
          </cell>
          <cell r="L20">
            <v>277205.424</v>
          </cell>
          <cell r="M20">
            <v>577733.06433920003</v>
          </cell>
          <cell r="N20">
            <v>3164983.6883392003</v>
          </cell>
          <cell r="O20">
            <v>1648.4290043433334</v>
          </cell>
          <cell r="P20">
            <v>20.350000000000001</v>
          </cell>
        </row>
        <row r="21">
          <cell r="A21">
            <v>202000518</v>
          </cell>
          <cell r="B21" t="str">
            <v>AKASH KHAPARE</v>
          </cell>
          <cell r="C21" t="str">
            <v>TSIN Employee</v>
          </cell>
          <cell r="D21" t="str">
            <v>TSIN</v>
          </cell>
          <cell r="E21">
            <v>43447</v>
          </cell>
          <cell r="F21">
            <v>1479</v>
          </cell>
          <cell r="G21" t="str">
            <v>L2.1</v>
          </cell>
          <cell r="H21">
            <v>1623701</v>
          </cell>
          <cell r="I21">
            <v>0.15</v>
          </cell>
          <cell r="J21">
            <v>1867256.15</v>
          </cell>
          <cell r="K21">
            <v>30000</v>
          </cell>
          <cell r="L21">
            <v>227670.73799999998</v>
          </cell>
          <cell r="M21">
            <v>474496.17409039987</v>
          </cell>
          <cell r="N21">
            <v>2599423.0620903997</v>
          </cell>
          <cell r="O21">
            <v>1353.8661781720832</v>
          </cell>
          <cell r="P21">
            <v>16.71</v>
          </cell>
        </row>
        <row r="22">
          <cell r="A22">
            <v>202000527</v>
          </cell>
          <cell r="B22" t="str">
            <v>Ravikant Bade</v>
          </cell>
          <cell r="C22" t="str">
            <v>TSIN Employee</v>
          </cell>
          <cell r="D22" t="str">
            <v>TSIN</v>
          </cell>
          <cell r="E22">
            <v>43453</v>
          </cell>
          <cell r="F22">
            <v>1473</v>
          </cell>
          <cell r="G22" t="str">
            <v>L2.1</v>
          </cell>
          <cell r="H22">
            <v>1663932</v>
          </cell>
          <cell r="I22">
            <v>0.15</v>
          </cell>
          <cell r="J22">
            <v>1913521.8</v>
          </cell>
          <cell r="K22">
            <v>30000</v>
          </cell>
          <cell r="L22">
            <v>233222.61600000001</v>
          </cell>
          <cell r="M22">
            <v>486067.0280928</v>
          </cell>
          <cell r="N22">
            <v>2662811.4440928004</v>
          </cell>
          <cell r="O22">
            <v>1386.8809604650003</v>
          </cell>
          <cell r="P22">
            <v>17.12</v>
          </cell>
        </row>
        <row r="23">
          <cell r="A23">
            <v>202000567</v>
          </cell>
          <cell r="B23" t="str">
            <v>RAGHUNATH BABALSURE</v>
          </cell>
          <cell r="C23" t="str">
            <v>TSIN Employee</v>
          </cell>
          <cell r="D23" t="str">
            <v>TSIN</v>
          </cell>
          <cell r="G23">
            <v>0</v>
          </cell>
          <cell r="I23">
            <v>0.15</v>
          </cell>
          <cell r="J23">
            <v>0</v>
          </cell>
          <cell r="K23">
            <v>30000</v>
          </cell>
          <cell r="L23">
            <v>3600</v>
          </cell>
          <cell r="M23">
            <v>7502.8799999999992</v>
          </cell>
          <cell r="N23">
            <v>41102.879999999997</v>
          </cell>
          <cell r="O23">
            <v>21.40775</v>
          </cell>
          <cell r="P23">
            <v>0.26</v>
          </cell>
        </row>
        <row r="24">
          <cell r="A24">
            <v>202000608</v>
          </cell>
          <cell r="B24" t="str">
            <v>Jeet Mukherjee</v>
          </cell>
          <cell r="C24" t="str">
            <v>TSIN Employee</v>
          </cell>
          <cell r="D24" t="str">
            <v>TSIN</v>
          </cell>
          <cell r="E24">
            <v>43528</v>
          </cell>
          <cell r="F24">
            <v>1398</v>
          </cell>
          <cell r="G24" t="str">
            <v>L4.1</v>
          </cell>
          <cell r="I24">
            <v>0.15</v>
          </cell>
          <cell r="J24">
            <v>0</v>
          </cell>
          <cell r="K24">
            <v>30000</v>
          </cell>
          <cell r="L24">
            <v>3600</v>
          </cell>
          <cell r="M24">
            <v>7502.8799999999992</v>
          </cell>
          <cell r="N24">
            <v>41102.879999999997</v>
          </cell>
          <cell r="O24">
            <v>21.40775</v>
          </cell>
          <cell r="P24">
            <v>0.26</v>
          </cell>
        </row>
        <row r="25">
          <cell r="A25">
            <v>202000685</v>
          </cell>
          <cell r="B25" t="str">
            <v>Nakul Thaware</v>
          </cell>
          <cell r="C25" t="str">
            <v>TSIN Employee</v>
          </cell>
          <cell r="D25" t="str">
            <v>TSIN</v>
          </cell>
          <cell r="E25">
            <v>43629</v>
          </cell>
          <cell r="F25">
            <v>1297</v>
          </cell>
          <cell r="G25" t="str">
            <v>L2.1</v>
          </cell>
          <cell r="H25">
            <v>2119163</v>
          </cell>
          <cell r="I25">
            <v>0.15</v>
          </cell>
          <cell r="J25">
            <v>2437037.4500000002</v>
          </cell>
          <cell r="K25">
            <v>30000</v>
          </cell>
          <cell r="L25">
            <v>296044.49400000001</v>
          </cell>
          <cell r="M25">
            <v>616996.1980952</v>
          </cell>
          <cell r="N25">
            <v>3380078.1420952003</v>
          </cell>
          <cell r="O25">
            <v>1760.4573656745836</v>
          </cell>
          <cell r="P25">
            <v>21.73</v>
          </cell>
        </row>
        <row r="26">
          <cell r="A26">
            <v>202000710</v>
          </cell>
          <cell r="B26" t="str">
            <v>Ranvir Kumar</v>
          </cell>
          <cell r="C26" t="str">
            <v>TSIN Employee</v>
          </cell>
          <cell r="D26" t="str">
            <v>TSIN</v>
          </cell>
          <cell r="E26">
            <v>43640</v>
          </cell>
          <cell r="F26">
            <v>1286</v>
          </cell>
          <cell r="G26" t="str">
            <v>L1.2</v>
          </cell>
          <cell r="H26">
            <v>1569780</v>
          </cell>
          <cell r="I26">
            <v>0.15</v>
          </cell>
          <cell r="J26">
            <v>1805247</v>
          </cell>
          <cell r="K26">
            <v>30000</v>
          </cell>
          <cell r="L26">
            <v>220229.63999999998</v>
          </cell>
          <cell r="M26">
            <v>458987.93371199991</v>
          </cell>
          <cell r="N26">
            <v>2514464.5737119997</v>
          </cell>
          <cell r="O26">
            <v>1309.6169654749999</v>
          </cell>
          <cell r="P26">
            <v>16.170000000000002</v>
          </cell>
        </row>
        <row r="27">
          <cell r="A27">
            <v>202000724</v>
          </cell>
          <cell r="B27" t="str">
            <v>Isha Jirange</v>
          </cell>
          <cell r="C27" t="str">
            <v>TSIN Employee</v>
          </cell>
          <cell r="D27" t="str">
            <v>TSIN</v>
          </cell>
          <cell r="E27">
            <v>43648</v>
          </cell>
          <cell r="F27">
            <v>1278</v>
          </cell>
          <cell r="G27" t="str">
            <v>L2.1</v>
          </cell>
          <cell r="H27">
            <v>1534397</v>
          </cell>
          <cell r="I27">
            <v>0.15</v>
          </cell>
          <cell r="J27">
            <v>1764556.55</v>
          </cell>
          <cell r="K27">
            <v>30000</v>
          </cell>
          <cell r="L27">
            <v>215346.78599999999</v>
          </cell>
          <cell r="M27">
            <v>448811.41492879996</v>
          </cell>
          <cell r="N27">
            <v>2458714.7509288001</v>
          </cell>
          <cell r="O27">
            <v>1280.5805994420834</v>
          </cell>
          <cell r="P27">
            <v>15.81</v>
          </cell>
        </row>
        <row r="28">
          <cell r="A28">
            <v>202000740</v>
          </cell>
          <cell r="B28" t="str">
            <v>Deepti Hazari</v>
          </cell>
          <cell r="C28" t="str">
            <v>TSIN Employee</v>
          </cell>
          <cell r="D28" t="str">
            <v>TSIN</v>
          </cell>
          <cell r="E28">
            <v>43661</v>
          </cell>
          <cell r="F28">
            <v>1265</v>
          </cell>
          <cell r="G28" t="str">
            <v>L2.1</v>
          </cell>
          <cell r="H28">
            <v>2858626</v>
          </cell>
          <cell r="I28">
            <v>0.15</v>
          </cell>
          <cell r="J28">
            <v>3287419.9</v>
          </cell>
          <cell r="K28">
            <v>30000</v>
          </cell>
          <cell r="L28">
            <v>398090.38799999998</v>
          </cell>
          <cell r="M28">
            <v>829673.44731039985</v>
          </cell>
          <cell r="N28">
            <v>4545183.7353103999</v>
          </cell>
          <cell r="O28">
            <v>2367.2831954741664</v>
          </cell>
          <cell r="P28">
            <v>29.23</v>
          </cell>
        </row>
        <row r="29">
          <cell r="A29">
            <v>202000764</v>
          </cell>
          <cell r="B29" t="str">
            <v>Swapnil Kodgire</v>
          </cell>
          <cell r="C29" t="str">
            <v>TSIN Employee</v>
          </cell>
          <cell r="D29" t="str">
            <v>TSIN</v>
          </cell>
          <cell r="E29">
            <v>43676</v>
          </cell>
          <cell r="F29">
            <v>1250</v>
          </cell>
          <cell r="G29" t="str">
            <v>L2.1</v>
          </cell>
          <cell r="H29">
            <v>2512832</v>
          </cell>
          <cell r="I29">
            <v>0.15</v>
          </cell>
          <cell r="J29">
            <v>2889756.8</v>
          </cell>
          <cell r="K29">
            <v>30000</v>
          </cell>
          <cell r="L29">
            <v>350370.81599999999</v>
          </cell>
          <cell r="M29">
            <v>730219.49665279989</v>
          </cell>
          <cell r="N29">
            <v>4000347.1126528</v>
          </cell>
          <cell r="O29">
            <v>2083.5141211733335</v>
          </cell>
          <cell r="P29">
            <v>25.72</v>
          </cell>
        </row>
        <row r="30">
          <cell r="A30">
            <v>202000797</v>
          </cell>
          <cell r="B30" t="str">
            <v>Narsinha Kulkarni</v>
          </cell>
          <cell r="C30" t="str">
            <v>TSIN Employee</v>
          </cell>
          <cell r="D30" t="str">
            <v>TSIN</v>
          </cell>
          <cell r="E30">
            <v>43707</v>
          </cell>
          <cell r="F30">
            <v>1219</v>
          </cell>
          <cell r="G30" t="str">
            <v>L1.2</v>
          </cell>
          <cell r="H30">
            <v>1559251</v>
          </cell>
          <cell r="I30">
            <v>0.15</v>
          </cell>
          <cell r="J30">
            <v>1793138.65</v>
          </cell>
          <cell r="K30">
            <v>30000</v>
          </cell>
          <cell r="L30">
            <v>218776.63799999998</v>
          </cell>
          <cell r="M30">
            <v>455959.6838103999</v>
          </cell>
          <cell r="N30">
            <v>2497874.9718104</v>
          </cell>
          <cell r="O30">
            <v>1300.9765478179168</v>
          </cell>
          <cell r="P30">
            <v>16.059999999999999</v>
          </cell>
        </row>
        <row r="31">
          <cell r="A31">
            <v>202000858</v>
          </cell>
          <cell r="B31" t="str">
            <v>Chitral Verma</v>
          </cell>
          <cell r="C31" t="str">
            <v>TSIN Employee</v>
          </cell>
          <cell r="D31" t="str">
            <v>TSIN</v>
          </cell>
          <cell r="E31">
            <v>43738</v>
          </cell>
          <cell r="F31">
            <v>1188</v>
          </cell>
          <cell r="G31" t="str">
            <v>L2.1</v>
          </cell>
          <cell r="H31">
            <v>4020000</v>
          </cell>
          <cell r="I31">
            <v>0.15</v>
          </cell>
          <cell r="J31">
            <v>4623000</v>
          </cell>
          <cell r="K31">
            <v>30000</v>
          </cell>
          <cell r="L31">
            <v>558360</v>
          </cell>
          <cell r="M31">
            <v>1163696.6879999998</v>
          </cell>
          <cell r="N31">
            <v>6375056.6880000001</v>
          </cell>
          <cell r="O31">
            <v>3320.3420249999999</v>
          </cell>
          <cell r="P31">
            <v>40.99</v>
          </cell>
        </row>
        <row r="32">
          <cell r="A32">
            <v>202000892</v>
          </cell>
          <cell r="B32" t="str">
            <v>Ankit Agrahari</v>
          </cell>
          <cell r="C32" t="str">
            <v>TSIN Employee</v>
          </cell>
          <cell r="D32" t="str">
            <v>TSIN</v>
          </cell>
          <cell r="E32">
            <v>43748</v>
          </cell>
          <cell r="F32">
            <v>1178</v>
          </cell>
          <cell r="G32" t="str">
            <v>L2.1</v>
          </cell>
          <cell r="H32">
            <v>4336500</v>
          </cell>
          <cell r="I32">
            <v>0.15</v>
          </cell>
          <cell r="J32">
            <v>4986975</v>
          </cell>
          <cell r="K32">
            <v>30000</v>
          </cell>
          <cell r="L32">
            <v>602037</v>
          </cell>
          <cell r="M32">
            <v>1254725.3795999999</v>
          </cell>
          <cell r="N32">
            <v>6873737.3795999996</v>
          </cell>
          <cell r="O32">
            <v>3580.0715518749998</v>
          </cell>
          <cell r="P32">
            <v>44.2</v>
          </cell>
        </row>
        <row r="33">
          <cell r="A33">
            <v>202000894</v>
          </cell>
          <cell r="B33" t="str">
            <v>Swapnil Dixit</v>
          </cell>
          <cell r="C33" t="str">
            <v>TSIN Employee</v>
          </cell>
          <cell r="D33" t="str">
            <v>TSIN</v>
          </cell>
          <cell r="E33">
            <v>43748</v>
          </cell>
          <cell r="F33">
            <v>1178</v>
          </cell>
          <cell r="G33" t="str">
            <v>L1.2</v>
          </cell>
          <cell r="H33">
            <v>1837080</v>
          </cell>
          <cell r="I33">
            <v>0.15</v>
          </cell>
          <cell r="J33">
            <v>2112642</v>
          </cell>
          <cell r="K33">
            <v>30000</v>
          </cell>
          <cell r="L33">
            <v>257117.03999999998</v>
          </cell>
          <cell r="M33">
            <v>535866.19363199989</v>
          </cell>
          <cell r="N33">
            <v>2935625.2336320002</v>
          </cell>
          <cell r="O33">
            <v>1528.9714758500002</v>
          </cell>
          <cell r="P33">
            <v>18.88</v>
          </cell>
        </row>
        <row r="34">
          <cell r="A34">
            <v>202000900</v>
          </cell>
          <cell r="B34" t="str">
            <v>Deepen Virani</v>
          </cell>
          <cell r="C34" t="str">
            <v>TSIN Employee</v>
          </cell>
          <cell r="D34" t="str">
            <v>TSIN</v>
          </cell>
          <cell r="E34">
            <v>43752</v>
          </cell>
          <cell r="F34">
            <v>1174</v>
          </cell>
          <cell r="G34" t="str">
            <v>L2.1</v>
          </cell>
          <cell r="H34">
            <v>3923468</v>
          </cell>
          <cell r="I34">
            <v>0.15</v>
          </cell>
          <cell r="J34">
            <v>4511988.2</v>
          </cell>
          <cell r="K34">
            <v>30000</v>
          </cell>
          <cell r="L34">
            <v>545038.58400000003</v>
          </cell>
          <cell r="M34">
            <v>1135933.0808671999</v>
          </cell>
          <cell r="N34">
            <v>6222959.8648672001</v>
          </cell>
          <cell r="O34">
            <v>3241.1249296183332</v>
          </cell>
          <cell r="P34">
            <v>40.01</v>
          </cell>
        </row>
        <row r="35">
          <cell r="A35">
            <v>202000919</v>
          </cell>
          <cell r="B35" t="str">
            <v>Anushri Saxena</v>
          </cell>
          <cell r="C35" t="str">
            <v>TSIN Employee</v>
          </cell>
          <cell r="D35" t="str">
            <v>TSIN</v>
          </cell>
          <cell r="E35">
            <v>43760</v>
          </cell>
          <cell r="F35">
            <v>1166</v>
          </cell>
          <cell r="G35" t="str">
            <v>L2.1</v>
          </cell>
          <cell r="H35">
            <v>2695276</v>
          </cell>
          <cell r="I35">
            <v>0.15</v>
          </cell>
          <cell r="J35">
            <v>3099567.4</v>
          </cell>
          <cell r="K35">
            <v>30000</v>
          </cell>
          <cell r="L35">
            <v>375548.08799999999</v>
          </cell>
          <cell r="M35">
            <v>782692.28847039992</v>
          </cell>
          <cell r="N35">
            <v>4287807.7764703995</v>
          </cell>
          <cell r="O35">
            <v>2233.2332169116662</v>
          </cell>
          <cell r="P35">
            <v>27.57</v>
          </cell>
        </row>
        <row r="36">
          <cell r="A36">
            <v>202000983</v>
          </cell>
          <cell r="B36" t="str">
            <v>Ratnakar Panchal</v>
          </cell>
          <cell r="C36" t="str">
            <v>TSIN Employee</v>
          </cell>
          <cell r="D36" t="str">
            <v>TSIN</v>
          </cell>
          <cell r="E36">
            <v>43789</v>
          </cell>
          <cell r="F36">
            <v>1137</v>
          </cell>
          <cell r="G36" t="str">
            <v>L2.1</v>
          </cell>
          <cell r="H36">
            <v>4170936</v>
          </cell>
          <cell r="I36">
            <v>0.15</v>
          </cell>
          <cell r="J36">
            <v>4796576.4000000004</v>
          </cell>
          <cell r="K36">
            <v>30000</v>
          </cell>
          <cell r="L36">
            <v>579189.16800000006</v>
          </cell>
          <cell r="M36">
            <v>1207107.4513343999</v>
          </cell>
          <cell r="N36">
            <v>6612873.0193344001</v>
          </cell>
          <cell r="O36">
            <v>3444.20469757</v>
          </cell>
          <cell r="P36">
            <v>42.52</v>
          </cell>
        </row>
        <row r="37">
          <cell r="A37">
            <v>204000962</v>
          </cell>
          <cell r="B37" t="str">
            <v>Vikas Kumar</v>
          </cell>
          <cell r="C37" t="str">
            <v>TSIN Employee</v>
          </cell>
          <cell r="D37" t="str">
            <v>TSIN</v>
          </cell>
          <cell r="E37">
            <v>44266</v>
          </cell>
          <cell r="F37">
            <v>660</v>
          </cell>
          <cell r="G37" t="str">
            <v>L1.2</v>
          </cell>
          <cell r="H37">
            <v>2456400</v>
          </cell>
          <cell r="I37">
            <v>0.15</v>
          </cell>
          <cell r="J37">
            <v>2824860</v>
          </cell>
          <cell r="K37">
            <v>30000</v>
          </cell>
          <cell r="L37">
            <v>342583.2</v>
          </cell>
          <cell r="M37">
            <v>713989.06655999995</v>
          </cell>
          <cell r="N37">
            <v>3911432.2665600004</v>
          </cell>
          <cell r="O37">
            <v>2037.2043055000001</v>
          </cell>
          <cell r="P37">
            <v>25.15</v>
          </cell>
        </row>
        <row r="38">
          <cell r="A38">
            <v>302000127</v>
          </cell>
          <cell r="B38" t="str">
            <v>Abhishek Kumar Gautam</v>
          </cell>
          <cell r="C38" t="str">
            <v>Intern</v>
          </cell>
          <cell r="D38" t="str">
            <v>Intern</v>
          </cell>
          <cell r="G38">
            <v>0</v>
          </cell>
          <cell r="H38">
            <v>480000</v>
          </cell>
          <cell r="I38">
            <v>0.15</v>
          </cell>
          <cell r="J38">
            <v>552000</v>
          </cell>
          <cell r="K38">
            <v>30000</v>
          </cell>
          <cell r="L38">
            <v>69840</v>
          </cell>
          <cell r="M38">
            <v>145555.87199999997</v>
          </cell>
          <cell r="N38">
            <v>797395.87199999997</v>
          </cell>
          <cell r="O38">
            <v>415.31034999999997</v>
          </cell>
          <cell r="P38">
            <v>5.13</v>
          </cell>
        </row>
        <row r="39">
          <cell r="A39">
            <v>302000128</v>
          </cell>
          <cell r="B39" t="str">
            <v>Abhishek Seth</v>
          </cell>
          <cell r="C39" t="str">
            <v>Intern</v>
          </cell>
          <cell r="D39" t="str">
            <v>Intern</v>
          </cell>
          <cell r="G39">
            <v>0</v>
          </cell>
          <cell r="H39">
            <v>540000</v>
          </cell>
          <cell r="I39">
            <v>0.15</v>
          </cell>
          <cell r="J39">
            <v>621000</v>
          </cell>
          <cell r="K39">
            <v>30000</v>
          </cell>
          <cell r="L39">
            <v>78120</v>
          </cell>
          <cell r="M39">
            <v>162812.49599999998</v>
          </cell>
          <cell r="N39">
            <v>891932.49600000004</v>
          </cell>
          <cell r="O39">
            <v>464.54817500000001</v>
          </cell>
          <cell r="P39">
            <v>5.74</v>
          </cell>
        </row>
        <row r="40">
          <cell r="A40">
            <v>302000129</v>
          </cell>
          <cell r="B40" t="str">
            <v>Aryan Kumar Rai</v>
          </cell>
          <cell r="C40" t="str">
            <v>Intern</v>
          </cell>
          <cell r="D40" t="str">
            <v>Intern</v>
          </cell>
          <cell r="G40">
            <v>0</v>
          </cell>
          <cell r="H40">
            <v>600000</v>
          </cell>
          <cell r="I40">
            <v>0.15</v>
          </cell>
          <cell r="J40">
            <v>690000</v>
          </cell>
          <cell r="K40">
            <v>30000</v>
          </cell>
          <cell r="L40">
            <v>86400</v>
          </cell>
          <cell r="M40">
            <v>180069.11999999997</v>
          </cell>
          <cell r="N40">
            <v>986469.12</v>
          </cell>
          <cell r="O40">
            <v>513.78599999999994</v>
          </cell>
          <cell r="P40">
            <v>6.34</v>
          </cell>
        </row>
        <row r="41">
          <cell r="A41">
            <v>302000130</v>
          </cell>
          <cell r="B41" t="str">
            <v>Yashraj Singh Rajput</v>
          </cell>
          <cell r="C41" t="str">
            <v>Intern</v>
          </cell>
          <cell r="D41" t="str">
            <v>Intern</v>
          </cell>
          <cell r="G41">
            <v>0</v>
          </cell>
          <cell r="I41">
            <v>0.15</v>
          </cell>
          <cell r="J41">
            <v>0</v>
          </cell>
          <cell r="K41">
            <v>30000</v>
          </cell>
          <cell r="L41">
            <v>3600</v>
          </cell>
          <cell r="M41">
            <v>7502.8799999999992</v>
          </cell>
          <cell r="N41">
            <v>41102.879999999997</v>
          </cell>
          <cell r="O41">
            <v>21.40775</v>
          </cell>
          <cell r="P41">
            <v>0.26</v>
          </cell>
        </row>
        <row r="42">
          <cell r="A42">
            <v>302000131</v>
          </cell>
          <cell r="B42" t="str">
            <v xml:space="preserve">Sonakshi M </v>
          </cell>
          <cell r="C42" t="str">
            <v>Intern</v>
          </cell>
          <cell r="D42" t="str">
            <v>Intern</v>
          </cell>
          <cell r="G42">
            <v>0</v>
          </cell>
          <cell r="I42">
            <v>0.15</v>
          </cell>
          <cell r="J42">
            <v>0</v>
          </cell>
          <cell r="K42">
            <v>30000</v>
          </cell>
          <cell r="L42">
            <v>3600</v>
          </cell>
          <cell r="M42">
            <v>7502.8799999999992</v>
          </cell>
          <cell r="N42">
            <v>41102.879999999997</v>
          </cell>
          <cell r="O42">
            <v>21.40775</v>
          </cell>
          <cell r="P42">
            <v>0.26</v>
          </cell>
        </row>
        <row r="43">
          <cell r="A43">
            <v>302000133</v>
          </cell>
          <cell r="B43" t="str">
            <v>Sai Kishore Namburi</v>
          </cell>
          <cell r="C43" t="str">
            <v>Contract employee</v>
          </cell>
          <cell r="D43" t="str">
            <v>Eminds</v>
          </cell>
          <cell r="E43">
            <v>44846</v>
          </cell>
          <cell r="F43">
            <v>80</v>
          </cell>
          <cell r="G43" t="str">
            <v>Contractor</v>
          </cell>
          <cell r="H43">
            <v>5443200</v>
          </cell>
          <cell r="I43">
            <v>0</v>
          </cell>
          <cell r="J43">
            <v>5443200</v>
          </cell>
          <cell r="K43">
            <v>30000</v>
          </cell>
          <cell r="L43">
            <v>656784</v>
          </cell>
          <cell r="M43">
            <v>1368825.4271999998</v>
          </cell>
          <cell r="N43">
            <v>7498809.4271999998</v>
          </cell>
          <cell r="O43">
            <v>3905.6299100000001</v>
          </cell>
          <cell r="P43">
            <v>48.22</v>
          </cell>
        </row>
        <row r="44">
          <cell r="A44">
            <v>302000134</v>
          </cell>
          <cell r="B44" t="str">
            <v>Tapan Vaghela</v>
          </cell>
          <cell r="C44" t="str">
            <v>Contract employee</v>
          </cell>
          <cell r="D44" t="str">
            <v>PixelDust</v>
          </cell>
          <cell r="E44">
            <v>44846</v>
          </cell>
          <cell r="F44">
            <v>80</v>
          </cell>
          <cell r="G44" t="str">
            <v>Contractor</v>
          </cell>
          <cell r="H44">
            <v>4665600</v>
          </cell>
          <cell r="I44">
            <v>0</v>
          </cell>
          <cell r="J44">
            <v>4665600</v>
          </cell>
          <cell r="K44">
            <v>30000</v>
          </cell>
          <cell r="L44">
            <v>563472</v>
          </cell>
          <cell r="M44">
            <v>1174350.7775999999</v>
          </cell>
          <cell r="N44">
            <v>6433422.7775999997</v>
          </cell>
          <cell r="O44">
            <v>3350.7410299999997</v>
          </cell>
          <cell r="P44">
            <v>41.37</v>
          </cell>
        </row>
        <row r="45">
          <cell r="A45">
            <v>302000135</v>
          </cell>
          <cell r="B45" t="str">
            <v>Mayur Kadam</v>
          </cell>
          <cell r="C45" t="str">
            <v>Contract employee</v>
          </cell>
          <cell r="D45" t="str">
            <v>Eminds</v>
          </cell>
          <cell r="E45">
            <v>44875</v>
          </cell>
          <cell r="F45">
            <v>51</v>
          </cell>
          <cell r="G45" t="str">
            <v>Contractor</v>
          </cell>
          <cell r="H45">
            <v>4665600</v>
          </cell>
          <cell r="I45">
            <v>0</v>
          </cell>
          <cell r="J45">
            <v>4665600</v>
          </cell>
          <cell r="K45">
            <v>30000</v>
          </cell>
          <cell r="L45">
            <v>563472</v>
          </cell>
          <cell r="M45">
            <v>1174350.7775999999</v>
          </cell>
          <cell r="N45">
            <v>6433422.7775999997</v>
          </cell>
          <cell r="O45">
            <v>3350.7410299999997</v>
          </cell>
          <cell r="P45">
            <v>41.37</v>
          </cell>
        </row>
        <row r="46">
          <cell r="A46">
            <v>302000137</v>
          </cell>
          <cell r="B46" t="str">
            <v>Pradeep Kotachenjerla</v>
          </cell>
          <cell r="C46" t="str">
            <v>Contract employee</v>
          </cell>
          <cell r="D46" t="str">
            <v>Eminds</v>
          </cell>
          <cell r="E46">
            <v>44875</v>
          </cell>
          <cell r="F46">
            <v>51</v>
          </cell>
          <cell r="G46" t="str">
            <v>L1.2</v>
          </cell>
          <cell r="H46">
            <v>4665600</v>
          </cell>
          <cell r="I46">
            <v>0</v>
          </cell>
          <cell r="J46">
            <v>4665600</v>
          </cell>
          <cell r="K46">
            <v>30000</v>
          </cell>
          <cell r="L46">
            <v>563472</v>
          </cell>
          <cell r="M46">
            <v>1174350.7775999999</v>
          </cell>
          <cell r="N46">
            <v>6433422.7775999997</v>
          </cell>
          <cell r="O46">
            <v>3350.7410299999997</v>
          </cell>
          <cell r="P46">
            <v>41.37</v>
          </cell>
        </row>
        <row r="47">
          <cell r="A47">
            <v>302000139</v>
          </cell>
          <cell r="B47" t="str">
            <v>Sampada Talele</v>
          </cell>
          <cell r="C47" t="str">
            <v>Contract employee</v>
          </cell>
          <cell r="D47" t="str">
            <v>Eminds</v>
          </cell>
          <cell r="E47">
            <v>44887</v>
          </cell>
          <cell r="F47">
            <v>39</v>
          </cell>
          <cell r="G47" t="str">
            <v>L1.2</v>
          </cell>
          <cell r="H47">
            <v>5443200</v>
          </cell>
          <cell r="I47">
            <v>0</v>
          </cell>
          <cell r="J47">
            <v>5443200</v>
          </cell>
          <cell r="K47">
            <v>30000</v>
          </cell>
          <cell r="L47">
            <v>656784</v>
          </cell>
          <cell r="M47">
            <v>1368825.4271999998</v>
          </cell>
          <cell r="N47">
            <v>7498809.4271999998</v>
          </cell>
          <cell r="O47">
            <v>3905.6299100000001</v>
          </cell>
          <cell r="P47">
            <v>48.22</v>
          </cell>
        </row>
        <row r="48">
          <cell r="A48">
            <v>302000140</v>
          </cell>
          <cell r="B48" t="str">
            <v>Samarth Narula</v>
          </cell>
          <cell r="C48" t="str">
            <v>Contract employee</v>
          </cell>
          <cell r="D48" t="str">
            <v>PixelDust</v>
          </cell>
          <cell r="E48">
            <v>44890</v>
          </cell>
          <cell r="F48">
            <v>36</v>
          </cell>
          <cell r="G48" t="str">
            <v>L1.2</v>
          </cell>
          <cell r="H48">
            <v>9331200</v>
          </cell>
          <cell r="I48">
            <v>0</v>
          </cell>
          <cell r="J48">
            <v>9331200</v>
          </cell>
          <cell r="K48">
            <v>30000</v>
          </cell>
          <cell r="L48">
            <v>1123344</v>
          </cell>
          <cell r="M48">
            <v>2341198.6751999995</v>
          </cell>
          <cell r="N48">
            <v>12825742.6752</v>
          </cell>
          <cell r="O48">
            <v>6680.07431</v>
          </cell>
          <cell r="P48">
            <v>82.47</v>
          </cell>
        </row>
        <row r="49">
          <cell r="A49">
            <v>2020001001</v>
          </cell>
          <cell r="B49" t="str">
            <v>Kalyani Jayvant Jagdale</v>
          </cell>
          <cell r="C49" t="str">
            <v>TSIN Employee</v>
          </cell>
          <cell r="D49" t="str">
            <v>TSIN</v>
          </cell>
          <cell r="E49">
            <v>43801</v>
          </cell>
          <cell r="F49">
            <v>1125</v>
          </cell>
          <cell r="G49" t="str">
            <v>L1.2</v>
          </cell>
          <cell r="H49">
            <v>3337548</v>
          </cell>
          <cell r="I49">
            <v>0.15</v>
          </cell>
          <cell r="J49">
            <v>3838180.2</v>
          </cell>
          <cell r="K49">
            <v>30000</v>
          </cell>
          <cell r="L49">
            <v>464181.62400000001</v>
          </cell>
          <cell r="M49">
            <v>967416.39529919985</v>
          </cell>
          <cell r="N49">
            <v>5299778.2192992</v>
          </cell>
          <cell r="O49">
            <v>2760.3011558849998</v>
          </cell>
          <cell r="P49">
            <v>34.08</v>
          </cell>
        </row>
        <row r="50">
          <cell r="A50">
            <v>2020001001</v>
          </cell>
          <cell r="B50" t="str">
            <v>Kalyani Jagdale</v>
          </cell>
          <cell r="C50" t="str">
            <v>TSIN Employee</v>
          </cell>
          <cell r="D50" t="str">
            <v>TSIN</v>
          </cell>
          <cell r="E50">
            <v>43801</v>
          </cell>
          <cell r="F50">
            <v>1125</v>
          </cell>
          <cell r="G50" t="str">
            <v>L1.2</v>
          </cell>
          <cell r="H50">
            <v>3337548</v>
          </cell>
          <cell r="I50">
            <v>0.15</v>
          </cell>
          <cell r="J50">
            <v>3838180.2</v>
          </cell>
          <cell r="K50">
            <v>30000</v>
          </cell>
          <cell r="L50">
            <v>464181.62400000001</v>
          </cell>
          <cell r="M50">
            <v>967416.39529919985</v>
          </cell>
          <cell r="N50">
            <v>5299778.2192992</v>
          </cell>
          <cell r="O50">
            <v>2760.3011558849998</v>
          </cell>
          <cell r="P50">
            <v>34.08</v>
          </cell>
        </row>
        <row r="51">
          <cell r="A51">
            <v>2020001058</v>
          </cell>
          <cell r="B51" t="str">
            <v>SAYALI JOSHI</v>
          </cell>
          <cell r="C51" t="str">
            <v>TSIN Employee</v>
          </cell>
          <cell r="D51" t="str">
            <v>TSIN</v>
          </cell>
          <cell r="E51">
            <v>43808</v>
          </cell>
          <cell r="F51">
            <v>1118</v>
          </cell>
          <cell r="G51" t="str">
            <v>L1.2</v>
          </cell>
          <cell r="H51">
            <v>2382600</v>
          </cell>
          <cell r="I51">
            <v>0.15</v>
          </cell>
          <cell r="J51">
            <v>2739990</v>
          </cell>
          <cell r="K51">
            <v>30000</v>
          </cell>
          <cell r="L51">
            <v>332398.8</v>
          </cell>
          <cell r="M51">
            <v>692763.41903999983</v>
          </cell>
          <cell r="N51">
            <v>3795152.2190399999</v>
          </cell>
          <cell r="O51">
            <v>1976.64178075</v>
          </cell>
          <cell r="P51">
            <v>24.4</v>
          </cell>
        </row>
        <row r="52">
          <cell r="A52">
            <v>2020001120</v>
          </cell>
          <cell r="B52" t="str">
            <v>Chandni Gupta</v>
          </cell>
          <cell r="C52" t="str">
            <v>TSIN Employee</v>
          </cell>
          <cell r="D52" t="str">
            <v>TSIN</v>
          </cell>
          <cell r="E52">
            <v>43819</v>
          </cell>
          <cell r="F52">
            <v>1107</v>
          </cell>
          <cell r="G52" t="str">
            <v>L2.1</v>
          </cell>
          <cell r="H52">
            <v>2682720</v>
          </cell>
          <cell r="I52">
            <v>0.15</v>
          </cell>
          <cell r="J52">
            <v>3085128</v>
          </cell>
          <cell r="K52">
            <v>30000</v>
          </cell>
          <cell r="L52">
            <v>373815.36</v>
          </cell>
          <cell r="M52">
            <v>779081.05228799989</v>
          </cell>
          <cell r="N52">
            <v>4268024.4122879999</v>
          </cell>
          <cell r="O52">
            <v>2222.9293813999998</v>
          </cell>
          <cell r="P52">
            <v>27.44</v>
          </cell>
        </row>
        <row r="53">
          <cell r="A53">
            <v>2020001138</v>
          </cell>
          <cell r="B53" t="str">
            <v>Ashwini Kedar</v>
          </cell>
          <cell r="C53" t="str">
            <v>TSIN Employee</v>
          </cell>
          <cell r="D53" t="str">
            <v>TSIN</v>
          </cell>
          <cell r="E53">
            <v>43823</v>
          </cell>
          <cell r="F53">
            <v>1103</v>
          </cell>
          <cell r="G53" t="str">
            <v>L1.2</v>
          </cell>
          <cell r="H53">
            <v>2066715</v>
          </cell>
          <cell r="I53">
            <v>0.15</v>
          </cell>
          <cell r="J53">
            <v>2376722.25</v>
          </cell>
          <cell r="K53">
            <v>30000</v>
          </cell>
          <cell r="L53">
            <v>288806.67</v>
          </cell>
          <cell r="M53">
            <v>601911.60783599992</v>
          </cell>
          <cell r="N53">
            <v>3297440.5278359996</v>
          </cell>
          <cell r="O53">
            <v>1717.4169415812498</v>
          </cell>
          <cell r="P53">
            <v>21.2</v>
          </cell>
        </row>
        <row r="54">
          <cell r="A54">
            <v>2020001234</v>
          </cell>
          <cell r="B54" t="str">
            <v>JIGAR SONI</v>
          </cell>
          <cell r="C54" t="str">
            <v>TSIN Employee</v>
          </cell>
          <cell r="D54" t="str">
            <v>TSIN</v>
          </cell>
          <cell r="E54">
            <v>43826</v>
          </cell>
          <cell r="F54">
            <v>1100</v>
          </cell>
          <cell r="G54" t="str">
            <v>L1.2</v>
          </cell>
          <cell r="H54">
            <v>1241469</v>
          </cell>
          <cell r="I54">
            <v>0.15</v>
          </cell>
          <cell r="J54">
            <v>1427689.35</v>
          </cell>
          <cell r="K54">
            <v>30000</v>
          </cell>
          <cell r="L54">
            <v>174922.72200000001</v>
          </cell>
          <cell r="M54">
            <v>364562.2756776</v>
          </cell>
          <cell r="N54">
            <v>1997174.3476776001</v>
          </cell>
          <cell r="O54">
            <v>1040.1949727487502</v>
          </cell>
          <cell r="P54">
            <v>12.84</v>
          </cell>
        </row>
        <row r="55">
          <cell r="A55">
            <v>2020001315</v>
          </cell>
          <cell r="B55" t="str">
            <v>Vikram Thakre</v>
          </cell>
          <cell r="C55" t="str">
            <v>TSIN Employee</v>
          </cell>
          <cell r="D55" t="str">
            <v>TSIN</v>
          </cell>
          <cell r="E55">
            <v>0</v>
          </cell>
          <cell r="G55">
            <v>0</v>
          </cell>
          <cell r="H55">
            <v>3495157</v>
          </cell>
          <cell r="I55">
            <v>0.15</v>
          </cell>
          <cell r="J55">
            <v>4019430.55</v>
          </cell>
          <cell r="K55">
            <v>30000</v>
          </cell>
          <cell r="L55">
            <v>485931.66599999997</v>
          </cell>
          <cell r="M55">
            <v>1012746.3828327999</v>
          </cell>
          <cell r="N55">
            <v>5548108.5988328001</v>
          </cell>
          <cell r="O55">
            <v>2889.6398952254167</v>
          </cell>
          <cell r="P55">
            <v>35.67</v>
          </cell>
        </row>
        <row r="56">
          <cell r="A56">
            <v>2020001316</v>
          </cell>
          <cell r="B56" t="str">
            <v>Shweta Soni</v>
          </cell>
          <cell r="C56" t="str">
            <v>TSIN Employee</v>
          </cell>
          <cell r="D56" t="str">
            <v>TSIN</v>
          </cell>
          <cell r="E56">
            <v>43857</v>
          </cell>
          <cell r="F56">
            <v>1069</v>
          </cell>
          <cell r="G56" t="str">
            <v>L1.2</v>
          </cell>
          <cell r="H56">
            <v>1881000</v>
          </cell>
          <cell r="I56">
            <v>0.15</v>
          </cell>
          <cell r="J56">
            <v>2163150</v>
          </cell>
          <cell r="K56">
            <v>30000</v>
          </cell>
          <cell r="L56">
            <v>263178</v>
          </cell>
          <cell r="M56">
            <v>548498.04239999992</v>
          </cell>
          <cell r="N56">
            <v>3004826.0423999997</v>
          </cell>
          <cell r="O56">
            <v>1565.0135637499998</v>
          </cell>
          <cell r="P56">
            <v>19.32</v>
          </cell>
        </row>
        <row r="57">
          <cell r="A57">
            <v>2020001318</v>
          </cell>
          <cell r="B57" t="str">
            <v>Mandar Ghole</v>
          </cell>
          <cell r="C57" t="str">
            <v>TSIN Employee</v>
          </cell>
          <cell r="D57" t="str">
            <v>TSIN</v>
          </cell>
          <cell r="E57">
            <v>43858</v>
          </cell>
          <cell r="F57">
            <v>1068</v>
          </cell>
          <cell r="G57" t="str">
            <v>L2.1</v>
          </cell>
          <cell r="H57">
            <v>2821358</v>
          </cell>
          <cell r="I57">
            <v>0.15</v>
          </cell>
          <cell r="J57">
            <v>3244561.7</v>
          </cell>
          <cell r="K57">
            <v>30000</v>
          </cell>
          <cell r="L57">
            <v>392947.40399999998</v>
          </cell>
          <cell r="M57">
            <v>818954.78292319993</v>
          </cell>
          <cell r="N57">
            <v>4486463.8869232005</v>
          </cell>
          <cell r="O57">
            <v>2336.6999411058337</v>
          </cell>
          <cell r="P57">
            <v>28.85</v>
          </cell>
        </row>
        <row r="58">
          <cell r="A58">
            <v>2020001323</v>
          </cell>
          <cell r="B58" t="str">
            <v>Amit Kumar Dube</v>
          </cell>
          <cell r="C58" t="str">
            <v>TSIN Employee</v>
          </cell>
          <cell r="D58" t="str">
            <v>TSIN</v>
          </cell>
          <cell r="E58">
            <v>43864</v>
          </cell>
          <cell r="F58">
            <v>1062</v>
          </cell>
          <cell r="G58" t="str">
            <v>L2.1</v>
          </cell>
          <cell r="H58">
            <v>3205126</v>
          </cell>
          <cell r="I58">
            <v>0.15</v>
          </cell>
          <cell r="J58">
            <v>3685894.9</v>
          </cell>
          <cell r="K58">
            <v>30000</v>
          </cell>
          <cell r="L58">
            <v>445907.38799999998</v>
          </cell>
          <cell r="M58">
            <v>929330.45091039978</v>
          </cell>
          <cell r="N58">
            <v>5091132.7389103994</v>
          </cell>
          <cell r="O58">
            <v>2651.6316348491664</v>
          </cell>
          <cell r="P58">
            <v>32.74</v>
          </cell>
        </row>
        <row r="59">
          <cell r="A59">
            <v>2020001324</v>
          </cell>
          <cell r="B59" t="str">
            <v>Sandeep Kailuke</v>
          </cell>
          <cell r="C59" t="str">
            <v>TSIN Employee</v>
          </cell>
          <cell r="D59" t="str">
            <v>TSIN</v>
          </cell>
          <cell r="E59">
            <v>43864</v>
          </cell>
          <cell r="F59">
            <v>1062</v>
          </cell>
          <cell r="G59" t="str">
            <v>L2.1</v>
          </cell>
          <cell r="H59">
            <v>4527308</v>
          </cell>
          <cell r="I59">
            <v>0.15</v>
          </cell>
          <cell r="J59">
            <v>5206404.2</v>
          </cell>
          <cell r="K59">
            <v>30000</v>
          </cell>
          <cell r="L59">
            <v>628368.50399999996</v>
          </cell>
          <cell r="M59">
            <v>1309603.7448031998</v>
          </cell>
          <cell r="N59">
            <v>7174376.4488031995</v>
          </cell>
          <cell r="O59">
            <v>3736.6544004183329</v>
          </cell>
          <cell r="P59">
            <v>46.13</v>
          </cell>
        </row>
        <row r="60">
          <cell r="A60">
            <v>2020001345</v>
          </cell>
          <cell r="B60" t="str">
            <v>Sachin Patil</v>
          </cell>
          <cell r="C60" t="str">
            <v>TSIN Employee</v>
          </cell>
          <cell r="D60" t="str">
            <v>TSIN</v>
          </cell>
          <cell r="E60">
            <v>43885</v>
          </cell>
          <cell r="F60">
            <v>1041</v>
          </cell>
          <cell r="G60" t="str">
            <v>L1.2</v>
          </cell>
          <cell r="H60">
            <v>1993411</v>
          </cell>
          <cell r="I60">
            <v>0.15</v>
          </cell>
          <cell r="J60">
            <v>2292422.65</v>
          </cell>
          <cell r="K60">
            <v>30000</v>
          </cell>
          <cell r="L60">
            <v>278690.71799999999</v>
          </cell>
          <cell r="M60">
            <v>580828.61507439986</v>
          </cell>
          <cell r="N60">
            <v>3181941.9830743996</v>
          </cell>
          <cell r="O60">
            <v>1657.2614495179164</v>
          </cell>
          <cell r="P60">
            <v>20.46</v>
          </cell>
        </row>
        <row r="61">
          <cell r="A61">
            <v>2020001356</v>
          </cell>
          <cell r="B61" t="str">
            <v>Antono George</v>
          </cell>
          <cell r="C61" t="str">
            <v>TSIN Employee</v>
          </cell>
          <cell r="D61" t="str">
            <v>TSIN</v>
          </cell>
          <cell r="E61">
            <v>43892</v>
          </cell>
          <cell r="F61">
            <v>1034</v>
          </cell>
          <cell r="G61" t="str">
            <v>L2.1</v>
          </cell>
          <cell r="H61">
            <v>2194983</v>
          </cell>
          <cell r="I61">
            <v>0.15</v>
          </cell>
          <cell r="J61">
            <v>2524230.4500000002</v>
          </cell>
          <cell r="K61">
            <v>30000</v>
          </cell>
          <cell r="L61">
            <v>306507.65400000004</v>
          </cell>
          <cell r="M61">
            <v>638802.81862319994</v>
          </cell>
          <cell r="N61">
            <v>3499540.9226232003</v>
          </cell>
          <cell r="O61">
            <v>1822.6775638662502</v>
          </cell>
          <cell r="P61">
            <v>22.5</v>
          </cell>
        </row>
        <row r="62">
          <cell r="A62">
            <v>2020001367</v>
          </cell>
          <cell r="B62" t="str">
            <v>Sumit Mishra</v>
          </cell>
          <cell r="C62" t="str">
            <v>TSIN Employee</v>
          </cell>
          <cell r="D62" t="str">
            <v>TSIN</v>
          </cell>
          <cell r="E62">
            <v>43899</v>
          </cell>
          <cell r="F62">
            <v>1027</v>
          </cell>
          <cell r="G62" t="str">
            <v>L2.1</v>
          </cell>
          <cell r="H62">
            <v>3879770</v>
          </cell>
          <cell r="I62">
            <v>0.15</v>
          </cell>
          <cell r="J62">
            <v>4461735.5</v>
          </cell>
          <cell r="K62">
            <v>30000</v>
          </cell>
          <cell r="L62">
            <v>539008.26</v>
          </cell>
          <cell r="M62">
            <v>1123365.0816079997</v>
          </cell>
          <cell r="N62">
            <v>6154108.8416079991</v>
          </cell>
          <cell r="O62">
            <v>3205.265021670833</v>
          </cell>
          <cell r="P62">
            <v>39.57</v>
          </cell>
        </row>
        <row r="63">
          <cell r="A63">
            <v>2020001374</v>
          </cell>
          <cell r="B63" t="str">
            <v>Prashant Barenkal</v>
          </cell>
          <cell r="C63" t="str">
            <v>TSIN Employee</v>
          </cell>
          <cell r="D63" t="str">
            <v>TSIN</v>
          </cell>
          <cell r="E63">
            <v>43903</v>
          </cell>
          <cell r="F63">
            <v>1023</v>
          </cell>
          <cell r="G63" t="str">
            <v>L2.1</v>
          </cell>
          <cell r="H63">
            <v>4765547</v>
          </cell>
          <cell r="I63">
            <v>0.15</v>
          </cell>
          <cell r="J63">
            <v>5480379.0499999998</v>
          </cell>
          <cell r="K63">
            <v>30000</v>
          </cell>
          <cell r="L63">
            <v>661245.48599999992</v>
          </cell>
          <cell r="M63">
            <v>1378123.7588887997</v>
          </cell>
          <cell r="N63">
            <v>7549748.2948887991</v>
          </cell>
          <cell r="O63">
            <v>3932.160570254583</v>
          </cell>
          <cell r="P63">
            <v>48.55</v>
          </cell>
        </row>
        <row r="64">
          <cell r="A64">
            <v>2020001387</v>
          </cell>
          <cell r="B64" t="str">
            <v>Vaibhav Vichare</v>
          </cell>
          <cell r="C64" t="str">
            <v>TSIN Employee</v>
          </cell>
          <cell r="D64" t="str">
            <v>TSIN</v>
          </cell>
          <cell r="E64">
            <v>43913</v>
          </cell>
          <cell r="F64">
            <v>1013</v>
          </cell>
          <cell r="G64" t="str">
            <v>L2.1</v>
          </cell>
          <cell r="H64">
            <v>2241008</v>
          </cell>
          <cell r="I64">
            <v>0.15</v>
          </cell>
          <cell r="J64">
            <v>2577159.2000000002</v>
          </cell>
          <cell r="K64">
            <v>30000</v>
          </cell>
          <cell r="L64">
            <v>312859.10399999999</v>
          </cell>
          <cell r="M64">
            <v>652040.08728319989</v>
          </cell>
          <cell r="N64">
            <v>3572058.3912832001</v>
          </cell>
          <cell r="O64">
            <v>1860.4470787933335</v>
          </cell>
          <cell r="P64">
            <v>22.97</v>
          </cell>
        </row>
        <row r="65">
          <cell r="A65">
            <v>2020001388</v>
          </cell>
          <cell r="B65" t="str">
            <v>Nivedita Wakare</v>
          </cell>
          <cell r="C65" t="str">
            <v>TSIN Employee</v>
          </cell>
          <cell r="D65" t="str">
            <v>TSIN</v>
          </cell>
          <cell r="E65">
            <v>43913</v>
          </cell>
          <cell r="F65">
            <v>1013</v>
          </cell>
          <cell r="G65" t="str">
            <v>L2.1</v>
          </cell>
          <cell r="H65">
            <v>2372895</v>
          </cell>
          <cell r="I65">
            <v>0.15</v>
          </cell>
          <cell r="J65">
            <v>2728829.25</v>
          </cell>
          <cell r="K65">
            <v>30000</v>
          </cell>
          <cell r="L65">
            <v>331059.51</v>
          </cell>
          <cell r="M65">
            <v>689972.16010799981</v>
          </cell>
          <cell r="N65">
            <v>3779860.9201079998</v>
          </cell>
          <cell r="O65">
            <v>1968.67756255625</v>
          </cell>
          <cell r="P65">
            <v>24.3</v>
          </cell>
        </row>
        <row r="66">
          <cell r="A66">
            <v>2020001390</v>
          </cell>
          <cell r="B66" t="str">
            <v>Janu Somani</v>
          </cell>
          <cell r="C66" t="str">
            <v>TSIN Employee</v>
          </cell>
          <cell r="D66" t="str">
            <v>TSIN</v>
          </cell>
          <cell r="E66">
            <v>43914</v>
          </cell>
          <cell r="F66">
            <v>1012</v>
          </cell>
          <cell r="G66" t="str">
            <v>L2.1</v>
          </cell>
          <cell r="H66">
            <v>2766507</v>
          </cell>
          <cell r="I66">
            <v>0.15</v>
          </cell>
          <cell r="J66">
            <v>3181483.05</v>
          </cell>
          <cell r="K66">
            <v>30000</v>
          </cell>
          <cell r="L66">
            <v>385377.96599999996</v>
          </cell>
          <cell r="M66">
            <v>803179.06487279991</v>
          </cell>
          <cell r="N66">
            <v>4400040.0808728002</v>
          </cell>
          <cell r="O66">
            <v>2291.6875421212503</v>
          </cell>
          <cell r="P66">
            <v>28.29</v>
          </cell>
        </row>
        <row r="67">
          <cell r="A67">
            <v>2020001394</v>
          </cell>
          <cell r="B67" t="str">
            <v>KRANTI PATIL</v>
          </cell>
          <cell r="C67" t="str">
            <v>TSIN Employee</v>
          </cell>
          <cell r="D67" t="str">
            <v>TSIN</v>
          </cell>
          <cell r="E67">
            <v>43920</v>
          </cell>
          <cell r="F67">
            <v>1006</v>
          </cell>
          <cell r="G67" t="str">
            <v>L2.1</v>
          </cell>
          <cell r="H67">
            <v>1818369</v>
          </cell>
          <cell r="I67">
            <v>0.15</v>
          </cell>
          <cell r="J67">
            <v>2091124.35</v>
          </cell>
          <cell r="K67">
            <v>30000</v>
          </cell>
          <cell r="L67">
            <v>254534.92199999999</v>
          </cell>
          <cell r="M67">
            <v>530484.71543759992</v>
          </cell>
          <cell r="N67">
            <v>2906143.9874375998</v>
          </cell>
          <cell r="O67">
            <v>1513.6166601237499</v>
          </cell>
          <cell r="P67">
            <v>18.690000000000001</v>
          </cell>
        </row>
        <row r="68">
          <cell r="A68">
            <v>2020001399</v>
          </cell>
          <cell r="B68" t="str">
            <v>Puneet Ojha</v>
          </cell>
          <cell r="C68" t="str">
            <v>TSIN Employee</v>
          </cell>
          <cell r="D68" t="str">
            <v>TSIN</v>
          </cell>
          <cell r="E68">
            <v>43922</v>
          </cell>
          <cell r="F68">
            <v>1004</v>
          </cell>
          <cell r="G68" t="str">
            <v>L3.2</v>
          </cell>
          <cell r="I68">
            <v>0.15</v>
          </cell>
          <cell r="J68">
            <v>0</v>
          </cell>
          <cell r="K68">
            <v>30000</v>
          </cell>
          <cell r="L68">
            <v>3600</v>
          </cell>
          <cell r="M68">
            <v>7502.8799999999992</v>
          </cell>
          <cell r="N68">
            <v>41102.879999999997</v>
          </cell>
          <cell r="O68">
            <v>21.40775</v>
          </cell>
          <cell r="P68">
            <v>0.26</v>
          </cell>
        </row>
        <row r="69">
          <cell r="A69">
            <v>2020001403</v>
          </cell>
          <cell r="B69" t="str">
            <v>Kausarjhan Kazi</v>
          </cell>
          <cell r="C69" t="str">
            <v>TSIN Employee</v>
          </cell>
          <cell r="D69" t="str">
            <v>TSIN</v>
          </cell>
          <cell r="E69">
            <v>43927</v>
          </cell>
          <cell r="F69">
            <v>999</v>
          </cell>
          <cell r="G69" t="str">
            <v>L2.2</v>
          </cell>
          <cell r="H69">
            <v>2561626</v>
          </cell>
          <cell r="I69">
            <v>0.15</v>
          </cell>
          <cell r="J69">
            <v>2945869.9</v>
          </cell>
          <cell r="K69">
            <v>30000</v>
          </cell>
          <cell r="L69">
            <v>357104.38799999998</v>
          </cell>
          <cell r="M69">
            <v>744253.15851039987</v>
          </cell>
          <cell r="N69">
            <v>4077227.4465103997</v>
          </cell>
          <cell r="O69">
            <v>2123.5559617241665</v>
          </cell>
          <cell r="P69">
            <v>26.22</v>
          </cell>
        </row>
        <row r="70">
          <cell r="A70">
            <v>2020001403</v>
          </cell>
          <cell r="B70" t="str">
            <v>Kausarjhan Rizwan Kazi</v>
          </cell>
          <cell r="C70" t="str">
            <v>TSIN Employee</v>
          </cell>
          <cell r="D70" t="str">
            <v>TSIN</v>
          </cell>
          <cell r="E70">
            <v>43927</v>
          </cell>
          <cell r="F70">
            <v>999</v>
          </cell>
          <cell r="G70" t="str">
            <v>L2.2</v>
          </cell>
          <cell r="H70">
            <v>2561626</v>
          </cell>
          <cell r="I70">
            <v>0.15</v>
          </cell>
          <cell r="J70">
            <v>2945869.9</v>
          </cell>
          <cell r="K70">
            <v>30000</v>
          </cell>
          <cell r="L70">
            <v>357104.38799999998</v>
          </cell>
          <cell r="M70">
            <v>744253.15851039987</v>
          </cell>
          <cell r="N70">
            <v>4077227.4465103997</v>
          </cell>
          <cell r="O70">
            <v>2123.5559617241665</v>
          </cell>
          <cell r="P70">
            <v>26.22</v>
          </cell>
        </row>
        <row r="71">
          <cell r="A71">
            <v>2020001422</v>
          </cell>
          <cell r="B71" t="str">
            <v>Avinash Thatikonda</v>
          </cell>
          <cell r="C71" t="str">
            <v>TSIN Employee</v>
          </cell>
          <cell r="D71" t="str">
            <v>TSIN</v>
          </cell>
          <cell r="E71">
            <v>43955</v>
          </cell>
          <cell r="F71">
            <v>971</v>
          </cell>
          <cell r="G71" t="str">
            <v>L2.1</v>
          </cell>
          <cell r="H71">
            <v>3813480</v>
          </cell>
          <cell r="I71">
            <v>0.15</v>
          </cell>
          <cell r="J71">
            <v>4385502</v>
          </cell>
          <cell r="K71">
            <v>30000</v>
          </cell>
          <cell r="L71">
            <v>529860.24</v>
          </cell>
          <cell r="M71">
            <v>1104299.3881919999</v>
          </cell>
          <cell r="N71">
            <v>6049661.6281920001</v>
          </cell>
          <cell r="O71">
            <v>3150.8654313500001</v>
          </cell>
          <cell r="P71">
            <v>38.9</v>
          </cell>
        </row>
        <row r="72">
          <cell r="A72">
            <v>2020001434</v>
          </cell>
          <cell r="B72" t="str">
            <v>Gopal Shrote</v>
          </cell>
          <cell r="C72" t="str">
            <v>TSIN Employee</v>
          </cell>
          <cell r="D72" t="str">
            <v>TSIN</v>
          </cell>
          <cell r="E72">
            <v>43962</v>
          </cell>
          <cell r="F72">
            <v>964</v>
          </cell>
          <cell r="G72" t="str">
            <v>L2.1</v>
          </cell>
          <cell r="H72">
            <v>4145377</v>
          </cell>
          <cell r="I72">
            <v>0.15</v>
          </cell>
          <cell r="J72">
            <v>4767183.55</v>
          </cell>
          <cell r="K72">
            <v>30000</v>
          </cell>
          <cell r="L72">
            <v>575662.02599999995</v>
          </cell>
          <cell r="M72">
            <v>1199756.4171207997</v>
          </cell>
          <cell r="N72">
            <v>6572601.9931207988</v>
          </cell>
          <cell r="O72">
            <v>3423.2302047504159</v>
          </cell>
          <cell r="P72">
            <v>42.26</v>
          </cell>
        </row>
        <row r="73">
          <cell r="A73">
            <v>2020001436</v>
          </cell>
          <cell r="B73" t="str">
            <v>Neha Paliwal</v>
          </cell>
          <cell r="C73" t="str">
            <v>TSIN Employee</v>
          </cell>
          <cell r="D73" t="str">
            <v>TSIN</v>
          </cell>
          <cell r="G73">
            <v>0</v>
          </cell>
          <cell r="I73">
            <v>0.15</v>
          </cell>
          <cell r="J73">
            <v>0</v>
          </cell>
          <cell r="K73">
            <v>30000</v>
          </cell>
          <cell r="L73">
            <v>3600</v>
          </cell>
          <cell r="M73">
            <v>7502.8799999999992</v>
          </cell>
          <cell r="N73">
            <v>41102.879999999997</v>
          </cell>
          <cell r="O73">
            <v>21.40775</v>
          </cell>
          <cell r="P73">
            <v>0.26</v>
          </cell>
        </row>
        <row r="74">
          <cell r="A74">
            <v>2020001442</v>
          </cell>
          <cell r="B74" t="str">
            <v>Vivek Chandra</v>
          </cell>
          <cell r="C74" t="str">
            <v>TSIN Employee</v>
          </cell>
          <cell r="D74" t="str">
            <v>TSIN</v>
          </cell>
          <cell r="E74">
            <v>43972</v>
          </cell>
          <cell r="F74">
            <v>954</v>
          </cell>
          <cell r="G74" t="str">
            <v>L2.1</v>
          </cell>
          <cell r="H74">
            <v>3433045</v>
          </cell>
          <cell r="I74">
            <v>0.15</v>
          </cell>
          <cell r="J74">
            <v>3948001.75</v>
          </cell>
          <cell r="K74">
            <v>30000</v>
          </cell>
          <cell r="L74">
            <v>477360.20999999996</v>
          </cell>
          <cell r="M74">
            <v>994882.32566799992</v>
          </cell>
          <cell r="N74">
            <v>5450244.2856679996</v>
          </cell>
          <cell r="O74">
            <v>2838.6688987854163</v>
          </cell>
          <cell r="P74">
            <v>35.049999999999997</v>
          </cell>
        </row>
        <row r="75">
          <cell r="A75">
            <v>2020001468</v>
          </cell>
          <cell r="B75" t="str">
            <v>Sanjay Darwatkar</v>
          </cell>
          <cell r="C75" t="str">
            <v>TSIN Employee</v>
          </cell>
          <cell r="D75" t="str">
            <v>TSIN</v>
          </cell>
          <cell r="E75">
            <v>44007</v>
          </cell>
          <cell r="F75">
            <v>919</v>
          </cell>
          <cell r="G75" t="str">
            <v>L2.1</v>
          </cell>
          <cell r="H75">
            <v>4029296</v>
          </cell>
          <cell r="I75">
            <v>0.15</v>
          </cell>
          <cell r="J75">
            <v>4633690.4000000004</v>
          </cell>
          <cell r="K75">
            <v>30000</v>
          </cell>
          <cell r="L75">
            <v>559642.848</v>
          </cell>
          <cell r="M75">
            <v>1166370.3142784</v>
          </cell>
          <cell r="N75">
            <v>6389703.5622784011</v>
          </cell>
          <cell r="O75">
            <v>3327.9706053533341</v>
          </cell>
          <cell r="P75">
            <v>41.09</v>
          </cell>
        </row>
        <row r="76">
          <cell r="A76">
            <v>2020001469</v>
          </cell>
          <cell r="B76" t="str">
            <v>Hemantkumar Borase</v>
          </cell>
          <cell r="C76" t="str">
            <v>TSIN Employee</v>
          </cell>
          <cell r="D76" t="str">
            <v>TSIN</v>
          </cell>
          <cell r="E76">
            <v>44011</v>
          </cell>
          <cell r="F76">
            <v>915</v>
          </cell>
          <cell r="G76" t="str">
            <v>L2.1</v>
          </cell>
          <cell r="H76">
            <v>2964112</v>
          </cell>
          <cell r="I76">
            <v>0.15</v>
          </cell>
          <cell r="J76">
            <v>3408728.8</v>
          </cell>
          <cell r="K76">
            <v>30000</v>
          </cell>
          <cell r="L76">
            <v>412647.45599999995</v>
          </cell>
          <cell r="M76">
            <v>860012.31796479982</v>
          </cell>
          <cell r="N76">
            <v>4711388.5739647998</v>
          </cell>
          <cell r="O76">
            <v>2453.8482156066666</v>
          </cell>
          <cell r="P76">
            <v>30.29</v>
          </cell>
        </row>
        <row r="77">
          <cell r="A77">
            <v>2020001469</v>
          </cell>
          <cell r="B77" t="str">
            <v>Hemantkumar Pandit Borase</v>
          </cell>
          <cell r="C77" t="str">
            <v>TSIN Employee</v>
          </cell>
          <cell r="D77" t="str">
            <v>TSIN</v>
          </cell>
          <cell r="E77">
            <v>44011</v>
          </cell>
          <cell r="F77">
            <v>915</v>
          </cell>
          <cell r="G77" t="str">
            <v>L2.1</v>
          </cell>
          <cell r="H77">
            <v>2964112</v>
          </cell>
          <cell r="I77">
            <v>0.15</v>
          </cell>
          <cell r="J77">
            <v>3408728.8</v>
          </cell>
          <cell r="K77">
            <v>30000</v>
          </cell>
          <cell r="L77">
            <v>412647.45599999995</v>
          </cell>
          <cell r="M77">
            <v>860012.31796479982</v>
          </cell>
          <cell r="N77">
            <v>4711388.5739647998</v>
          </cell>
          <cell r="O77">
            <v>2453.8482156066666</v>
          </cell>
          <cell r="P77">
            <v>30.29</v>
          </cell>
        </row>
        <row r="78">
          <cell r="A78">
            <v>2020001477</v>
          </cell>
          <cell r="B78" t="str">
            <v>Vikas Mahajan</v>
          </cell>
          <cell r="C78" t="str">
            <v>TSIN Employee</v>
          </cell>
          <cell r="D78" t="str">
            <v>TSIN</v>
          </cell>
          <cell r="E78">
            <v>44022</v>
          </cell>
          <cell r="F78">
            <v>904</v>
          </cell>
          <cell r="G78" t="str">
            <v>L2.1</v>
          </cell>
          <cell r="H78">
            <v>4954636</v>
          </cell>
          <cell r="I78">
            <v>0.15</v>
          </cell>
          <cell r="J78">
            <v>5697831.4000000004</v>
          </cell>
          <cell r="K78">
            <v>30000</v>
          </cell>
          <cell r="L78">
            <v>687339.76800000004</v>
          </cell>
          <cell r="M78">
            <v>1432507.7218143998</v>
          </cell>
          <cell r="N78">
            <v>7847678.8898144001</v>
          </cell>
          <cell r="O78">
            <v>4087.3327551116668</v>
          </cell>
          <cell r="P78">
            <v>50.46</v>
          </cell>
        </row>
        <row r="79">
          <cell r="A79">
            <v>2020001481</v>
          </cell>
          <cell r="B79" t="str">
            <v>Amit Ganvir</v>
          </cell>
          <cell r="C79" t="str">
            <v>TSIN Employee</v>
          </cell>
          <cell r="D79" t="str">
            <v>TSIN</v>
          </cell>
          <cell r="E79">
            <v>44035</v>
          </cell>
          <cell r="F79">
            <v>891</v>
          </cell>
          <cell r="G79" t="str">
            <v>L1.2</v>
          </cell>
          <cell r="H79">
            <v>2700637</v>
          </cell>
          <cell r="I79">
            <v>0.15</v>
          </cell>
          <cell r="J79">
            <v>3105732.55</v>
          </cell>
          <cell r="K79">
            <v>30000</v>
          </cell>
          <cell r="L79">
            <v>376287.90599999996</v>
          </cell>
          <cell r="M79">
            <v>784234.16782479989</v>
          </cell>
          <cell r="N79">
            <v>4296254.6238247994</v>
          </cell>
          <cell r="O79">
            <v>2237.6326165754163</v>
          </cell>
          <cell r="P79">
            <v>27.63</v>
          </cell>
        </row>
        <row r="80">
          <cell r="A80">
            <v>2020001497</v>
          </cell>
          <cell r="B80" t="str">
            <v>Nishant Kumar</v>
          </cell>
          <cell r="C80" t="str">
            <v>TSIN Employee</v>
          </cell>
          <cell r="D80" t="str">
            <v>TSIN</v>
          </cell>
          <cell r="E80">
            <v>44053</v>
          </cell>
          <cell r="F80">
            <v>873</v>
          </cell>
          <cell r="G80" t="str">
            <v>L2.1</v>
          </cell>
          <cell r="H80">
            <v>4230770</v>
          </cell>
          <cell r="I80">
            <v>0.15</v>
          </cell>
          <cell r="J80">
            <v>4865385.5</v>
          </cell>
          <cell r="K80">
            <v>30000</v>
          </cell>
          <cell r="L80">
            <v>587446.26</v>
          </cell>
          <cell r="M80">
            <v>1224316.3320079998</v>
          </cell>
          <cell r="N80">
            <v>6707148.0920079993</v>
          </cell>
          <cell r="O80">
            <v>3493.306297920833</v>
          </cell>
          <cell r="P80">
            <v>43.13</v>
          </cell>
        </row>
        <row r="81">
          <cell r="A81">
            <v>2020001521</v>
          </cell>
          <cell r="B81" t="str">
            <v>Supriya Jadhav</v>
          </cell>
          <cell r="C81" t="str">
            <v>TSIN Employee</v>
          </cell>
          <cell r="D81" t="str">
            <v>TSIN</v>
          </cell>
          <cell r="E81">
            <v>44070</v>
          </cell>
          <cell r="F81">
            <v>856</v>
          </cell>
          <cell r="G81" t="str">
            <v>L1.2</v>
          </cell>
          <cell r="H81">
            <v>1566000</v>
          </cell>
          <cell r="I81">
            <v>0.15</v>
          </cell>
          <cell r="J81">
            <v>1800900</v>
          </cell>
          <cell r="K81">
            <v>30000</v>
          </cell>
          <cell r="L81">
            <v>219708</v>
          </cell>
          <cell r="M81">
            <v>457900.76639999996</v>
          </cell>
          <cell r="N81">
            <v>2508508.7664000001</v>
          </cell>
          <cell r="O81">
            <v>1306.5149825000001</v>
          </cell>
          <cell r="P81">
            <v>16.13</v>
          </cell>
        </row>
        <row r="82">
          <cell r="A82">
            <v>2020001576</v>
          </cell>
          <cell r="B82" t="str">
            <v>Manish Mehra</v>
          </cell>
          <cell r="C82" t="str">
            <v>TSIN Employee</v>
          </cell>
          <cell r="D82" t="str">
            <v>TSIN</v>
          </cell>
          <cell r="E82">
            <v>44102</v>
          </cell>
          <cell r="F82">
            <v>824</v>
          </cell>
          <cell r="G82" t="str">
            <v>L2.1</v>
          </cell>
          <cell r="H82">
            <v>4557106</v>
          </cell>
          <cell r="I82">
            <v>0.15</v>
          </cell>
          <cell r="J82">
            <v>5240671.9000000004</v>
          </cell>
          <cell r="K82">
            <v>30000</v>
          </cell>
          <cell r="L82">
            <v>632480.62800000003</v>
          </cell>
          <cell r="M82">
            <v>1318173.9595024001</v>
          </cell>
          <cell r="N82">
            <v>7221326.4875024008</v>
          </cell>
          <cell r="O82">
            <v>3761.107545574167</v>
          </cell>
          <cell r="P82">
            <v>46.43</v>
          </cell>
        </row>
        <row r="83">
          <cell r="A83">
            <v>2020001582</v>
          </cell>
          <cell r="B83" t="str">
            <v>Gaurav Singh</v>
          </cell>
          <cell r="C83" t="str">
            <v>TSIN Employee</v>
          </cell>
          <cell r="D83" t="str">
            <v>TSIN</v>
          </cell>
          <cell r="E83">
            <v>44105</v>
          </cell>
          <cell r="F83">
            <v>821</v>
          </cell>
          <cell r="G83" t="str">
            <v>L2.1</v>
          </cell>
          <cell r="H83">
            <v>2934178</v>
          </cell>
          <cell r="I83">
            <v>0.15</v>
          </cell>
          <cell r="J83">
            <v>3374304.7</v>
          </cell>
          <cell r="K83">
            <v>30000</v>
          </cell>
          <cell r="L83">
            <v>408516.56400000001</v>
          </cell>
          <cell r="M83">
            <v>851402.98825119995</v>
          </cell>
          <cell r="N83">
            <v>4664224.2522512004</v>
          </cell>
          <cell r="O83">
            <v>2429.2834647141667</v>
          </cell>
          <cell r="P83">
            <v>29.99</v>
          </cell>
        </row>
        <row r="84">
          <cell r="A84">
            <v>2020001617</v>
          </cell>
          <cell r="B84" t="str">
            <v>Mahesh Shivramwar</v>
          </cell>
          <cell r="C84" t="str">
            <v>TSIN Employee</v>
          </cell>
          <cell r="D84" t="str">
            <v>TSIN</v>
          </cell>
          <cell r="E84">
            <v>44130</v>
          </cell>
          <cell r="F84">
            <v>796</v>
          </cell>
          <cell r="G84" t="str">
            <v>L2.1</v>
          </cell>
          <cell r="H84">
            <v>1165699</v>
          </cell>
          <cell r="I84">
            <v>0.15</v>
          </cell>
          <cell r="J84">
            <v>1340553.8500000001</v>
          </cell>
          <cell r="K84">
            <v>30000</v>
          </cell>
          <cell r="L84">
            <v>164466.462</v>
          </cell>
          <cell r="M84">
            <v>342770.03566960001</v>
          </cell>
          <cell r="N84">
            <v>1877790.3476696</v>
          </cell>
          <cell r="O84">
            <v>978.01580607791664</v>
          </cell>
          <cell r="P84">
            <v>12.07</v>
          </cell>
        </row>
        <row r="85">
          <cell r="A85">
            <v>2020001626</v>
          </cell>
          <cell r="B85" t="str">
            <v>Sanjay Saraf</v>
          </cell>
          <cell r="C85" t="str">
            <v>TSIN Employee</v>
          </cell>
          <cell r="D85" t="str">
            <v>TSIN</v>
          </cell>
          <cell r="E85">
            <v>44137</v>
          </cell>
          <cell r="F85">
            <v>789</v>
          </cell>
          <cell r="G85" t="str">
            <v>L2.1</v>
          </cell>
          <cell r="H85">
            <v>2986473</v>
          </cell>
          <cell r="I85">
            <v>0.15</v>
          </cell>
          <cell r="J85">
            <v>3434443.95</v>
          </cell>
          <cell r="K85">
            <v>30000</v>
          </cell>
          <cell r="L85">
            <v>415733.27400000003</v>
          </cell>
          <cell r="M85">
            <v>866443.5741192</v>
          </cell>
          <cell r="N85">
            <v>4746620.7981192004</v>
          </cell>
          <cell r="O85">
            <v>2472.1983323537502</v>
          </cell>
          <cell r="P85">
            <v>30.52</v>
          </cell>
        </row>
        <row r="86">
          <cell r="A86">
            <v>2020001681</v>
          </cell>
          <cell r="B86" t="str">
            <v>Nihar Kininge</v>
          </cell>
          <cell r="C86" t="str">
            <v>TSIN Employee</v>
          </cell>
          <cell r="D86" t="str">
            <v>TSIN</v>
          </cell>
          <cell r="E86">
            <v>44161</v>
          </cell>
          <cell r="F86">
            <v>765</v>
          </cell>
          <cell r="G86" t="str">
            <v>L1.2</v>
          </cell>
          <cell r="H86">
            <v>3586718</v>
          </cell>
          <cell r="I86">
            <v>0.15</v>
          </cell>
          <cell r="J86">
            <v>4124725.7</v>
          </cell>
          <cell r="K86">
            <v>30000</v>
          </cell>
          <cell r="L86">
            <v>498567.08400000003</v>
          </cell>
          <cell r="M86">
            <v>1039080.2786671999</v>
          </cell>
          <cell r="N86">
            <v>5692373.0626672003</v>
          </cell>
          <cell r="O86">
            <v>2964.7776368058335</v>
          </cell>
          <cell r="P86">
            <v>36.6</v>
          </cell>
        </row>
        <row r="87">
          <cell r="A87">
            <v>2020001688</v>
          </cell>
          <cell r="B87" t="str">
            <v>Himanshu Saxena</v>
          </cell>
          <cell r="C87" t="str">
            <v>TSIN Employee</v>
          </cell>
          <cell r="D87" t="str">
            <v>TSIN</v>
          </cell>
          <cell r="E87">
            <v>44168</v>
          </cell>
          <cell r="F87">
            <v>758</v>
          </cell>
          <cell r="G87" t="str">
            <v>L2.1</v>
          </cell>
          <cell r="H87">
            <v>3495157</v>
          </cell>
          <cell r="I87">
            <v>0.15</v>
          </cell>
          <cell r="J87">
            <v>4019430.55</v>
          </cell>
          <cell r="K87">
            <v>30000</v>
          </cell>
          <cell r="L87">
            <v>485931.66599999997</v>
          </cell>
          <cell r="M87">
            <v>1012746.3828327999</v>
          </cell>
          <cell r="N87">
            <v>5548108.5988328001</v>
          </cell>
          <cell r="O87">
            <v>2889.6398952254167</v>
          </cell>
          <cell r="P87">
            <v>35.67</v>
          </cell>
        </row>
        <row r="88">
          <cell r="A88">
            <v>2020001690</v>
          </cell>
          <cell r="B88" t="str">
            <v>Dilip Chhugani</v>
          </cell>
          <cell r="C88" t="str">
            <v>TSIN Employee</v>
          </cell>
          <cell r="D88" t="str">
            <v>TSIN</v>
          </cell>
          <cell r="E88">
            <v>44168</v>
          </cell>
          <cell r="F88">
            <v>758</v>
          </cell>
          <cell r="G88" t="str">
            <v>L1.2</v>
          </cell>
          <cell r="H88">
            <v>1844453</v>
          </cell>
          <cell r="I88">
            <v>0.15</v>
          </cell>
          <cell r="J88">
            <v>2121120.9500000002</v>
          </cell>
          <cell r="K88">
            <v>30000</v>
          </cell>
          <cell r="L88">
            <v>258134.51400000002</v>
          </cell>
          <cell r="M88">
            <v>537986.74511119991</v>
          </cell>
          <cell r="N88">
            <v>2947242.2091112002</v>
          </cell>
          <cell r="O88">
            <v>1535.0219839120834</v>
          </cell>
          <cell r="P88">
            <v>18.95</v>
          </cell>
        </row>
        <row r="89">
          <cell r="A89">
            <v>2020001703</v>
          </cell>
          <cell r="B89" t="str">
            <v>Harshit Saklecha</v>
          </cell>
          <cell r="C89" t="str">
            <v>TSIN Employee</v>
          </cell>
          <cell r="D89" t="str">
            <v>TSIN</v>
          </cell>
          <cell r="E89">
            <v>44175</v>
          </cell>
          <cell r="F89">
            <v>751</v>
          </cell>
          <cell r="G89" t="str">
            <v>L2.1</v>
          </cell>
          <cell r="H89">
            <v>4499308</v>
          </cell>
          <cell r="I89">
            <v>0.15</v>
          </cell>
          <cell r="J89">
            <v>5174204.2</v>
          </cell>
          <cell r="K89">
            <v>30000</v>
          </cell>
          <cell r="L89">
            <v>624504.50399999996</v>
          </cell>
          <cell r="M89">
            <v>1301550.6536031999</v>
          </cell>
          <cell r="N89">
            <v>7130259.3576031998</v>
          </cell>
          <cell r="O89">
            <v>3713.6767487516668</v>
          </cell>
          <cell r="P89">
            <v>45.85</v>
          </cell>
        </row>
        <row r="90">
          <cell r="A90">
            <v>2020001705</v>
          </cell>
          <cell r="B90" t="str">
            <v>Onkar Deshpande</v>
          </cell>
          <cell r="C90" t="str">
            <v>TSIN Employee</v>
          </cell>
          <cell r="D90" t="str">
            <v>TSIN</v>
          </cell>
          <cell r="E90">
            <v>44175</v>
          </cell>
          <cell r="F90">
            <v>751</v>
          </cell>
          <cell r="G90" t="str">
            <v>L2.1</v>
          </cell>
          <cell r="H90">
            <v>3136141</v>
          </cell>
          <cell r="I90">
            <v>0.15</v>
          </cell>
          <cell r="J90">
            <v>3606562.15</v>
          </cell>
          <cell r="K90">
            <v>30000</v>
          </cell>
          <cell r="L90">
            <v>436387.45799999998</v>
          </cell>
          <cell r="M90">
            <v>909489.64746639994</v>
          </cell>
          <cell r="N90">
            <v>4982439.2554663997</v>
          </cell>
          <cell r="O90">
            <v>2595.0204455554167</v>
          </cell>
          <cell r="P90">
            <v>32.04</v>
          </cell>
        </row>
        <row r="91">
          <cell r="A91">
            <v>2020001707</v>
          </cell>
          <cell r="B91" t="str">
            <v>Parag Chaudhari</v>
          </cell>
          <cell r="C91" t="str">
            <v>TSIN Employee</v>
          </cell>
          <cell r="D91" t="str">
            <v>TSIN</v>
          </cell>
          <cell r="E91">
            <v>44175</v>
          </cell>
          <cell r="F91">
            <v>751</v>
          </cell>
          <cell r="G91" t="str">
            <v>L1.2</v>
          </cell>
          <cell r="H91">
            <v>2366899</v>
          </cell>
          <cell r="I91">
            <v>0.15</v>
          </cell>
          <cell r="J91">
            <v>2721933.85</v>
          </cell>
          <cell r="K91">
            <v>30000</v>
          </cell>
          <cell r="L91">
            <v>330232.06199999998</v>
          </cell>
          <cell r="M91">
            <v>688247.6481495999</v>
          </cell>
          <cell r="N91">
            <v>3770413.5601495998</v>
          </cell>
          <cell r="O91">
            <v>1963.7570625779165</v>
          </cell>
          <cell r="P91">
            <v>24.24</v>
          </cell>
        </row>
        <row r="92">
          <cell r="A92">
            <v>2020001712</v>
          </cell>
          <cell r="B92" t="str">
            <v>Rishi Singai</v>
          </cell>
          <cell r="C92" t="str">
            <v>TSIN Employee</v>
          </cell>
          <cell r="D92" t="str">
            <v>TSIN</v>
          </cell>
          <cell r="E92">
            <v>44179</v>
          </cell>
          <cell r="F92">
            <v>747</v>
          </cell>
          <cell r="G92" t="str">
            <v>L1.2</v>
          </cell>
          <cell r="H92">
            <v>2753044</v>
          </cell>
          <cell r="I92">
            <v>0.15</v>
          </cell>
          <cell r="J92">
            <v>3166000.6</v>
          </cell>
          <cell r="K92">
            <v>30000</v>
          </cell>
          <cell r="L92">
            <v>383520.07199999999</v>
          </cell>
          <cell r="M92">
            <v>799306.96605759999</v>
          </cell>
          <cell r="N92">
            <v>4378827.6380576007</v>
          </cell>
          <cell r="O92">
            <v>2280.6393948216669</v>
          </cell>
          <cell r="P92">
            <v>28.16</v>
          </cell>
        </row>
        <row r="93">
          <cell r="A93">
            <v>2020001725</v>
          </cell>
          <cell r="B93" t="str">
            <v>Akash Agarwal</v>
          </cell>
          <cell r="C93" t="str">
            <v>TSIN Employee</v>
          </cell>
          <cell r="D93" t="str">
            <v>TSIN</v>
          </cell>
          <cell r="E93">
            <v>44182</v>
          </cell>
          <cell r="F93">
            <v>744</v>
          </cell>
          <cell r="G93" t="str">
            <v>L2.1</v>
          </cell>
          <cell r="H93">
            <v>3204679</v>
          </cell>
          <cell r="I93">
            <v>0.15</v>
          </cell>
          <cell r="J93">
            <v>3685380.85</v>
          </cell>
          <cell r="K93">
            <v>30000</v>
          </cell>
          <cell r="L93">
            <v>445845.70199999999</v>
          </cell>
          <cell r="M93">
            <v>929201.88906159985</v>
          </cell>
          <cell r="N93">
            <v>5090428.4410616001</v>
          </cell>
          <cell r="O93">
            <v>2651.2648130529169</v>
          </cell>
          <cell r="P93">
            <v>32.729999999999997</v>
          </cell>
        </row>
        <row r="94">
          <cell r="A94">
            <v>2020001739</v>
          </cell>
          <cell r="B94" t="str">
            <v>Vishal Kadam</v>
          </cell>
          <cell r="C94" t="str">
            <v>TSIN Employee</v>
          </cell>
          <cell r="D94" t="str">
            <v>TSIN</v>
          </cell>
          <cell r="E94">
            <v>44186</v>
          </cell>
          <cell r="F94">
            <v>740</v>
          </cell>
          <cell r="G94" t="str">
            <v>L2.1</v>
          </cell>
          <cell r="H94">
            <v>2271255</v>
          </cell>
          <cell r="I94">
            <v>0.15</v>
          </cell>
          <cell r="J94">
            <v>2611943.25</v>
          </cell>
          <cell r="K94">
            <v>30000</v>
          </cell>
          <cell r="L94">
            <v>317033.19</v>
          </cell>
          <cell r="M94">
            <v>660739.43905199994</v>
          </cell>
          <cell r="N94">
            <v>3619715.8790520001</v>
          </cell>
          <cell r="O94">
            <v>1885.26868700625</v>
          </cell>
          <cell r="P94">
            <v>23.27</v>
          </cell>
        </row>
        <row r="95">
          <cell r="A95">
            <v>2020001755</v>
          </cell>
          <cell r="B95" t="str">
            <v>Sweta Tiwari</v>
          </cell>
          <cell r="C95" t="str">
            <v>TSIN Employee</v>
          </cell>
          <cell r="D95" t="str">
            <v>TSIN</v>
          </cell>
          <cell r="E95">
            <v>44189</v>
          </cell>
          <cell r="F95">
            <v>737</v>
          </cell>
          <cell r="G95" t="str">
            <v>L1.2</v>
          </cell>
          <cell r="H95">
            <v>2257561</v>
          </cell>
          <cell r="I95">
            <v>0.15</v>
          </cell>
          <cell r="J95">
            <v>2596195.15</v>
          </cell>
          <cell r="K95">
            <v>30000</v>
          </cell>
          <cell r="L95">
            <v>315143.41800000001</v>
          </cell>
          <cell r="M95">
            <v>656800.90223439992</v>
          </cell>
          <cell r="N95">
            <v>3598139.4702343997</v>
          </cell>
          <cell r="O95">
            <v>1874.0309740804164</v>
          </cell>
          <cell r="P95">
            <v>23.14</v>
          </cell>
        </row>
        <row r="96">
          <cell r="A96">
            <v>2020001764</v>
          </cell>
          <cell r="B96" t="str">
            <v>Balaji Chippada</v>
          </cell>
          <cell r="C96" t="str">
            <v>TSIN Employee</v>
          </cell>
          <cell r="D96" t="str">
            <v>TSIN</v>
          </cell>
          <cell r="E96">
            <v>44189</v>
          </cell>
          <cell r="F96">
            <v>737</v>
          </cell>
          <cell r="G96" t="str">
            <v>L1.2</v>
          </cell>
          <cell r="H96">
            <v>2463693</v>
          </cell>
          <cell r="I96">
            <v>0.15</v>
          </cell>
          <cell r="J96">
            <v>2833246.95</v>
          </cell>
          <cell r="K96">
            <v>30000</v>
          </cell>
          <cell r="L96">
            <v>343589.63400000002</v>
          </cell>
          <cell r="M96">
            <v>716086.6092072</v>
          </cell>
          <cell r="N96">
            <v>3922923.1932072002</v>
          </cell>
          <cell r="O96">
            <v>2043.1891631287501</v>
          </cell>
          <cell r="P96">
            <v>25.22</v>
          </cell>
        </row>
        <row r="97">
          <cell r="A97">
            <v>2020001774</v>
          </cell>
          <cell r="B97" t="str">
            <v>Abhinav Chatare</v>
          </cell>
          <cell r="C97" t="str">
            <v>TSIN Employee</v>
          </cell>
          <cell r="D97" t="str">
            <v>TSIN</v>
          </cell>
          <cell r="E97">
            <v>44193</v>
          </cell>
          <cell r="F97">
            <v>733</v>
          </cell>
          <cell r="G97" t="str">
            <v>L1.2</v>
          </cell>
          <cell r="H97">
            <v>2397222</v>
          </cell>
          <cell r="I97">
            <v>0.15</v>
          </cell>
          <cell r="J97">
            <v>2756805.3</v>
          </cell>
          <cell r="K97">
            <v>30000</v>
          </cell>
          <cell r="L97">
            <v>334416.63599999994</v>
          </cell>
          <cell r="M97">
            <v>696968.8583087998</v>
          </cell>
          <cell r="N97">
            <v>3818190.7943087993</v>
          </cell>
          <cell r="O97">
            <v>1988.6410387024996</v>
          </cell>
          <cell r="P97">
            <v>24.55</v>
          </cell>
        </row>
        <row r="98">
          <cell r="A98">
            <v>2020001775</v>
          </cell>
          <cell r="B98" t="str">
            <v>Prince Chugh</v>
          </cell>
          <cell r="C98" t="str">
            <v>TSIN Employee</v>
          </cell>
          <cell r="D98" t="str">
            <v>TSIN</v>
          </cell>
          <cell r="E98">
            <v>44193</v>
          </cell>
          <cell r="F98">
            <v>733</v>
          </cell>
          <cell r="G98" t="str">
            <v>L2.1</v>
          </cell>
          <cell r="H98">
            <v>2276343</v>
          </cell>
          <cell r="I98">
            <v>0.15</v>
          </cell>
          <cell r="J98">
            <v>2617794.4500000002</v>
          </cell>
          <cell r="K98">
            <v>30000</v>
          </cell>
          <cell r="L98">
            <v>317735.33400000003</v>
          </cell>
          <cell r="M98">
            <v>662202.80076719995</v>
          </cell>
          <cell r="N98">
            <v>3627732.5847672001</v>
          </cell>
          <cell r="O98">
            <v>1889.4440545662501</v>
          </cell>
          <cell r="P98">
            <v>23.33</v>
          </cell>
        </row>
        <row r="99">
          <cell r="A99">
            <v>2020001776</v>
          </cell>
          <cell r="B99" t="str">
            <v>Chaitanya Vats</v>
          </cell>
          <cell r="C99" t="str">
            <v>TSIN Employee</v>
          </cell>
          <cell r="D99" t="str">
            <v>TSIN</v>
          </cell>
          <cell r="E99">
            <v>44193</v>
          </cell>
          <cell r="F99">
            <v>733</v>
          </cell>
          <cell r="G99" t="str">
            <v>L1.2</v>
          </cell>
          <cell r="H99">
            <v>2238528</v>
          </cell>
          <cell r="I99">
            <v>0.15</v>
          </cell>
          <cell r="J99">
            <v>2574307.2000000002</v>
          </cell>
          <cell r="K99">
            <v>30000</v>
          </cell>
          <cell r="L99">
            <v>312516.864</v>
          </cell>
          <cell r="M99">
            <v>651326.81349119998</v>
          </cell>
          <cell r="N99">
            <v>3568150.8774912003</v>
          </cell>
          <cell r="O99">
            <v>1858.4119153600002</v>
          </cell>
          <cell r="P99">
            <v>22.94</v>
          </cell>
        </row>
        <row r="100">
          <cell r="A100">
            <v>2020001789</v>
          </cell>
          <cell r="B100" t="str">
            <v>Amit Dalia</v>
          </cell>
          <cell r="C100" t="str">
            <v>TSIN Employee</v>
          </cell>
          <cell r="D100" t="str">
            <v>TSIN</v>
          </cell>
          <cell r="E100">
            <v>44196</v>
          </cell>
          <cell r="F100">
            <v>730</v>
          </cell>
          <cell r="G100" t="str">
            <v>L2.1</v>
          </cell>
          <cell r="H100">
            <v>3820399</v>
          </cell>
          <cell r="I100">
            <v>0.15</v>
          </cell>
          <cell r="J100">
            <v>4393458.8499999996</v>
          </cell>
          <cell r="K100">
            <v>30000</v>
          </cell>
          <cell r="L100">
            <v>530815.06199999992</v>
          </cell>
          <cell r="M100">
            <v>1106289.3645495998</v>
          </cell>
          <cell r="N100">
            <v>6060563.2765495991</v>
          </cell>
          <cell r="O100">
            <v>3156.5433732029164</v>
          </cell>
          <cell r="P100">
            <v>38.97</v>
          </cell>
        </row>
        <row r="101">
          <cell r="A101">
            <v>2020001790</v>
          </cell>
          <cell r="B101" t="str">
            <v>Ankur Jaiswal</v>
          </cell>
          <cell r="C101" t="str">
            <v>TSIN Employee</v>
          </cell>
          <cell r="D101" t="str">
            <v>TSIN</v>
          </cell>
          <cell r="E101">
            <v>44196</v>
          </cell>
          <cell r="F101">
            <v>730</v>
          </cell>
          <cell r="G101" t="str">
            <v>L1.2</v>
          </cell>
          <cell r="H101">
            <v>2398695</v>
          </cell>
          <cell r="I101">
            <v>0.15</v>
          </cell>
          <cell r="J101">
            <v>2758499.25</v>
          </cell>
          <cell r="K101">
            <v>30000</v>
          </cell>
          <cell r="L101">
            <v>334619.90999999997</v>
          </cell>
          <cell r="M101">
            <v>697392.50842799991</v>
          </cell>
          <cell r="N101">
            <v>3820511.6684280001</v>
          </cell>
          <cell r="O101">
            <v>1989.8498273062501</v>
          </cell>
          <cell r="P101">
            <v>24.57</v>
          </cell>
        </row>
        <row r="102">
          <cell r="A102">
            <v>2020001799</v>
          </cell>
          <cell r="B102" t="str">
            <v>Vinkal Ghodasra</v>
          </cell>
          <cell r="C102" t="str">
            <v>TSIN Employee</v>
          </cell>
          <cell r="D102" t="str">
            <v>TSIN</v>
          </cell>
          <cell r="E102">
            <v>44196</v>
          </cell>
          <cell r="F102">
            <v>730</v>
          </cell>
          <cell r="G102" t="str">
            <v>L1.2</v>
          </cell>
          <cell r="H102">
            <v>3320087</v>
          </cell>
          <cell r="I102">
            <v>0.15</v>
          </cell>
          <cell r="J102">
            <v>3818100.05</v>
          </cell>
          <cell r="K102">
            <v>30000</v>
          </cell>
          <cell r="L102">
            <v>461772.00599999994</v>
          </cell>
          <cell r="M102">
            <v>962394.4301047998</v>
          </cell>
          <cell r="N102">
            <v>5272266.4861047994</v>
          </cell>
          <cell r="O102">
            <v>2745.9721281795833</v>
          </cell>
          <cell r="P102">
            <v>33.9</v>
          </cell>
        </row>
        <row r="103">
          <cell r="A103">
            <v>2020001811</v>
          </cell>
          <cell r="B103" t="str">
            <v>Abhishek Maheshwari</v>
          </cell>
          <cell r="C103" t="str">
            <v>TSIN Employee</v>
          </cell>
          <cell r="D103" t="str">
            <v>TSIN</v>
          </cell>
          <cell r="E103">
            <v>44203</v>
          </cell>
          <cell r="F103">
            <v>723</v>
          </cell>
          <cell r="G103" t="str">
            <v>L1.2</v>
          </cell>
          <cell r="H103">
            <v>3052500</v>
          </cell>
          <cell r="I103">
            <v>0.15</v>
          </cell>
          <cell r="J103">
            <v>3510375</v>
          </cell>
          <cell r="K103">
            <v>30000</v>
          </cell>
          <cell r="L103">
            <v>424845</v>
          </cell>
          <cell r="M103">
            <v>885433.62599999993</v>
          </cell>
          <cell r="N103">
            <v>4850653.6260000002</v>
          </cell>
          <cell r="O103">
            <v>2526.3820968750001</v>
          </cell>
          <cell r="P103">
            <v>31.19</v>
          </cell>
        </row>
        <row r="104">
          <cell r="A104">
            <v>2020001839</v>
          </cell>
          <cell r="B104" t="str">
            <v>KANHAIYA SINGH</v>
          </cell>
          <cell r="C104" t="str">
            <v>TSIN Employee</v>
          </cell>
          <cell r="D104" t="str">
            <v>TSIN</v>
          </cell>
          <cell r="E104">
            <v>44221</v>
          </cell>
          <cell r="F104">
            <v>705</v>
          </cell>
          <cell r="G104" t="str">
            <v>L1.2</v>
          </cell>
          <cell r="H104">
            <v>4273500</v>
          </cell>
          <cell r="I104">
            <v>0.15</v>
          </cell>
          <cell r="J104">
            <v>4914525</v>
          </cell>
          <cell r="K104">
            <v>30000</v>
          </cell>
          <cell r="L104">
            <v>593343</v>
          </cell>
          <cell r="M104">
            <v>1236605.9243999999</v>
          </cell>
          <cell r="N104">
            <v>6774473.9243999999</v>
          </cell>
          <cell r="O104">
            <v>3528.3718356250001</v>
          </cell>
          <cell r="P104">
            <v>43.56</v>
          </cell>
        </row>
        <row r="105">
          <cell r="A105">
            <v>2020001844</v>
          </cell>
          <cell r="B105" t="str">
            <v>Abhishek Porwal</v>
          </cell>
          <cell r="C105" t="str">
            <v>TSIN Employee</v>
          </cell>
          <cell r="D105" t="str">
            <v>TSIN</v>
          </cell>
          <cell r="E105">
            <v>44228</v>
          </cell>
          <cell r="F105">
            <v>698</v>
          </cell>
          <cell r="G105" t="str">
            <v>L1.2</v>
          </cell>
          <cell r="H105">
            <v>2886000</v>
          </cell>
          <cell r="I105">
            <v>0.15</v>
          </cell>
          <cell r="J105">
            <v>3318900</v>
          </cell>
          <cell r="K105">
            <v>30000</v>
          </cell>
          <cell r="L105">
            <v>401868</v>
          </cell>
          <cell r="M105">
            <v>837546.49439999985</v>
          </cell>
          <cell r="N105">
            <v>4588314.4944000002</v>
          </cell>
          <cell r="O105">
            <v>2389.7471325000001</v>
          </cell>
          <cell r="P105">
            <v>29.5</v>
          </cell>
        </row>
        <row r="106">
          <cell r="A106">
            <v>2020001882</v>
          </cell>
          <cell r="B106" t="str">
            <v>Akash Jain</v>
          </cell>
          <cell r="C106" t="str">
            <v>TSIN Employee</v>
          </cell>
          <cell r="D106" t="str">
            <v>TSIN</v>
          </cell>
          <cell r="E106">
            <v>44245</v>
          </cell>
          <cell r="F106">
            <v>681</v>
          </cell>
          <cell r="G106" t="str">
            <v>L1.2</v>
          </cell>
          <cell r="H106">
            <v>1495001</v>
          </cell>
          <cell r="I106">
            <v>0.15</v>
          </cell>
          <cell r="J106">
            <v>1719251.15</v>
          </cell>
          <cell r="K106">
            <v>30000</v>
          </cell>
          <cell r="L106">
            <v>209910.13799999998</v>
          </cell>
          <cell r="M106">
            <v>437480.71561039996</v>
          </cell>
          <cell r="N106">
            <v>2396642.0036104</v>
          </cell>
          <cell r="O106">
            <v>1248.2510435470833</v>
          </cell>
          <cell r="P106">
            <v>15.41</v>
          </cell>
        </row>
        <row r="107">
          <cell r="A107">
            <v>2020001900</v>
          </cell>
          <cell r="B107" t="str">
            <v>Akshay Chaudhari</v>
          </cell>
          <cell r="C107" t="str">
            <v>TSIN Employee</v>
          </cell>
          <cell r="D107" t="str">
            <v>TSIN</v>
          </cell>
          <cell r="E107">
            <v>44270</v>
          </cell>
          <cell r="F107">
            <v>656</v>
          </cell>
          <cell r="G107" t="str">
            <v>L1.2</v>
          </cell>
          <cell r="H107">
            <v>1870000</v>
          </cell>
          <cell r="I107">
            <v>0.15</v>
          </cell>
          <cell r="J107">
            <v>2150500</v>
          </cell>
          <cell r="K107">
            <v>30000</v>
          </cell>
          <cell r="L107">
            <v>261660</v>
          </cell>
          <cell r="M107">
            <v>545334.32799999998</v>
          </cell>
          <cell r="N107">
            <v>2987494.3279999997</v>
          </cell>
          <cell r="O107">
            <v>1555.9866291666665</v>
          </cell>
          <cell r="P107">
            <v>19.21</v>
          </cell>
        </row>
        <row r="108">
          <cell r="A108">
            <v>2020001902</v>
          </cell>
          <cell r="B108" t="str">
            <v>MOHD Shariq</v>
          </cell>
          <cell r="C108" t="str">
            <v>TSIN Employee</v>
          </cell>
          <cell r="D108" t="str">
            <v>TSIN</v>
          </cell>
          <cell r="E108">
            <v>44259</v>
          </cell>
          <cell r="F108">
            <v>667</v>
          </cell>
          <cell r="G108" t="str">
            <v>L2.1</v>
          </cell>
          <cell r="H108">
            <v>3306000</v>
          </cell>
          <cell r="I108">
            <v>0.15</v>
          </cell>
          <cell r="J108">
            <v>3801900</v>
          </cell>
          <cell r="K108">
            <v>30000</v>
          </cell>
          <cell r="L108">
            <v>459828</v>
          </cell>
          <cell r="M108">
            <v>958342.86239999987</v>
          </cell>
          <cell r="N108">
            <v>5250070.8624</v>
          </cell>
          <cell r="O108">
            <v>2734.4119074999999</v>
          </cell>
          <cell r="P108">
            <v>33.76</v>
          </cell>
        </row>
        <row r="109">
          <cell r="A109">
            <v>2020001906</v>
          </cell>
          <cell r="B109" t="str">
            <v>Shriram Untawale</v>
          </cell>
          <cell r="C109" t="str">
            <v>TSIN Employee</v>
          </cell>
          <cell r="D109" t="str">
            <v>TSIN</v>
          </cell>
          <cell r="E109">
            <v>44259</v>
          </cell>
          <cell r="F109">
            <v>667</v>
          </cell>
          <cell r="G109" t="str">
            <v>L1.2</v>
          </cell>
          <cell r="H109">
            <v>3215500</v>
          </cell>
          <cell r="I109">
            <v>0.15</v>
          </cell>
          <cell r="J109">
            <v>3697825</v>
          </cell>
          <cell r="K109">
            <v>30000</v>
          </cell>
          <cell r="L109">
            <v>447339</v>
          </cell>
          <cell r="M109">
            <v>932314.12119999994</v>
          </cell>
          <cell r="N109">
            <v>5107478.1211999999</v>
          </cell>
          <cell r="O109">
            <v>2660.1448547916666</v>
          </cell>
          <cell r="P109">
            <v>32.840000000000003</v>
          </cell>
        </row>
        <row r="110">
          <cell r="A110">
            <v>2020001907</v>
          </cell>
          <cell r="B110" t="str">
            <v>Karishma Tiwari</v>
          </cell>
          <cell r="C110" t="str">
            <v>TSIN Employee</v>
          </cell>
          <cell r="D110" t="str">
            <v>TSIN</v>
          </cell>
          <cell r="E110">
            <v>44259</v>
          </cell>
          <cell r="F110">
            <v>667</v>
          </cell>
          <cell r="G110" t="str">
            <v>L1.2</v>
          </cell>
          <cell r="H110">
            <v>2305800</v>
          </cell>
          <cell r="I110">
            <v>0.15</v>
          </cell>
          <cell r="J110">
            <v>2651670</v>
          </cell>
          <cell r="K110">
            <v>30000</v>
          </cell>
          <cell r="L110">
            <v>321800.39999999997</v>
          </cell>
          <cell r="M110">
            <v>670674.94031999994</v>
          </cell>
          <cell r="N110">
            <v>3674145.34032</v>
          </cell>
          <cell r="O110">
            <v>1913.61736475</v>
          </cell>
          <cell r="P110">
            <v>23.62</v>
          </cell>
        </row>
        <row r="111">
          <cell r="A111">
            <v>2020001914</v>
          </cell>
          <cell r="B111" t="str">
            <v>Narayan Kumar</v>
          </cell>
          <cell r="C111" t="str">
            <v>TSIN Employee</v>
          </cell>
          <cell r="D111" t="str">
            <v>TSIN</v>
          </cell>
          <cell r="E111">
            <v>44270</v>
          </cell>
          <cell r="F111">
            <v>656</v>
          </cell>
          <cell r="G111" t="str">
            <v>L2.1</v>
          </cell>
          <cell r="H111">
            <v>2736000</v>
          </cell>
          <cell r="I111">
            <v>0.15</v>
          </cell>
          <cell r="J111">
            <v>3146400</v>
          </cell>
          <cell r="K111">
            <v>30000</v>
          </cell>
          <cell r="L111">
            <v>381168</v>
          </cell>
          <cell r="M111">
            <v>794404.93439999991</v>
          </cell>
          <cell r="N111">
            <v>4351972.9343999997</v>
          </cell>
          <cell r="O111">
            <v>2266.6525699999997</v>
          </cell>
          <cell r="P111">
            <v>27.98</v>
          </cell>
        </row>
        <row r="112">
          <cell r="A112">
            <v>2020001919</v>
          </cell>
          <cell r="B112" t="str">
            <v>Rishabh Rai</v>
          </cell>
          <cell r="C112" t="str">
            <v>TSIN Employee</v>
          </cell>
          <cell r="D112" t="str">
            <v>TSIN</v>
          </cell>
          <cell r="E112">
            <v>44273</v>
          </cell>
          <cell r="F112">
            <v>653</v>
          </cell>
          <cell r="G112" t="str">
            <v>L1.2</v>
          </cell>
          <cell r="H112">
            <v>2308501</v>
          </cell>
          <cell r="I112">
            <v>0.15</v>
          </cell>
          <cell r="J112">
            <v>2654776.15</v>
          </cell>
          <cell r="K112">
            <v>30000</v>
          </cell>
          <cell r="L112">
            <v>322173.13799999998</v>
          </cell>
          <cell r="M112">
            <v>671451.7760103998</v>
          </cell>
          <cell r="N112">
            <v>3678401.0640103994</v>
          </cell>
          <cell r="O112">
            <v>1915.8338875054164</v>
          </cell>
          <cell r="P112">
            <v>23.65</v>
          </cell>
        </row>
        <row r="113">
          <cell r="A113">
            <v>2020001925</v>
          </cell>
          <cell r="B113" t="str">
            <v>Naina Jain</v>
          </cell>
          <cell r="C113" t="str">
            <v>TSIN Employee</v>
          </cell>
          <cell r="D113" t="str">
            <v>TSIN</v>
          </cell>
          <cell r="E113">
            <v>44277</v>
          </cell>
          <cell r="F113">
            <v>649</v>
          </cell>
          <cell r="G113" t="str">
            <v>L1.2</v>
          </cell>
          <cell r="H113">
            <v>3220000</v>
          </cell>
          <cell r="I113">
            <v>0.15</v>
          </cell>
          <cell r="J113">
            <v>3703000</v>
          </cell>
          <cell r="K113">
            <v>30000</v>
          </cell>
          <cell r="L113">
            <v>447960</v>
          </cell>
          <cell r="M113">
            <v>933608.3679999999</v>
          </cell>
          <cell r="N113">
            <v>5114568.3679999998</v>
          </cell>
          <cell r="O113">
            <v>2663.8376916666666</v>
          </cell>
          <cell r="P113">
            <v>32.89</v>
          </cell>
        </row>
        <row r="114">
          <cell r="A114">
            <v>2020001926</v>
          </cell>
          <cell r="B114" t="str">
            <v>Roshan Sawant</v>
          </cell>
          <cell r="C114" t="str">
            <v>TSIN Employee</v>
          </cell>
          <cell r="D114" t="str">
            <v>TSIN</v>
          </cell>
          <cell r="E114">
            <v>44277</v>
          </cell>
          <cell r="F114">
            <v>649</v>
          </cell>
          <cell r="G114" t="str">
            <v>L2.1</v>
          </cell>
          <cell r="H114">
            <v>2830501</v>
          </cell>
          <cell r="I114">
            <v>0.15</v>
          </cell>
          <cell r="J114">
            <v>3255076.15</v>
          </cell>
          <cell r="K114">
            <v>30000</v>
          </cell>
          <cell r="L114">
            <v>394209.13799999998</v>
          </cell>
          <cell r="M114">
            <v>821584.40481039986</v>
          </cell>
          <cell r="N114">
            <v>4500869.6928103995</v>
          </cell>
          <cell r="O114">
            <v>2344.2029650054164</v>
          </cell>
          <cell r="P114">
            <v>28.94</v>
          </cell>
        </row>
        <row r="115">
          <cell r="A115">
            <v>2020001940</v>
          </cell>
          <cell r="B115" t="str">
            <v>Arpan Kumar</v>
          </cell>
          <cell r="C115" t="str">
            <v>TSIN Employee</v>
          </cell>
          <cell r="D115" t="str">
            <v>TSIN</v>
          </cell>
          <cell r="E115">
            <v>44284</v>
          </cell>
          <cell r="F115">
            <v>642</v>
          </cell>
          <cell r="G115" t="str">
            <v>L1.2</v>
          </cell>
          <cell r="H115">
            <v>2886000</v>
          </cell>
          <cell r="I115">
            <v>0.15</v>
          </cell>
          <cell r="J115">
            <v>3318900</v>
          </cell>
          <cell r="K115">
            <v>30000</v>
          </cell>
          <cell r="L115">
            <v>401868</v>
          </cell>
          <cell r="M115">
            <v>837546.49439999985</v>
          </cell>
          <cell r="N115">
            <v>4588314.4944000002</v>
          </cell>
          <cell r="O115">
            <v>2389.7471325000001</v>
          </cell>
          <cell r="P115">
            <v>29.5</v>
          </cell>
        </row>
        <row r="116">
          <cell r="A116">
            <v>2020001947</v>
          </cell>
          <cell r="B116" t="str">
            <v>Harsh Vardhan</v>
          </cell>
          <cell r="C116" t="str">
            <v>TSIN Employee</v>
          </cell>
          <cell r="D116" t="str">
            <v>TSIN</v>
          </cell>
          <cell r="E116">
            <v>44284</v>
          </cell>
          <cell r="F116">
            <v>642</v>
          </cell>
          <cell r="G116" t="str">
            <v>L2.1</v>
          </cell>
          <cell r="H116">
            <v>3774000</v>
          </cell>
          <cell r="I116">
            <v>0.15</v>
          </cell>
          <cell r="J116">
            <v>4340100</v>
          </cell>
          <cell r="K116">
            <v>30000</v>
          </cell>
          <cell r="L116">
            <v>524412</v>
          </cell>
          <cell r="M116">
            <v>1092944.5295999998</v>
          </cell>
          <cell r="N116">
            <v>5987456.5296</v>
          </cell>
          <cell r="O116">
            <v>3118.4669425000002</v>
          </cell>
          <cell r="P116">
            <v>38.5</v>
          </cell>
        </row>
        <row r="117">
          <cell r="A117">
            <v>2020001949</v>
          </cell>
          <cell r="B117" t="str">
            <v>Suraj Shetty</v>
          </cell>
          <cell r="C117" t="str">
            <v>TSIN Employee</v>
          </cell>
          <cell r="D117" t="str">
            <v>TSIN</v>
          </cell>
          <cell r="E117">
            <v>44287</v>
          </cell>
          <cell r="F117">
            <v>639</v>
          </cell>
          <cell r="G117" t="str">
            <v>L2.1</v>
          </cell>
          <cell r="H117">
            <v>3108000</v>
          </cell>
          <cell r="I117">
            <v>0.15</v>
          </cell>
          <cell r="J117">
            <v>3574200</v>
          </cell>
          <cell r="K117">
            <v>30000</v>
          </cell>
          <cell r="L117">
            <v>432504</v>
          </cell>
          <cell r="M117">
            <v>901396.00319999992</v>
          </cell>
          <cell r="N117">
            <v>4938100.0032000002</v>
          </cell>
          <cell r="O117">
            <v>2571.9270850000003</v>
          </cell>
          <cell r="P117">
            <v>31.75</v>
          </cell>
        </row>
        <row r="118">
          <cell r="A118">
            <v>2020001968</v>
          </cell>
          <cell r="B118" t="str">
            <v>Rahul Kushwaha</v>
          </cell>
          <cell r="C118" t="str">
            <v>TSIN Employee</v>
          </cell>
          <cell r="D118" t="str">
            <v>TSIN</v>
          </cell>
          <cell r="E118">
            <v>44294</v>
          </cell>
          <cell r="F118">
            <v>632</v>
          </cell>
          <cell r="G118" t="str">
            <v>L1.2</v>
          </cell>
          <cell r="H118">
            <v>2760000</v>
          </cell>
          <cell r="I118">
            <v>0.15</v>
          </cell>
          <cell r="J118">
            <v>3174000</v>
          </cell>
          <cell r="K118">
            <v>30000</v>
          </cell>
          <cell r="L118">
            <v>384480</v>
          </cell>
          <cell r="M118">
            <v>801307.58399999992</v>
          </cell>
          <cell r="N118">
            <v>4389787.5839999998</v>
          </cell>
          <cell r="O118">
            <v>2286.3476999999998</v>
          </cell>
          <cell r="P118">
            <v>28.23</v>
          </cell>
        </row>
        <row r="119">
          <cell r="A119">
            <v>2020001980</v>
          </cell>
          <cell r="B119" t="str">
            <v>Bhushan Bendsure</v>
          </cell>
          <cell r="C119" t="str">
            <v>TSIN Employee</v>
          </cell>
          <cell r="D119" t="str">
            <v>TSIN</v>
          </cell>
          <cell r="E119">
            <v>44301</v>
          </cell>
          <cell r="F119">
            <v>625</v>
          </cell>
          <cell r="G119" t="str">
            <v>L1.2</v>
          </cell>
          <cell r="H119">
            <v>2220000</v>
          </cell>
          <cell r="I119">
            <v>0.15</v>
          </cell>
          <cell r="J119">
            <v>2553000</v>
          </cell>
          <cell r="K119">
            <v>30000</v>
          </cell>
          <cell r="L119">
            <v>309960</v>
          </cell>
          <cell r="M119">
            <v>645997.96799999988</v>
          </cell>
          <cell r="N119">
            <v>3538957.9679999999</v>
          </cell>
          <cell r="O119">
            <v>1843.207275</v>
          </cell>
          <cell r="P119">
            <v>22.76</v>
          </cell>
        </row>
        <row r="120">
          <cell r="A120">
            <v>2020002003</v>
          </cell>
          <cell r="B120" t="str">
            <v>Saurabh Tayde</v>
          </cell>
          <cell r="C120" t="str">
            <v>TSIN Employee</v>
          </cell>
          <cell r="D120" t="str">
            <v>TSIN</v>
          </cell>
          <cell r="E120">
            <v>44315</v>
          </cell>
          <cell r="F120">
            <v>611</v>
          </cell>
          <cell r="G120" t="str">
            <v>L2.1</v>
          </cell>
          <cell r="H120">
            <v>3024000</v>
          </cell>
          <cell r="I120">
            <v>0.15</v>
          </cell>
          <cell r="J120">
            <v>3477600</v>
          </cell>
          <cell r="K120">
            <v>30000</v>
          </cell>
          <cell r="L120">
            <v>420912</v>
          </cell>
          <cell r="M120">
            <v>877236.72959999985</v>
          </cell>
          <cell r="N120">
            <v>4805748.7296000002</v>
          </cell>
          <cell r="O120">
            <v>2502.99413</v>
          </cell>
          <cell r="P120">
            <v>30.9</v>
          </cell>
        </row>
        <row r="121">
          <cell r="A121">
            <v>2020002011</v>
          </cell>
          <cell r="B121" t="str">
            <v>Nilesh Parshetti</v>
          </cell>
          <cell r="C121" t="str">
            <v>TSIN Employee</v>
          </cell>
          <cell r="D121" t="str">
            <v>TSIN</v>
          </cell>
          <cell r="E121">
            <v>44319</v>
          </cell>
          <cell r="F121">
            <v>607</v>
          </cell>
          <cell r="G121" t="str">
            <v>L2.1</v>
          </cell>
          <cell r="H121">
            <v>3757600</v>
          </cell>
          <cell r="I121">
            <v>0.15</v>
          </cell>
          <cell r="J121">
            <v>4321240</v>
          </cell>
          <cell r="K121">
            <v>30000</v>
          </cell>
          <cell r="L121">
            <v>522148.8</v>
          </cell>
          <cell r="M121">
            <v>1088227.7190399999</v>
          </cell>
          <cell r="N121">
            <v>5961616.5190399997</v>
          </cell>
          <cell r="O121">
            <v>3105.0086036666667</v>
          </cell>
          <cell r="P121">
            <v>38.33</v>
          </cell>
        </row>
        <row r="122">
          <cell r="A122">
            <v>2020002012</v>
          </cell>
          <cell r="B122" t="str">
            <v>Pradnya Walzade</v>
          </cell>
          <cell r="C122" t="str">
            <v>TSIN Employee</v>
          </cell>
          <cell r="D122" t="str">
            <v>TSIN</v>
          </cell>
          <cell r="E122">
            <v>44319</v>
          </cell>
          <cell r="F122">
            <v>607</v>
          </cell>
          <cell r="G122" t="str">
            <v>L2.1</v>
          </cell>
          <cell r="H122">
            <v>1482000</v>
          </cell>
          <cell r="I122">
            <v>0.15</v>
          </cell>
          <cell r="J122">
            <v>1704300</v>
          </cell>
          <cell r="K122">
            <v>30000</v>
          </cell>
          <cell r="L122">
            <v>208116</v>
          </cell>
          <cell r="M122">
            <v>433741.49279999995</v>
          </cell>
          <cell r="N122">
            <v>2376157.4928000001</v>
          </cell>
          <cell r="O122">
            <v>1237.5820275000001</v>
          </cell>
          <cell r="P122">
            <v>15.28</v>
          </cell>
        </row>
        <row r="123">
          <cell r="A123">
            <v>2020002014</v>
          </cell>
          <cell r="B123" t="str">
            <v>Amit Sah</v>
          </cell>
          <cell r="C123" t="str">
            <v>TSIN Employee</v>
          </cell>
          <cell r="D123" t="str">
            <v>TSIN</v>
          </cell>
          <cell r="E123">
            <v>44319</v>
          </cell>
          <cell r="F123">
            <v>607</v>
          </cell>
          <cell r="G123" t="str">
            <v>L1.2</v>
          </cell>
          <cell r="H123">
            <v>2135000</v>
          </cell>
          <cell r="I123">
            <v>0.15</v>
          </cell>
          <cell r="J123">
            <v>2455250</v>
          </cell>
          <cell r="K123">
            <v>30000</v>
          </cell>
          <cell r="L123">
            <v>298230</v>
          </cell>
          <cell r="M123">
            <v>621551.08399999992</v>
          </cell>
          <cell r="N123">
            <v>3405031.0839999998</v>
          </cell>
          <cell r="O123">
            <v>1773.4536895833332</v>
          </cell>
          <cell r="P123">
            <v>21.89</v>
          </cell>
        </row>
        <row r="124">
          <cell r="A124">
            <v>2020002020</v>
          </cell>
          <cell r="B124" t="str">
            <v>Utkarsh Patil</v>
          </cell>
          <cell r="C124" t="str">
            <v>TSIN Employee</v>
          </cell>
          <cell r="D124" t="str">
            <v>TSIN</v>
          </cell>
          <cell r="E124">
            <v>44322</v>
          </cell>
          <cell r="F124">
            <v>604</v>
          </cell>
          <cell r="G124" t="str">
            <v>L2.1</v>
          </cell>
          <cell r="H124">
            <v>3534000</v>
          </cell>
          <cell r="I124">
            <v>0.15</v>
          </cell>
          <cell r="J124">
            <v>4064100</v>
          </cell>
          <cell r="K124">
            <v>30000</v>
          </cell>
          <cell r="L124">
            <v>491292</v>
          </cell>
          <cell r="M124">
            <v>1023918.0335999998</v>
          </cell>
          <cell r="N124">
            <v>5609310.0335999997</v>
          </cell>
          <cell r="O124">
            <v>2921.5156425</v>
          </cell>
          <cell r="P124">
            <v>36.07</v>
          </cell>
        </row>
        <row r="125">
          <cell r="A125">
            <v>2020002022</v>
          </cell>
          <cell r="B125" t="str">
            <v>Aakash Toshniwal</v>
          </cell>
          <cell r="C125" t="str">
            <v>TSIN Employee</v>
          </cell>
          <cell r="D125" t="str">
            <v>TSIN</v>
          </cell>
          <cell r="E125">
            <v>44322</v>
          </cell>
          <cell r="F125">
            <v>604</v>
          </cell>
          <cell r="G125" t="str">
            <v>L2.1</v>
          </cell>
          <cell r="H125">
            <v>2508000</v>
          </cell>
          <cell r="I125">
            <v>0.15</v>
          </cell>
          <cell r="J125">
            <v>2884200</v>
          </cell>
          <cell r="K125">
            <v>30000</v>
          </cell>
          <cell r="L125">
            <v>349704</v>
          </cell>
          <cell r="M125">
            <v>728829.76319999993</v>
          </cell>
          <cell r="N125">
            <v>3992733.7631999999</v>
          </cell>
          <cell r="O125">
            <v>2079.5488350000001</v>
          </cell>
          <cell r="P125">
            <v>25.67</v>
          </cell>
        </row>
        <row r="126">
          <cell r="A126">
            <v>2020002023</v>
          </cell>
          <cell r="B126" t="str">
            <v>Prashant Yahide</v>
          </cell>
          <cell r="C126" t="str">
            <v>TSIN Employee</v>
          </cell>
          <cell r="D126" t="str">
            <v>TSIN</v>
          </cell>
          <cell r="E126">
            <v>44322</v>
          </cell>
          <cell r="F126">
            <v>604</v>
          </cell>
          <cell r="G126" t="str">
            <v>L1.2</v>
          </cell>
          <cell r="H126">
            <v>3330000</v>
          </cell>
          <cell r="I126">
            <v>0.15</v>
          </cell>
          <cell r="J126">
            <v>3829500</v>
          </cell>
          <cell r="K126">
            <v>30000</v>
          </cell>
          <cell r="L126">
            <v>463140</v>
          </cell>
          <cell r="M126">
            <v>965245.51199999987</v>
          </cell>
          <cell r="N126">
            <v>5287885.5120000001</v>
          </cell>
          <cell r="O126">
            <v>2754.1070374999999</v>
          </cell>
          <cell r="P126">
            <v>34</v>
          </cell>
        </row>
        <row r="127">
          <cell r="A127">
            <v>2020002031</v>
          </cell>
          <cell r="B127" t="str">
            <v>Hitesh Ladda</v>
          </cell>
          <cell r="C127" t="str">
            <v>TSIN Employee</v>
          </cell>
          <cell r="D127" t="str">
            <v>TSIN</v>
          </cell>
          <cell r="E127">
            <v>44326</v>
          </cell>
          <cell r="F127">
            <v>600</v>
          </cell>
          <cell r="G127" t="str">
            <v>L1.2</v>
          </cell>
          <cell r="H127">
            <v>2061801</v>
          </cell>
          <cell r="I127">
            <v>0.15</v>
          </cell>
          <cell r="J127">
            <v>2371071.15</v>
          </cell>
          <cell r="K127">
            <v>30000</v>
          </cell>
          <cell r="L127">
            <v>288128.538</v>
          </cell>
          <cell r="M127">
            <v>600498.29033039999</v>
          </cell>
          <cell r="N127">
            <v>3289697.9783303998</v>
          </cell>
          <cell r="O127">
            <v>1713.38436371375</v>
          </cell>
          <cell r="P127">
            <v>21.15</v>
          </cell>
        </row>
        <row r="128">
          <cell r="A128">
            <v>2020002039</v>
          </cell>
          <cell r="B128" t="str">
            <v>Venkatesh Kamthane</v>
          </cell>
          <cell r="C128" t="str">
            <v>TSIN Employee</v>
          </cell>
          <cell r="D128" t="str">
            <v>TSIN</v>
          </cell>
          <cell r="E128">
            <v>44329</v>
          </cell>
          <cell r="F128">
            <v>597</v>
          </cell>
          <cell r="G128" t="str">
            <v>L2.1</v>
          </cell>
          <cell r="H128">
            <v>3245000</v>
          </cell>
          <cell r="I128">
            <v>0.15</v>
          </cell>
          <cell r="J128">
            <v>3731750</v>
          </cell>
          <cell r="K128">
            <v>30000</v>
          </cell>
          <cell r="L128">
            <v>451410</v>
          </cell>
          <cell r="M128">
            <v>940798.62799999991</v>
          </cell>
          <cell r="N128">
            <v>5153958.6279999996</v>
          </cell>
          <cell r="O128">
            <v>2684.3534520833332</v>
          </cell>
          <cell r="P128">
            <v>33.14</v>
          </cell>
        </row>
        <row r="129">
          <cell r="A129">
            <v>2020002040</v>
          </cell>
          <cell r="B129" t="str">
            <v>Nitin Chunke</v>
          </cell>
          <cell r="C129" t="str">
            <v>TSIN Employee</v>
          </cell>
          <cell r="D129" t="str">
            <v>TSIN</v>
          </cell>
          <cell r="E129">
            <v>44329</v>
          </cell>
          <cell r="F129">
            <v>597</v>
          </cell>
          <cell r="G129" t="str">
            <v>L2.1</v>
          </cell>
          <cell r="H129">
            <v>3135000</v>
          </cell>
          <cell r="I129">
            <v>0.15</v>
          </cell>
          <cell r="J129">
            <v>3605250</v>
          </cell>
          <cell r="K129">
            <v>30000</v>
          </cell>
          <cell r="L129">
            <v>436230</v>
          </cell>
          <cell r="M129">
            <v>909161.48399999994</v>
          </cell>
          <cell r="N129">
            <v>4980641.4840000002</v>
          </cell>
          <cell r="O129">
            <v>2594.0841062499999</v>
          </cell>
          <cell r="P129">
            <v>32.03</v>
          </cell>
        </row>
        <row r="130">
          <cell r="A130">
            <v>2020002046</v>
          </cell>
          <cell r="B130" t="str">
            <v>Himanshu Upadhyay</v>
          </cell>
          <cell r="C130" t="str">
            <v>TSIN Employee</v>
          </cell>
          <cell r="D130" t="str">
            <v>TSIN</v>
          </cell>
          <cell r="E130">
            <v>44333</v>
          </cell>
          <cell r="F130">
            <v>593</v>
          </cell>
          <cell r="G130" t="str">
            <v>L2.1</v>
          </cell>
          <cell r="H130">
            <v>2964000</v>
          </cell>
          <cell r="I130">
            <v>0.15</v>
          </cell>
          <cell r="J130">
            <v>3408600</v>
          </cell>
          <cell r="K130">
            <v>30000</v>
          </cell>
          <cell r="L130">
            <v>412632</v>
          </cell>
          <cell r="M130">
            <v>859980.10559999989</v>
          </cell>
          <cell r="N130">
            <v>4711212.1055999994</v>
          </cell>
          <cell r="O130">
            <v>2453.7563049999999</v>
          </cell>
          <cell r="P130">
            <v>30.29</v>
          </cell>
        </row>
        <row r="131">
          <cell r="A131">
            <v>2020002061</v>
          </cell>
          <cell r="B131" t="str">
            <v>Pavan Addepalli</v>
          </cell>
          <cell r="C131" t="str">
            <v>TSIN Employee</v>
          </cell>
          <cell r="D131" t="str">
            <v>TSIN</v>
          </cell>
          <cell r="E131">
            <v>44340</v>
          </cell>
          <cell r="F131">
            <v>586</v>
          </cell>
          <cell r="G131" t="str">
            <v>L2.2</v>
          </cell>
          <cell r="H131">
            <v>3885000</v>
          </cell>
          <cell r="I131">
            <v>0.15</v>
          </cell>
          <cell r="J131">
            <v>4467750</v>
          </cell>
          <cell r="K131">
            <v>30000</v>
          </cell>
          <cell r="L131">
            <v>539730</v>
          </cell>
          <cell r="M131">
            <v>1124869.2839999998</v>
          </cell>
          <cell r="N131">
            <v>6162349.284</v>
          </cell>
          <cell r="O131">
            <v>3209.55691875</v>
          </cell>
          <cell r="P131">
            <v>39.619999999999997</v>
          </cell>
        </row>
        <row r="132">
          <cell r="A132">
            <v>2020002070</v>
          </cell>
          <cell r="B132" t="str">
            <v>Umeshchandra Bansod</v>
          </cell>
          <cell r="C132" t="str">
            <v>TSIN Employee</v>
          </cell>
          <cell r="D132" t="str">
            <v>TSIN</v>
          </cell>
          <cell r="E132">
            <v>44340</v>
          </cell>
          <cell r="F132">
            <v>586</v>
          </cell>
          <cell r="G132" t="str">
            <v>L2.1</v>
          </cell>
          <cell r="H132">
            <v>3933000</v>
          </cell>
          <cell r="I132">
            <v>0.15</v>
          </cell>
          <cell r="J132">
            <v>4522950</v>
          </cell>
          <cell r="K132">
            <v>30000</v>
          </cell>
          <cell r="L132">
            <v>546354</v>
          </cell>
          <cell r="M132">
            <v>1138674.5831999998</v>
          </cell>
          <cell r="N132">
            <v>6237978.5832000002</v>
          </cell>
          <cell r="O132">
            <v>3248.9471787500001</v>
          </cell>
          <cell r="P132">
            <v>40.11</v>
          </cell>
        </row>
        <row r="133">
          <cell r="A133">
            <v>2020002112</v>
          </cell>
          <cell r="B133" t="str">
            <v>Archana Pillai</v>
          </cell>
          <cell r="C133" t="str">
            <v>TSIN Employee</v>
          </cell>
          <cell r="D133" t="str">
            <v>TSIN</v>
          </cell>
          <cell r="E133">
            <v>44361</v>
          </cell>
          <cell r="F133">
            <v>565</v>
          </cell>
          <cell r="G133" t="str">
            <v>L2.1</v>
          </cell>
          <cell r="H133">
            <v>3172000</v>
          </cell>
          <cell r="I133">
            <v>0.15</v>
          </cell>
          <cell r="J133">
            <v>3647800</v>
          </cell>
          <cell r="K133">
            <v>30000</v>
          </cell>
          <cell r="L133">
            <v>441336</v>
          </cell>
          <cell r="M133">
            <v>919803.06879999989</v>
          </cell>
          <cell r="N133">
            <v>5038939.0687999995</v>
          </cell>
          <cell r="O133">
            <v>2624.4474316666665</v>
          </cell>
          <cell r="P133">
            <v>32.4</v>
          </cell>
        </row>
        <row r="134">
          <cell r="A134">
            <v>2020002113</v>
          </cell>
          <cell r="B134" t="str">
            <v>Sahil Kumar</v>
          </cell>
          <cell r="C134" t="str">
            <v>TSIN Employee</v>
          </cell>
          <cell r="D134" t="str">
            <v>TSIN</v>
          </cell>
          <cell r="E134">
            <v>44361</v>
          </cell>
          <cell r="F134">
            <v>565</v>
          </cell>
          <cell r="G134" t="str">
            <v>L1.2</v>
          </cell>
          <cell r="H134">
            <v>2880000</v>
          </cell>
          <cell r="I134">
            <v>0.15</v>
          </cell>
          <cell r="J134">
            <v>3312000</v>
          </cell>
          <cell r="K134">
            <v>30000</v>
          </cell>
          <cell r="L134">
            <v>401040</v>
          </cell>
          <cell r="M134">
            <v>835820.83199999994</v>
          </cell>
          <cell r="N134">
            <v>4578860.8320000004</v>
          </cell>
          <cell r="O134">
            <v>2384.8233500000001</v>
          </cell>
          <cell r="P134">
            <v>29.44</v>
          </cell>
        </row>
        <row r="135">
          <cell r="A135">
            <v>2020002126</v>
          </cell>
          <cell r="B135" t="str">
            <v>Vikram Chaudhari</v>
          </cell>
          <cell r="C135" t="str">
            <v>TSIN Employee</v>
          </cell>
          <cell r="D135" t="str">
            <v>TSIN</v>
          </cell>
          <cell r="E135">
            <v>44368</v>
          </cell>
          <cell r="F135">
            <v>558</v>
          </cell>
          <cell r="G135" t="str">
            <v>L2.1</v>
          </cell>
          <cell r="H135">
            <v>3078000</v>
          </cell>
          <cell r="I135">
            <v>0.15</v>
          </cell>
          <cell r="J135">
            <v>3539700</v>
          </cell>
          <cell r="K135">
            <v>30000</v>
          </cell>
          <cell r="L135">
            <v>428364</v>
          </cell>
          <cell r="M135">
            <v>892767.69119999988</v>
          </cell>
          <cell r="N135">
            <v>4890831.6912000002</v>
          </cell>
          <cell r="O135">
            <v>2547.3081725000002</v>
          </cell>
          <cell r="P135">
            <v>31.45</v>
          </cell>
        </row>
        <row r="136">
          <cell r="A136">
            <v>2020002132</v>
          </cell>
          <cell r="B136" t="str">
            <v>Devdatta Naikwade</v>
          </cell>
          <cell r="C136" t="str">
            <v>TSIN Employee</v>
          </cell>
          <cell r="D136" t="str">
            <v>TSIN</v>
          </cell>
          <cell r="E136">
            <v>44371</v>
          </cell>
          <cell r="F136">
            <v>555</v>
          </cell>
          <cell r="G136" t="str">
            <v>L1.2</v>
          </cell>
          <cell r="H136">
            <v>1980000</v>
          </cell>
          <cell r="I136">
            <v>0.15</v>
          </cell>
          <cell r="J136">
            <v>2277000</v>
          </cell>
          <cell r="K136">
            <v>30000</v>
          </cell>
          <cell r="L136">
            <v>276840</v>
          </cell>
          <cell r="M136">
            <v>576971.47199999995</v>
          </cell>
          <cell r="N136">
            <v>3160811.4720000001</v>
          </cell>
          <cell r="O136">
            <v>1646.255975</v>
          </cell>
          <cell r="P136">
            <v>20.32</v>
          </cell>
        </row>
        <row r="137">
          <cell r="A137">
            <v>2020002142</v>
          </cell>
          <cell r="B137" t="str">
            <v>Rajendra Dudhare</v>
          </cell>
          <cell r="C137" t="str">
            <v>TSIN Employee</v>
          </cell>
          <cell r="D137" t="str">
            <v>TSIN</v>
          </cell>
          <cell r="E137">
            <v>44375</v>
          </cell>
          <cell r="F137">
            <v>551</v>
          </cell>
          <cell r="G137" t="str">
            <v>L2.1</v>
          </cell>
          <cell r="H137">
            <v>2964000</v>
          </cell>
          <cell r="I137">
            <v>0.15</v>
          </cell>
          <cell r="J137">
            <v>3408600</v>
          </cell>
          <cell r="K137">
            <v>30000</v>
          </cell>
          <cell r="L137">
            <v>412632</v>
          </cell>
          <cell r="M137">
            <v>859980.10559999989</v>
          </cell>
          <cell r="N137">
            <v>4711212.1055999994</v>
          </cell>
          <cell r="O137">
            <v>2453.7563049999999</v>
          </cell>
          <cell r="P137">
            <v>30.29</v>
          </cell>
        </row>
        <row r="138">
          <cell r="A138">
            <v>2020002158</v>
          </cell>
          <cell r="B138" t="str">
            <v>Sankalp Nathe</v>
          </cell>
          <cell r="C138" t="str">
            <v>TSIN Employee</v>
          </cell>
          <cell r="D138" t="str">
            <v>TSIN</v>
          </cell>
          <cell r="E138">
            <v>44382</v>
          </cell>
          <cell r="F138">
            <v>544</v>
          </cell>
          <cell r="G138" t="str">
            <v>L1.2</v>
          </cell>
          <cell r="H138">
            <v>2071000</v>
          </cell>
          <cell r="I138">
            <v>0.15</v>
          </cell>
          <cell r="J138">
            <v>2381650</v>
          </cell>
          <cell r="K138">
            <v>30000</v>
          </cell>
          <cell r="L138">
            <v>289398</v>
          </cell>
          <cell r="M138">
            <v>603144.01839999994</v>
          </cell>
          <cell r="N138">
            <v>3304192.0183999999</v>
          </cell>
          <cell r="O138">
            <v>1720.9333429166666</v>
          </cell>
          <cell r="P138">
            <v>21.25</v>
          </cell>
        </row>
        <row r="139">
          <cell r="A139">
            <v>2020002160</v>
          </cell>
          <cell r="B139" t="str">
            <v>Nikhil Singh</v>
          </cell>
          <cell r="C139" t="str">
            <v>TSIN Employee</v>
          </cell>
          <cell r="D139" t="str">
            <v>TSIN</v>
          </cell>
          <cell r="E139">
            <v>44382</v>
          </cell>
          <cell r="F139">
            <v>544</v>
          </cell>
          <cell r="G139" t="str">
            <v>L2.1</v>
          </cell>
          <cell r="H139">
            <v>3575001</v>
          </cell>
          <cell r="I139">
            <v>0.15</v>
          </cell>
          <cell r="J139">
            <v>4111251.15</v>
          </cell>
          <cell r="K139">
            <v>30000</v>
          </cell>
          <cell r="L139">
            <v>496950.13799999998</v>
          </cell>
          <cell r="M139">
            <v>1035710.3476103998</v>
          </cell>
          <cell r="N139">
            <v>5673911.6356103998</v>
          </cell>
          <cell r="O139">
            <v>2955.1623102137501</v>
          </cell>
          <cell r="P139">
            <v>36.479999999999997</v>
          </cell>
        </row>
        <row r="140">
          <cell r="A140">
            <v>2020002164</v>
          </cell>
          <cell r="B140" t="str">
            <v>Ruksar Pathan</v>
          </cell>
          <cell r="C140" t="str">
            <v>TSIN Employee</v>
          </cell>
          <cell r="D140" t="str">
            <v>TSIN</v>
          </cell>
          <cell r="E140">
            <v>44382</v>
          </cell>
          <cell r="F140">
            <v>544</v>
          </cell>
          <cell r="G140" t="str">
            <v>L1.2</v>
          </cell>
          <cell r="H140">
            <v>2665001</v>
          </cell>
          <cell r="I140">
            <v>0.15</v>
          </cell>
          <cell r="J140">
            <v>3064751.15</v>
          </cell>
          <cell r="K140">
            <v>30000</v>
          </cell>
          <cell r="L140">
            <v>371370.13799999998</v>
          </cell>
          <cell r="M140">
            <v>773984.88361039979</v>
          </cell>
          <cell r="N140">
            <v>4240106.1716103991</v>
          </cell>
          <cell r="O140">
            <v>2208.388631047083</v>
          </cell>
          <cell r="P140">
            <v>27.26</v>
          </cell>
        </row>
        <row r="141">
          <cell r="A141">
            <v>2020002176</v>
          </cell>
          <cell r="B141" t="str">
            <v>Amruta Purohit</v>
          </cell>
          <cell r="C141" t="str">
            <v>TSIN Employee</v>
          </cell>
          <cell r="D141" t="str">
            <v>TSIN</v>
          </cell>
          <cell r="E141">
            <v>44385</v>
          </cell>
          <cell r="F141">
            <v>541</v>
          </cell>
          <cell r="G141" t="str">
            <v>L1.2</v>
          </cell>
          <cell r="H141">
            <v>1650000</v>
          </cell>
          <cell r="I141">
            <v>0.15</v>
          </cell>
          <cell r="J141">
            <v>1897500</v>
          </cell>
          <cell r="K141">
            <v>30000</v>
          </cell>
          <cell r="L141">
            <v>231300</v>
          </cell>
          <cell r="M141">
            <v>482060.03999999992</v>
          </cell>
          <cell r="N141">
            <v>2640860.04</v>
          </cell>
          <cell r="O141">
            <v>1375.4479375000001</v>
          </cell>
          <cell r="P141">
            <v>16.98</v>
          </cell>
        </row>
        <row r="142">
          <cell r="A142">
            <v>2020002222</v>
          </cell>
          <cell r="B142" t="str">
            <v>Nazuk Agrawal</v>
          </cell>
          <cell r="C142" t="str">
            <v>TSIN Employee</v>
          </cell>
          <cell r="D142" t="str">
            <v>TSIN</v>
          </cell>
          <cell r="E142">
            <v>44403</v>
          </cell>
          <cell r="F142">
            <v>523</v>
          </cell>
          <cell r="G142" t="str">
            <v>L1.2</v>
          </cell>
          <cell r="H142">
            <v>2585000</v>
          </cell>
          <cell r="I142">
            <v>0.15</v>
          </cell>
          <cell r="J142">
            <v>2972750</v>
          </cell>
          <cell r="K142">
            <v>30000</v>
          </cell>
          <cell r="L142">
            <v>360330</v>
          </cell>
          <cell r="M142">
            <v>750975.76399999985</v>
          </cell>
          <cell r="N142">
            <v>4114055.764</v>
          </cell>
          <cell r="O142">
            <v>2142.7373770833333</v>
          </cell>
          <cell r="P142">
            <v>26.45</v>
          </cell>
        </row>
        <row r="143">
          <cell r="A143">
            <v>2020002229</v>
          </cell>
          <cell r="B143" t="str">
            <v>Arpit Jain</v>
          </cell>
          <cell r="C143" t="str">
            <v>TSIN Employee</v>
          </cell>
          <cell r="D143" t="str">
            <v>TSIN</v>
          </cell>
          <cell r="E143">
            <v>44403</v>
          </cell>
          <cell r="F143">
            <v>523</v>
          </cell>
          <cell r="G143" t="str">
            <v>L2.1</v>
          </cell>
          <cell r="H143">
            <v>3630000</v>
          </cell>
          <cell r="I143">
            <v>0.15</v>
          </cell>
          <cell r="J143">
            <v>4174500</v>
          </cell>
          <cell r="K143">
            <v>30000</v>
          </cell>
          <cell r="L143">
            <v>504540</v>
          </cell>
          <cell r="M143">
            <v>1051528.6319999998</v>
          </cell>
          <cell r="N143">
            <v>5760568.6319999993</v>
          </cell>
          <cell r="O143">
            <v>3000.2961624999998</v>
          </cell>
          <cell r="P143">
            <v>37.04</v>
          </cell>
        </row>
        <row r="144">
          <cell r="A144">
            <v>2020002279</v>
          </cell>
          <cell r="B144" t="str">
            <v>Shamsundar Udata</v>
          </cell>
          <cell r="C144" t="str">
            <v>TSIN Employee</v>
          </cell>
          <cell r="D144" t="str">
            <v>TSIN</v>
          </cell>
          <cell r="E144">
            <v>44420</v>
          </cell>
          <cell r="F144">
            <v>506</v>
          </cell>
          <cell r="G144" t="str">
            <v>L2.1</v>
          </cell>
          <cell r="H144">
            <v>3280000</v>
          </cell>
          <cell r="I144">
            <v>0.15</v>
          </cell>
          <cell r="J144">
            <v>3772000</v>
          </cell>
          <cell r="K144">
            <v>30000</v>
          </cell>
          <cell r="L144">
            <v>456240</v>
          </cell>
          <cell r="M144">
            <v>950864.99199999985</v>
          </cell>
          <cell r="N144">
            <v>5209104.9919999996</v>
          </cell>
          <cell r="O144">
            <v>2713.0755166666663</v>
          </cell>
          <cell r="P144">
            <v>33.49</v>
          </cell>
        </row>
        <row r="145">
          <cell r="A145">
            <v>2020002280</v>
          </cell>
          <cell r="B145" t="str">
            <v>Rashmi Devli</v>
          </cell>
          <cell r="C145" t="str">
            <v>TSIN Employee</v>
          </cell>
          <cell r="D145" t="str">
            <v>TSIN</v>
          </cell>
          <cell r="E145">
            <v>44420</v>
          </cell>
          <cell r="F145">
            <v>506</v>
          </cell>
          <cell r="G145" t="str">
            <v>L2.1</v>
          </cell>
          <cell r="H145">
            <v>2860000</v>
          </cell>
          <cell r="I145">
            <v>0.15</v>
          </cell>
          <cell r="J145">
            <v>3289000</v>
          </cell>
          <cell r="K145">
            <v>30000</v>
          </cell>
          <cell r="L145">
            <v>398280</v>
          </cell>
          <cell r="M145">
            <v>830068.62399999984</v>
          </cell>
          <cell r="N145">
            <v>4547348.6239999998</v>
          </cell>
          <cell r="O145">
            <v>2368.4107416666666</v>
          </cell>
          <cell r="P145">
            <v>29.24</v>
          </cell>
        </row>
        <row r="146">
          <cell r="A146">
            <v>2020002285</v>
          </cell>
          <cell r="B146" t="str">
            <v>Shad Khan</v>
          </cell>
          <cell r="C146" t="str">
            <v>TSIN Employee</v>
          </cell>
          <cell r="D146" t="str">
            <v>TSIN</v>
          </cell>
          <cell r="E146">
            <v>44420</v>
          </cell>
          <cell r="F146">
            <v>506</v>
          </cell>
          <cell r="G146" t="str">
            <v>L2.1</v>
          </cell>
          <cell r="H146">
            <v>3300000</v>
          </cell>
          <cell r="I146">
            <v>0.15</v>
          </cell>
          <cell r="J146">
            <v>3795000</v>
          </cell>
          <cell r="K146">
            <v>30000</v>
          </cell>
          <cell r="L146">
            <v>459000</v>
          </cell>
          <cell r="M146">
            <v>956617.19999999984</v>
          </cell>
          <cell r="N146">
            <v>5240617.2</v>
          </cell>
          <cell r="O146">
            <v>2729.4881250000003</v>
          </cell>
          <cell r="P146">
            <v>33.700000000000003</v>
          </cell>
        </row>
        <row r="147">
          <cell r="A147">
            <v>2020002286</v>
          </cell>
          <cell r="B147" t="str">
            <v>Swaroop Konidala</v>
          </cell>
          <cell r="C147" t="str">
            <v>TSIN Employee</v>
          </cell>
          <cell r="D147" t="str">
            <v>TSIN</v>
          </cell>
          <cell r="E147">
            <v>44424</v>
          </cell>
          <cell r="F147">
            <v>502</v>
          </cell>
          <cell r="G147" t="str">
            <v>L2.1</v>
          </cell>
          <cell r="H147">
            <v>2050000</v>
          </cell>
          <cell r="I147">
            <v>0.15</v>
          </cell>
          <cell r="J147">
            <v>2357500</v>
          </cell>
          <cell r="K147">
            <v>30000</v>
          </cell>
          <cell r="L147">
            <v>286500</v>
          </cell>
          <cell r="M147">
            <v>597104.19999999995</v>
          </cell>
          <cell r="N147">
            <v>3271104.2</v>
          </cell>
          <cell r="O147">
            <v>1703.7001041666667</v>
          </cell>
          <cell r="P147">
            <v>21.03</v>
          </cell>
        </row>
        <row r="148">
          <cell r="A148">
            <v>2020002315</v>
          </cell>
          <cell r="B148" t="str">
            <v>Saurabh Pande</v>
          </cell>
          <cell r="C148" t="str">
            <v>TSIN Employee</v>
          </cell>
          <cell r="D148" t="str">
            <v>TSIN</v>
          </cell>
          <cell r="E148">
            <v>44425</v>
          </cell>
          <cell r="F148">
            <v>501</v>
          </cell>
          <cell r="G148" t="str">
            <v>L0.2</v>
          </cell>
          <cell r="H148">
            <v>749999</v>
          </cell>
          <cell r="I148">
            <v>0.15</v>
          </cell>
          <cell r="J148">
            <v>862498.85</v>
          </cell>
          <cell r="K148">
            <v>30000</v>
          </cell>
          <cell r="L148">
            <v>107099.86199999999</v>
          </cell>
          <cell r="M148">
            <v>223210.39238959996</v>
          </cell>
          <cell r="N148">
            <v>1222809.1043896</v>
          </cell>
          <cell r="O148">
            <v>636.87974186958331</v>
          </cell>
          <cell r="P148">
            <v>7.86</v>
          </cell>
        </row>
        <row r="149">
          <cell r="A149">
            <v>2020002316</v>
          </cell>
          <cell r="B149" t="str">
            <v>Dheeraj Israni</v>
          </cell>
          <cell r="C149" t="str">
            <v>TSIN Employee</v>
          </cell>
          <cell r="D149" t="str">
            <v>TSIN</v>
          </cell>
          <cell r="E149">
            <v>44425</v>
          </cell>
          <cell r="F149">
            <v>501</v>
          </cell>
          <cell r="G149" t="str">
            <v>L0.2</v>
          </cell>
          <cell r="H149">
            <v>749999</v>
          </cell>
          <cell r="I149">
            <v>0.15</v>
          </cell>
          <cell r="J149">
            <v>862498.85</v>
          </cell>
          <cell r="K149">
            <v>30000</v>
          </cell>
          <cell r="L149">
            <v>107099.86199999999</v>
          </cell>
          <cell r="M149">
            <v>223210.39238959996</v>
          </cell>
          <cell r="N149">
            <v>1222809.1043896</v>
          </cell>
          <cell r="O149">
            <v>636.87974186958331</v>
          </cell>
          <cell r="P149">
            <v>7.86</v>
          </cell>
        </row>
        <row r="150">
          <cell r="A150">
            <v>2020002322</v>
          </cell>
          <cell r="B150" t="str">
            <v>Kundan Jha</v>
          </cell>
          <cell r="C150" t="str">
            <v>TSIN Employee</v>
          </cell>
          <cell r="D150" t="str">
            <v>TSIN</v>
          </cell>
          <cell r="E150">
            <v>44425</v>
          </cell>
          <cell r="F150">
            <v>501</v>
          </cell>
          <cell r="G150" t="str">
            <v>L0.2</v>
          </cell>
          <cell r="H150">
            <v>749999</v>
          </cell>
          <cell r="I150">
            <v>0.15</v>
          </cell>
          <cell r="J150">
            <v>862498.85</v>
          </cell>
          <cell r="K150">
            <v>30000</v>
          </cell>
          <cell r="L150">
            <v>107099.86199999999</v>
          </cell>
          <cell r="M150">
            <v>223210.39238959996</v>
          </cell>
          <cell r="N150">
            <v>1222809.1043896</v>
          </cell>
          <cell r="O150">
            <v>636.87974186958331</v>
          </cell>
          <cell r="P150">
            <v>7.86</v>
          </cell>
        </row>
        <row r="151">
          <cell r="A151">
            <v>2020002326</v>
          </cell>
          <cell r="B151" t="str">
            <v>Vishesh M Sharma</v>
          </cell>
          <cell r="C151" t="str">
            <v>TSIN Employee</v>
          </cell>
          <cell r="D151" t="str">
            <v>TSIN</v>
          </cell>
          <cell r="E151">
            <v>44427</v>
          </cell>
          <cell r="F151">
            <v>499</v>
          </cell>
          <cell r="G151" t="str">
            <v>L2.1</v>
          </cell>
          <cell r="H151">
            <v>2695000</v>
          </cell>
          <cell r="I151">
            <v>0.15</v>
          </cell>
          <cell r="J151">
            <v>3099250</v>
          </cell>
          <cell r="K151">
            <v>30000</v>
          </cell>
          <cell r="L151">
            <v>375510</v>
          </cell>
          <cell r="M151">
            <v>782612.90799999994</v>
          </cell>
          <cell r="N151">
            <v>4287372.9079999998</v>
          </cell>
          <cell r="O151">
            <v>2233.0067229166666</v>
          </cell>
          <cell r="P151">
            <v>27.57</v>
          </cell>
        </row>
        <row r="152">
          <cell r="A152">
            <v>2020002326</v>
          </cell>
          <cell r="B152" t="str">
            <v>Vishesh Sharma</v>
          </cell>
          <cell r="C152" t="str">
            <v>TSIN Employee</v>
          </cell>
          <cell r="D152" t="str">
            <v>TSIN</v>
          </cell>
          <cell r="E152">
            <v>44427</v>
          </cell>
          <cell r="F152">
            <v>499</v>
          </cell>
          <cell r="G152" t="str">
            <v>L2.1</v>
          </cell>
          <cell r="H152">
            <v>2695000</v>
          </cell>
          <cell r="I152">
            <v>0.15</v>
          </cell>
          <cell r="J152">
            <v>3099250</v>
          </cell>
          <cell r="K152">
            <v>30000</v>
          </cell>
          <cell r="L152">
            <v>375510</v>
          </cell>
          <cell r="M152">
            <v>782612.90799999994</v>
          </cell>
          <cell r="N152">
            <v>4287372.9079999998</v>
          </cell>
          <cell r="O152">
            <v>2233.0067229166666</v>
          </cell>
          <cell r="P152">
            <v>27.57</v>
          </cell>
        </row>
        <row r="153">
          <cell r="A153">
            <v>2020002341</v>
          </cell>
          <cell r="B153" t="str">
            <v>Rohit Khose</v>
          </cell>
          <cell r="C153" t="str">
            <v>TSIN Employee</v>
          </cell>
          <cell r="D153" t="str">
            <v>TSIN</v>
          </cell>
          <cell r="E153">
            <v>44431</v>
          </cell>
          <cell r="F153">
            <v>495</v>
          </cell>
          <cell r="G153" t="str">
            <v>L1.2</v>
          </cell>
          <cell r="H153">
            <v>2409751</v>
          </cell>
          <cell r="I153">
            <v>0.15</v>
          </cell>
          <cell r="J153">
            <v>2771213.65</v>
          </cell>
          <cell r="K153">
            <v>30000</v>
          </cell>
          <cell r="L153">
            <v>336145.63799999998</v>
          </cell>
          <cell r="M153">
            <v>700572.32901039987</v>
          </cell>
          <cell r="N153">
            <v>3837931.6170103997</v>
          </cell>
          <cell r="O153">
            <v>1998.9227171929165</v>
          </cell>
          <cell r="P153">
            <v>24.68</v>
          </cell>
        </row>
        <row r="154">
          <cell r="A154">
            <v>2020002349</v>
          </cell>
          <cell r="B154" t="str">
            <v>Sushrut Sawant</v>
          </cell>
          <cell r="C154" t="str">
            <v>TSIN Employee</v>
          </cell>
          <cell r="D154" t="str">
            <v>TSIN</v>
          </cell>
          <cell r="E154">
            <v>44438</v>
          </cell>
          <cell r="F154">
            <v>488</v>
          </cell>
          <cell r="G154" t="str">
            <v>L1.2</v>
          </cell>
          <cell r="H154">
            <v>2562500</v>
          </cell>
          <cell r="I154">
            <v>0.15</v>
          </cell>
          <cell r="J154">
            <v>2946875</v>
          </cell>
          <cell r="K154">
            <v>30000</v>
          </cell>
          <cell r="L154">
            <v>357225</v>
          </cell>
          <cell r="M154">
            <v>744504.52999999991</v>
          </cell>
          <cell r="N154">
            <v>4078604.53</v>
          </cell>
          <cell r="O154">
            <v>2124.2731927083332</v>
          </cell>
          <cell r="P154">
            <v>26.23</v>
          </cell>
        </row>
        <row r="155">
          <cell r="A155">
            <v>2020002360</v>
          </cell>
          <cell r="B155" t="str">
            <v>Prajakta Dalvi</v>
          </cell>
          <cell r="C155" t="str">
            <v>TSIN Employee</v>
          </cell>
          <cell r="D155" t="str">
            <v>TSIN</v>
          </cell>
          <cell r="E155">
            <v>44441</v>
          </cell>
          <cell r="F155">
            <v>485</v>
          </cell>
          <cell r="G155" t="str">
            <v>L1.2</v>
          </cell>
          <cell r="H155">
            <v>2035000</v>
          </cell>
          <cell r="I155">
            <v>0.15</v>
          </cell>
          <cell r="J155">
            <v>2340250</v>
          </cell>
          <cell r="K155">
            <v>30000</v>
          </cell>
          <cell r="L155">
            <v>284430</v>
          </cell>
          <cell r="M155">
            <v>592790.04399999988</v>
          </cell>
          <cell r="N155">
            <v>3247470.0439999998</v>
          </cell>
          <cell r="O155">
            <v>1691.3906479166665</v>
          </cell>
          <cell r="P155">
            <v>20.88</v>
          </cell>
        </row>
        <row r="156">
          <cell r="A156">
            <v>2020002375</v>
          </cell>
          <cell r="B156" t="str">
            <v>Swapnanil Sharmah</v>
          </cell>
          <cell r="C156" t="str">
            <v>TSIN Employee</v>
          </cell>
          <cell r="D156" t="str">
            <v>TSIN</v>
          </cell>
          <cell r="E156">
            <v>44448</v>
          </cell>
          <cell r="F156">
            <v>478</v>
          </cell>
          <cell r="G156" t="str">
            <v>L2.1</v>
          </cell>
          <cell r="H156">
            <v>2972501</v>
          </cell>
          <cell r="I156">
            <v>0.15</v>
          </cell>
          <cell r="J156">
            <v>3418376.15</v>
          </cell>
          <cell r="K156">
            <v>30000</v>
          </cell>
          <cell r="L156">
            <v>413805.13799999998</v>
          </cell>
          <cell r="M156">
            <v>862425.08161039976</v>
          </cell>
          <cell r="N156">
            <v>4724606.369610399</v>
          </cell>
          <cell r="O156">
            <v>2460.7324841720829</v>
          </cell>
          <cell r="P156">
            <v>30.38</v>
          </cell>
        </row>
        <row r="157">
          <cell r="A157">
            <v>2020002404</v>
          </cell>
          <cell r="B157" t="str">
            <v>Sopan Shinde</v>
          </cell>
          <cell r="C157" t="str">
            <v>TSIN Employee</v>
          </cell>
          <cell r="D157" t="str">
            <v>TSIN</v>
          </cell>
          <cell r="E157">
            <v>44455</v>
          </cell>
          <cell r="F157">
            <v>471</v>
          </cell>
          <cell r="G157" t="str">
            <v>L1.2</v>
          </cell>
          <cell r="H157">
            <v>3382500</v>
          </cell>
          <cell r="I157">
            <v>0.15</v>
          </cell>
          <cell r="J157">
            <v>3889875</v>
          </cell>
          <cell r="K157">
            <v>30000</v>
          </cell>
          <cell r="L157">
            <v>470385</v>
          </cell>
          <cell r="M157">
            <v>980345.05799999984</v>
          </cell>
          <cell r="N157">
            <v>5370605.0580000002</v>
          </cell>
          <cell r="O157">
            <v>2797.1901343750001</v>
          </cell>
          <cell r="P157">
            <v>34.53</v>
          </cell>
        </row>
        <row r="158">
          <cell r="A158">
            <v>2020002429</v>
          </cell>
          <cell r="B158" t="str">
            <v>Meraj Khan</v>
          </cell>
          <cell r="C158" t="str">
            <v>TSIN Employee</v>
          </cell>
          <cell r="D158" t="str">
            <v>TSIN</v>
          </cell>
          <cell r="E158">
            <v>44466</v>
          </cell>
          <cell r="F158">
            <v>460</v>
          </cell>
          <cell r="G158" t="str">
            <v>L2.1</v>
          </cell>
          <cell r="H158">
            <v>3075000</v>
          </cell>
          <cell r="I158">
            <v>0.15</v>
          </cell>
          <cell r="J158">
            <v>3536250</v>
          </cell>
          <cell r="K158">
            <v>30000</v>
          </cell>
          <cell r="L158">
            <v>427950</v>
          </cell>
          <cell r="M158">
            <v>891904.85999999987</v>
          </cell>
          <cell r="N158">
            <v>4886104.8599999994</v>
          </cell>
          <cell r="O158">
            <v>2544.8462812499997</v>
          </cell>
          <cell r="P158">
            <v>31.42</v>
          </cell>
        </row>
        <row r="159">
          <cell r="A159">
            <v>2020002432</v>
          </cell>
          <cell r="B159" t="str">
            <v>Kunal Bagwe</v>
          </cell>
          <cell r="C159" t="str">
            <v>TSIN Employee</v>
          </cell>
          <cell r="D159" t="str">
            <v>TSIN</v>
          </cell>
          <cell r="G159">
            <v>0</v>
          </cell>
          <cell r="I159">
            <v>0.15</v>
          </cell>
          <cell r="J159">
            <v>0</v>
          </cell>
          <cell r="K159">
            <v>30000</v>
          </cell>
          <cell r="L159">
            <v>3600</v>
          </cell>
          <cell r="M159">
            <v>7502.8799999999992</v>
          </cell>
          <cell r="N159">
            <v>41102.879999999997</v>
          </cell>
          <cell r="O159">
            <v>21.40775</v>
          </cell>
          <cell r="P159">
            <v>0.26</v>
          </cell>
        </row>
        <row r="160">
          <cell r="A160">
            <v>2020002443</v>
          </cell>
          <cell r="B160" t="str">
            <v>Mahesh Labade</v>
          </cell>
          <cell r="C160" t="str">
            <v>TSIN Employee</v>
          </cell>
          <cell r="D160" t="str">
            <v>TSIN</v>
          </cell>
          <cell r="E160">
            <v>44469</v>
          </cell>
          <cell r="F160">
            <v>457</v>
          </cell>
          <cell r="G160" t="str">
            <v>L1.2</v>
          </cell>
          <cell r="H160">
            <v>1845000</v>
          </cell>
          <cell r="I160">
            <v>0.15</v>
          </cell>
          <cell r="J160">
            <v>2121750</v>
          </cell>
          <cell r="K160">
            <v>30000</v>
          </cell>
          <cell r="L160">
            <v>258210</v>
          </cell>
          <cell r="M160">
            <v>538144.06799999997</v>
          </cell>
          <cell r="N160">
            <v>2948104.068</v>
          </cell>
          <cell r="O160">
            <v>1535.4708687499999</v>
          </cell>
          <cell r="P160">
            <v>18.96</v>
          </cell>
        </row>
        <row r="161">
          <cell r="A161">
            <v>2020002461</v>
          </cell>
          <cell r="B161" t="str">
            <v>Subodh Dere</v>
          </cell>
          <cell r="C161" t="str">
            <v>TSIN Employee</v>
          </cell>
          <cell r="D161" t="str">
            <v>TSIN</v>
          </cell>
          <cell r="E161">
            <v>44473</v>
          </cell>
          <cell r="F161">
            <v>453</v>
          </cell>
          <cell r="G161" t="str">
            <v>L2.1</v>
          </cell>
          <cell r="H161">
            <v>3300000</v>
          </cell>
          <cell r="I161">
            <v>0.15</v>
          </cell>
          <cell r="J161">
            <v>3795000</v>
          </cell>
          <cell r="K161">
            <v>30000</v>
          </cell>
          <cell r="L161">
            <v>459000</v>
          </cell>
          <cell r="M161">
            <v>956617.19999999984</v>
          </cell>
          <cell r="N161">
            <v>5240617.2</v>
          </cell>
          <cell r="O161">
            <v>2729.4881250000003</v>
          </cell>
          <cell r="P161">
            <v>33.700000000000003</v>
          </cell>
        </row>
        <row r="162">
          <cell r="A162">
            <v>2020002462</v>
          </cell>
          <cell r="B162" t="str">
            <v>Ashutosh Tripathi</v>
          </cell>
          <cell r="C162" t="str">
            <v>TSIN Employee</v>
          </cell>
          <cell r="D162" t="str">
            <v>TSIN</v>
          </cell>
          <cell r="E162">
            <v>44473</v>
          </cell>
          <cell r="F162">
            <v>453</v>
          </cell>
          <cell r="G162" t="str">
            <v>L2.1</v>
          </cell>
          <cell r="H162">
            <v>4000000</v>
          </cell>
          <cell r="I162">
            <v>0.15</v>
          </cell>
          <cell r="J162">
            <v>4600000</v>
          </cell>
          <cell r="K162">
            <v>30000</v>
          </cell>
          <cell r="L162">
            <v>555600</v>
          </cell>
          <cell r="M162">
            <v>1157944.4799999997</v>
          </cell>
          <cell r="N162">
            <v>6343544.4799999995</v>
          </cell>
          <cell r="O162">
            <v>3303.9294166666664</v>
          </cell>
          <cell r="P162">
            <v>40.79</v>
          </cell>
        </row>
        <row r="163">
          <cell r="A163">
            <v>2020002463</v>
          </cell>
          <cell r="B163" t="str">
            <v>Priya Rupeja</v>
          </cell>
          <cell r="C163" t="str">
            <v>TSIN Employee</v>
          </cell>
          <cell r="D163" t="str">
            <v>TSIN</v>
          </cell>
          <cell r="E163">
            <v>44473</v>
          </cell>
          <cell r="F163">
            <v>453</v>
          </cell>
          <cell r="G163" t="str">
            <v>L1.2</v>
          </cell>
          <cell r="H163">
            <v>3200000</v>
          </cell>
          <cell r="I163">
            <v>0.15</v>
          </cell>
          <cell r="J163">
            <v>3680000</v>
          </cell>
          <cell r="K163">
            <v>30000</v>
          </cell>
          <cell r="L163">
            <v>445200</v>
          </cell>
          <cell r="M163">
            <v>927856.15999999992</v>
          </cell>
          <cell r="N163">
            <v>5083056.16</v>
          </cell>
          <cell r="O163">
            <v>2647.4250833333335</v>
          </cell>
          <cell r="P163">
            <v>32.68</v>
          </cell>
        </row>
        <row r="164">
          <cell r="A164">
            <v>2020002482</v>
          </cell>
          <cell r="B164" t="str">
            <v>Dilip Deora</v>
          </cell>
          <cell r="C164" t="str">
            <v>TSIN Employee</v>
          </cell>
          <cell r="D164" t="str">
            <v>TSIN</v>
          </cell>
          <cell r="E164">
            <v>44483</v>
          </cell>
          <cell r="F164">
            <v>443</v>
          </cell>
          <cell r="G164" t="str">
            <v>L2.1</v>
          </cell>
          <cell r="H164">
            <v>1500000</v>
          </cell>
          <cell r="I164">
            <v>0.15</v>
          </cell>
          <cell r="J164">
            <v>1725000</v>
          </cell>
          <cell r="K164">
            <v>30000</v>
          </cell>
          <cell r="L164">
            <v>210600</v>
          </cell>
          <cell r="M164">
            <v>438918.47999999992</v>
          </cell>
          <cell r="N164">
            <v>2404518.48</v>
          </cell>
          <cell r="O164">
            <v>1252.3533749999999</v>
          </cell>
          <cell r="P164">
            <v>15.46</v>
          </cell>
        </row>
        <row r="165">
          <cell r="A165">
            <v>2020002495</v>
          </cell>
          <cell r="B165" t="str">
            <v>Arun Kaser</v>
          </cell>
          <cell r="C165" t="str">
            <v>TSIN Employee</v>
          </cell>
          <cell r="D165" t="str">
            <v>TSIN</v>
          </cell>
          <cell r="E165">
            <v>44490</v>
          </cell>
          <cell r="F165">
            <v>436</v>
          </cell>
          <cell r="G165" t="str">
            <v>L1.2</v>
          </cell>
          <cell r="H165">
            <v>2700000</v>
          </cell>
          <cell r="I165">
            <v>0.15</v>
          </cell>
          <cell r="J165">
            <v>3105000</v>
          </cell>
          <cell r="K165">
            <v>30000</v>
          </cell>
          <cell r="L165">
            <v>376200</v>
          </cell>
          <cell r="M165">
            <v>784050.95999999985</v>
          </cell>
          <cell r="N165">
            <v>4295250.96</v>
          </cell>
          <cell r="O165">
            <v>2237.1098750000001</v>
          </cell>
          <cell r="P165">
            <v>27.62</v>
          </cell>
        </row>
        <row r="166">
          <cell r="A166">
            <v>2020002500</v>
          </cell>
          <cell r="B166" t="str">
            <v>Swapnil Desai</v>
          </cell>
          <cell r="C166" t="str">
            <v>TSIN Employee</v>
          </cell>
          <cell r="D166" t="str">
            <v>TSIN</v>
          </cell>
          <cell r="E166">
            <v>44494</v>
          </cell>
          <cell r="F166">
            <v>432</v>
          </cell>
          <cell r="G166" t="str">
            <v>L1.2</v>
          </cell>
          <cell r="H166">
            <v>3000000</v>
          </cell>
          <cell r="I166">
            <v>0.15</v>
          </cell>
          <cell r="J166">
            <v>3450000</v>
          </cell>
          <cell r="K166">
            <v>30000</v>
          </cell>
          <cell r="L166">
            <v>417600</v>
          </cell>
          <cell r="M166">
            <v>870334.07999999984</v>
          </cell>
          <cell r="N166">
            <v>4767934.08</v>
          </cell>
          <cell r="O166">
            <v>2483.299</v>
          </cell>
          <cell r="P166">
            <v>30.66</v>
          </cell>
        </row>
        <row r="167">
          <cell r="A167">
            <v>2020002511</v>
          </cell>
          <cell r="B167" t="str">
            <v>Mayur Sapre</v>
          </cell>
          <cell r="C167" t="str">
            <v>TSIN Employee</v>
          </cell>
          <cell r="D167" t="str">
            <v>TSIN</v>
          </cell>
          <cell r="E167">
            <v>44497</v>
          </cell>
          <cell r="F167">
            <v>429</v>
          </cell>
          <cell r="G167" t="str">
            <v>L2.1</v>
          </cell>
          <cell r="H167">
            <v>3350000</v>
          </cell>
          <cell r="I167">
            <v>0.15</v>
          </cell>
          <cell r="J167">
            <v>3852500</v>
          </cell>
          <cell r="K167">
            <v>30000</v>
          </cell>
          <cell r="L167">
            <v>465900</v>
          </cell>
          <cell r="M167">
            <v>970997.71999999986</v>
          </cell>
          <cell r="N167">
            <v>5319397.72</v>
          </cell>
          <cell r="O167">
            <v>2770.519645833333</v>
          </cell>
          <cell r="P167">
            <v>34.200000000000003</v>
          </cell>
        </row>
        <row r="168">
          <cell r="A168">
            <v>2020002529</v>
          </cell>
          <cell r="B168" t="str">
            <v>Kunal Dangi</v>
          </cell>
          <cell r="C168" t="str">
            <v>TSIN Employee</v>
          </cell>
          <cell r="D168" t="str">
            <v>TSIN</v>
          </cell>
          <cell r="E168">
            <v>44501</v>
          </cell>
          <cell r="F168">
            <v>425</v>
          </cell>
          <cell r="G168" t="str">
            <v>L2.1</v>
          </cell>
          <cell r="H168">
            <v>3630000</v>
          </cell>
          <cell r="I168">
            <v>0.15</v>
          </cell>
          <cell r="J168">
            <v>4174500</v>
          </cell>
          <cell r="K168">
            <v>30000</v>
          </cell>
          <cell r="L168">
            <v>504540</v>
          </cell>
          <cell r="M168">
            <v>1051528.6319999998</v>
          </cell>
          <cell r="N168">
            <v>5760568.6319999993</v>
          </cell>
          <cell r="O168">
            <v>3000.2961624999998</v>
          </cell>
          <cell r="P168">
            <v>37.04</v>
          </cell>
        </row>
        <row r="169">
          <cell r="A169">
            <v>2020002536</v>
          </cell>
          <cell r="B169" t="str">
            <v>Swapnil Somwanshi</v>
          </cell>
          <cell r="C169" t="str">
            <v>TSIN Employee</v>
          </cell>
          <cell r="D169" t="str">
            <v>TSIN</v>
          </cell>
          <cell r="E169">
            <v>44501</v>
          </cell>
          <cell r="F169">
            <v>425</v>
          </cell>
          <cell r="G169" t="str">
            <v>L2.1</v>
          </cell>
          <cell r="H169">
            <v>3500000</v>
          </cell>
          <cell r="I169">
            <v>0.15</v>
          </cell>
          <cell r="J169">
            <v>4025000</v>
          </cell>
          <cell r="K169">
            <v>30000</v>
          </cell>
          <cell r="L169">
            <v>486600</v>
          </cell>
          <cell r="M169">
            <v>1014139.2799999999</v>
          </cell>
          <cell r="N169">
            <v>5555739.2800000003</v>
          </cell>
          <cell r="O169">
            <v>2893.6142083333334</v>
          </cell>
          <cell r="P169">
            <v>35.72</v>
          </cell>
        </row>
        <row r="170">
          <cell r="A170">
            <v>2020002545</v>
          </cell>
          <cell r="B170" t="str">
            <v>Sushant Patil</v>
          </cell>
          <cell r="C170" t="str">
            <v>TSIN Employee</v>
          </cell>
          <cell r="D170" t="str">
            <v>TSIN</v>
          </cell>
          <cell r="E170">
            <v>44508</v>
          </cell>
          <cell r="F170">
            <v>418</v>
          </cell>
          <cell r="G170" t="str">
            <v>L1.2</v>
          </cell>
          <cell r="H170">
            <v>2500000</v>
          </cell>
          <cell r="I170">
            <v>0.15</v>
          </cell>
          <cell r="J170">
            <v>2875000</v>
          </cell>
          <cell r="K170">
            <v>30000</v>
          </cell>
          <cell r="L170">
            <v>348600</v>
          </cell>
          <cell r="M170">
            <v>726528.87999999989</v>
          </cell>
          <cell r="N170">
            <v>3980128.88</v>
          </cell>
          <cell r="O170">
            <v>2072.9837916666665</v>
          </cell>
          <cell r="P170">
            <v>25.59</v>
          </cell>
        </row>
        <row r="171">
          <cell r="A171">
            <v>2020002555</v>
          </cell>
          <cell r="B171" t="str">
            <v>Sagar Vyas</v>
          </cell>
          <cell r="C171" t="str">
            <v>TSIN Employee</v>
          </cell>
          <cell r="D171" t="str">
            <v>TSIN</v>
          </cell>
          <cell r="E171">
            <v>44511</v>
          </cell>
          <cell r="F171">
            <v>415</v>
          </cell>
          <cell r="G171" t="str">
            <v>L2.1</v>
          </cell>
          <cell r="H171">
            <v>2600000</v>
          </cell>
          <cell r="I171">
            <v>0.15</v>
          </cell>
          <cell r="J171">
            <v>2990000</v>
          </cell>
          <cell r="K171">
            <v>30000</v>
          </cell>
          <cell r="L171">
            <v>362400</v>
          </cell>
          <cell r="M171">
            <v>755289.91999999993</v>
          </cell>
          <cell r="N171">
            <v>4137689.92</v>
          </cell>
          <cell r="O171">
            <v>2155.0468333333333</v>
          </cell>
          <cell r="P171">
            <v>26.61</v>
          </cell>
        </row>
        <row r="172">
          <cell r="A172">
            <v>2020002562</v>
          </cell>
          <cell r="B172" t="str">
            <v>Vishvajit Sharma</v>
          </cell>
          <cell r="C172" t="str">
            <v>TSIN Employee</v>
          </cell>
          <cell r="D172" t="str">
            <v>TSIN</v>
          </cell>
          <cell r="E172">
            <v>44515</v>
          </cell>
          <cell r="F172">
            <v>411</v>
          </cell>
          <cell r="G172" t="str">
            <v>L2.1</v>
          </cell>
          <cell r="H172">
            <v>3600000</v>
          </cell>
          <cell r="I172">
            <v>0.15</v>
          </cell>
          <cell r="J172">
            <v>4140000</v>
          </cell>
          <cell r="K172">
            <v>30000</v>
          </cell>
          <cell r="L172">
            <v>500400</v>
          </cell>
          <cell r="M172">
            <v>1042900.3199999998</v>
          </cell>
          <cell r="N172">
            <v>5713300.3200000003</v>
          </cell>
          <cell r="O172">
            <v>2975.6772500000002</v>
          </cell>
          <cell r="P172">
            <v>36.74</v>
          </cell>
        </row>
        <row r="173">
          <cell r="A173">
            <v>2020002574</v>
          </cell>
          <cell r="B173" t="str">
            <v>Sameer Chavan</v>
          </cell>
          <cell r="C173" t="str">
            <v>TSIN Employee</v>
          </cell>
          <cell r="D173" t="str">
            <v>TSIN</v>
          </cell>
          <cell r="E173">
            <v>44522</v>
          </cell>
          <cell r="F173">
            <v>404</v>
          </cell>
          <cell r="G173" t="str">
            <v>L1.2</v>
          </cell>
          <cell r="H173">
            <v>1650000</v>
          </cell>
          <cell r="I173">
            <v>0.15</v>
          </cell>
          <cell r="J173">
            <v>1897500</v>
          </cell>
          <cell r="K173">
            <v>30000</v>
          </cell>
          <cell r="L173">
            <v>231300</v>
          </cell>
          <cell r="M173">
            <v>482060.03999999992</v>
          </cell>
          <cell r="N173">
            <v>2640860.04</v>
          </cell>
          <cell r="O173">
            <v>1375.4479375000001</v>
          </cell>
          <cell r="P173">
            <v>16.98</v>
          </cell>
        </row>
        <row r="174">
          <cell r="A174">
            <v>2020002594</v>
          </cell>
          <cell r="B174" t="str">
            <v>Touseef Khan</v>
          </cell>
          <cell r="C174" t="str">
            <v>TSIN Employee</v>
          </cell>
          <cell r="D174" t="str">
            <v>TSIN</v>
          </cell>
          <cell r="E174">
            <v>44532</v>
          </cell>
          <cell r="F174">
            <v>394</v>
          </cell>
          <cell r="G174" t="str">
            <v>L2.1</v>
          </cell>
          <cell r="H174">
            <v>2600000</v>
          </cell>
          <cell r="I174">
            <v>0.15</v>
          </cell>
          <cell r="J174">
            <v>2990000</v>
          </cell>
          <cell r="K174">
            <v>30000</v>
          </cell>
          <cell r="L174">
            <v>362400</v>
          </cell>
          <cell r="M174">
            <v>755289.91999999993</v>
          </cell>
          <cell r="N174">
            <v>4137689.92</v>
          </cell>
          <cell r="O174">
            <v>2155.0468333333333</v>
          </cell>
          <cell r="P174">
            <v>26.61</v>
          </cell>
        </row>
        <row r="175">
          <cell r="A175">
            <v>2020002618</v>
          </cell>
          <cell r="B175" t="str">
            <v>Shraddha Ingale</v>
          </cell>
          <cell r="C175" t="str">
            <v>TSIN Employee</v>
          </cell>
          <cell r="D175" t="str">
            <v>TSIN</v>
          </cell>
          <cell r="E175">
            <v>44540</v>
          </cell>
          <cell r="F175">
            <v>386</v>
          </cell>
          <cell r="G175" t="str">
            <v>L2.1</v>
          </cell>
          <cell r="H175">
            <v>2000000</v>
          </cell>
          <cell r="I175">
            <v>0.15</v>
          </cell>
          <cell r="J175">
            <v>2300000</v>
          </cell>
          <cell r="K175">
            <v>30000</v>
          </cell>
          <cell r="L175">
            <v>279600</v>
          </cell>
          <cell r="M175">
            <v>582723.67999999993</v>
          </cell>
          <cell r="N175">
            <v>3192323.6799999997</v>
          </cell>
          <cell r="O175">
            <v>1662.6685833333331</v>
          </cell>
          <cell r="P175">
            <v>20.53</v>
          </cell>
        </row>
        <row r="176">
          <cell r="A176">
            <v>2020002621</v>
          </cell>
          <cell r="B176" t="str">
            <v>Rohit Singh</v>
          </cell>
          <cell r="C176" t="str">
            <v>TSIN Employee</v>
          </cell>
          <cell r="D176" t="str">
            <v>TSIN</v>
          </cell>
          <cell r="E176">
            <v>44543</v>
          </cell>
          <cell r="F176">
            <v>383</v>
          </cell>
          <cell r="G176" t="str">
            <v>L2.1</v>
          </cell>
          <cell r="H176">
            <v>3700000</v>
          </cell>
          <cell r="I176">
            <v>0.15</v>
          </cell>
          <cell r="J176">
            <v>4255000</v>
          </cell>
          <cell r="K176">
            <v>30000</v>
          </cell>
          <cell r="L176">
            <v>514200</v>
          </cell>
          <cell r="M176">
            <v>1071661.3599999999</v>
          </cell>
          <cell r="N176">
            <v>5870861.3599999994</v>
          </cell>
          <cell r="O176">
            <v>3057.7402916666665</v>
          </cell>
          <cell r="P176">
            <v>37.75</v>
          </cell>
        </row>
        <row r="177">
          <cell r="A177">
            <v>2020002628</v>
          </cell>
          <cell r="B177" t="str">
            <v>Satish Gawande</v>
          </cell>
          <cell r="C177" t="str">
            <v>TSIN Employee</v>
          </cell>
          <cell r="D177" t="str">
            <v>TSIN</v>
          </cell>
          <cell r="E177">
            <v>44545</v>
          </cell>
          <cell r="F177">
            <v>381</v>
          </cell>
          <cell r="G177" t="str">
            <v>L2.1</v>
          </cell>
          <cell r="H177">
            <v>1900000</v>
          </cell>
          <cell r="I177">
            <v>0.15</v>
          </cell>
          <cell r="J177">
            <v>2185000</v>
          </cell>
          <cell r="K177">
            <v>30000</v>
          </cell>
          <cell r="L177">
            <v>265800</v>
          </cell>
          <cell r="M177">
            <v>553962.6399999999</v>
          </cell>
          <cell r="N177">
            <v>3034762.6399999997</v>
          </cell>
          <cell r="O177">
            <v>1580.6055416666666</v>
          </cell>
          <cell r="P177">
            <v>19.510000000000002</v>
          </cell>
        </row>
        <row r="178">
          <cell r="A178">
            <v>2020002652</v>
          </cell>
          <cell r="B178" t="str">
            <v>Laxmikant Pandav</v>
          </cell>
          <cell r="C178" t="str">
            <v>TSIN Employee</v>
          </cell>
          <cell r="D178" t="str">
            <v>TSIN</v>
          </cell>
          <cell r="E178">
            <v>44550</v>
          </cell>
          <cell r="F178">
            <v>376</v>
          </cell>
          <cell r="G178" t="str">
            <v>L2.1</v>
          </cell>
          <cell r="H178">
            <v>2300000</v>
          </cell>
          <cell r="I178">
            <v>0.15</v>
          </cell>
          <cell r="J178">
            <v>2645000</v>
          </cell>
          <cell r="K178">
            <v>30000</v>
          </cell>
          <cell r="L178">
            <v>321000</v>
          </cell>
          <cell r="M178">
            <v>669006.79999999993</v>
          </cell>
          <cell r="N178">
            <v>3665006.8</v>
          </cell>
          <cell r="O178">
            <v>1908.8577083333332</v>
          </cell>
          <cell r="P178">
            <v>23.57</v>
          </cell>
        </row>
        <row r="179">
          <cell r="A179">
            <v>2020002654</v>
          </cell>
          <cell r="B179" t="str">
            <v>Ashish Burkule</v>
          </cell>
          <cell r="C179" t="str">
            <v>Contract employee</v>
          </cell>
          <cell r="D179" t="str">
            <v xml:space="preserve">Datametica </v>
          </cell>
          <cell r="E179">
            <v>44900</v>
          </cell>
          <cell r="F179">
            <v>376</v>
          </cell>
          <cell r="G179" t="str">
            <v>L1.2</v>
          </cell>
          <cell r="H179">
            <v>9331200</v>
          </cell>
          <cell r="I179">
            <v>0</v>
          </cell>
          <cell r="J179">
            <v>9331200</v>
          </cell>
          <cell r="K179">
            <v>30000</v>
          </cell>
          <cell r="L179">
            <v>1123344</v>
          </cell>
          <cell r="M179">
            <v>2341198.6751999995</v>
          </cell>
          <cell r="N179">
            <v>12825742.6752</v>
          </cell>
          <cell r="O179">
            <v>6680.07431</v>
          </cell>
          <cell r="P179">
            <v>82.47</v>
          </cell>
        </row>
        <row r="180">
          <cell r="A180">
            <v>2020002699</v>
          </cell>
          <cell r="B180" t="str">
            <v>Zuber Shaikh</v>
          </cell>
          <cell r="C180" t="str">
            <v>TSIN Employee</v>
          </cell>
          <cell r="D180" t="str">
            <v>TSIN</v>
          </cell>
          <cell r="E180">
            <v>44560</v>
          </cell>
          <cell r="F180">
            <v>366</v>
          </cell>
          <cell r="G180" t="str">
            <v>L1.2</v>
          </cell>
          <cell r="H180">
            <v>2300000</v>
          </cell>
          <cell r="I180">
            <v>0.15</v>
          </cell>
          <cell r="J180">
            <v>2645000</v>
          </cell>
          <cell r="K180">
            <v>30000</v>
          </cell>
          <cell r="L180">
            <v>321000</v>
          </cell>
          <cell r="M180">
            <v>669006.79999999993</v>
          </cell>
          <cell r="N180">
            <v>3665006.8</v>
          </cell>
          <cell r="O180">
            <v>1908.8577083333332</v>
          </cell>
          <cell r="P180">
            <v>23.57</v>
          </cell>
        </row>
        <row r="181">
          <cell r="A181">
            <v>2020002701</v>
          </cell>
          <cell r="B181" t="str">
            <v>Sachin Gaikwad</v>
          </cell>
          <cell r="C181" t="str">
            <v>TSIN Employee</v>
          </cell>
          <cell r="D181" t="str">
            <v>TSIN</v>
          </cell>
          <cell r="E181">
            <v>44560</v>
          </cell>
          <cell r="F181">
            <v>366</v>
          </cell>
          <cell r="G181" t="str">
            <v>L0.1</v>
          </cell>
          <cell r="H181">
            <v>400000</v>
          </cell>
          <cell r="I181">
            <v>0.15</v>
          </cell>
          <cell r="J181">
            <v>460000</v>
          </cell>
          <cell r="K181">
            <v>30000</v>
          </cell>
          <cell r="L181">
            <v>58800</v>
          </cell>
          <cell r="M181">
            <v>122547.03999999998</v>
          </cell>
          <cell r="N181">
            <v>671347.04</v>
          </cell>
          <cell r="O181">
            <v>349.65991666666667</v>
          </cell>
          <cell r="P181">
            <v>4.32</v>
          </cell>
        </row>
        <row r="182">
          <cell r="A182">
            <v>2020002733</v>
          </cell>
          <cell r="B182" t="str">
            <v>Hari Pruthvi Raj Godavarthi</v>
          </cell>
          <cell r="C182" t="str">
            <v>TSIN Employee</v>
          </cell>
          <cell r="D182" t="str">
            <v>TSIN</v>
          </cell>
          <cell r="E182">
            <v>44561</v>
          </cell>
          <cell r="F182">
            <v>365</v>
          </cell>
          <cell r="G182" t="str">
            <v>L1.2</v>
          </cell>
          <cell r="H182">
            <v>1850000</v>
          </cell>
          <cell r="I182">
            <v>0.15</v>
          </cell>
          <cell r="J182">
            <v>2127500</v>
          </cell>
          <cell r="K182">
            <v>30000</v>
          </cell>
          <cell r="L182">
            <v>258900</v>
          </cell>
          <cell r="M182">
            <v>539582.11999999988</v>
          </cell>
          <cell r="N182">
            <v>2955982.12</v>
          </cell>
          <cell r="O182">
            <v>1539.5740208333334</v>
          </cell>
          <cell r="P182">
            <v>19.010000000000002</v>
          </cell>
        </row>
        <row r="183">
          <cell r="A183">
            <v>2020002734</v>
          </cell>
          <cell r="B183" t="str">
            <v>Ravi Chandran</v>
          </cell>
          <cell r="C183" t="str">
            <v>TSIN Employee</v>
          </cell>
          <cell r="D183" t="str">
            <v>TSIN</v>
          </cell>
          <cell r="E183">
            <v>44561</v>
          </cell>
          <cell r="F183">
            <v>365</v>
          </cell>
          <cell r="G183" t="str">
            <v>L1.2</v>
          </cell>
          <cell r="H183">
            <v>1900000</v>
          </cell>
          <cell r="I183">
            <v>0.15</v>
          </cell>
          <cell r="J183">
            <v>2185000</v>
          </cell>
          <cell r="K183">
            <v>30000</v>
          </cell>
          <cell r="L183">
            <v>265800</v>
          </cell>
          <cell r="M183">
            <v>553962.6399999999</v>
          </cell>
          <cell r="N183">
            <v>3034762.6399999997</v>
          </cell>
          <cell r="O183">
            <v>1580.6055416666666</v>
          </cell>
          <cell r="P183">
            <v>19.510000000000002</v>
          </cell>
        </row>
        <row r="184">
          <cell r="A184">
            <v>2020002783</v>
          </cell>
          <cell r="B184" t="str">
            <v>Tarun Vishwakarma</v>
          </cell>
          <cell r="C184" t="str">
            <v>TSIN Employee</v>
          </cell>
          <cell r="D184" t="str">
            <v>TSIN</v>
          </cell>
          <cell r="E184">
            <v>44585</v>
          </cell>
          <cell r="F184">
            <v>341</v>
          </cell>
          <cell r="G184" t="str">
            <v>L1.2</v>
          </cell>
          <cell r="H184">
            <v>3000000</v>
          </cell>
          <cell r="I184">
            <v>0.14013698630136986</v>
          </cell>
          <cell r="J184">
            <v>3420410.9589041094</v>
          </cell>
          <cell r="K184">
            <v>30000</v>
          </cell>
          <cell r="L184">
            <v>414049.31506849313</v>
          </cell>
          <cell r="M184">
            <v>862933.97917808208</v>
          </cell>
          <cell r="N184">
            <v>4727394.2531506848</v>
          </cell>
          <cell r="O184">
            <v>2462.1845068493149</v>
          </cell>
          <cell r="P184">
            <v>30.4</v>
          </cell>
        </row>
        <row r="185">
          <cell r="A185">
            <v>2020002811</v>
          </cell>
          <cell r="B185" t="str">
            <v>Ashka Shah</v>
          </cell>
          <cell r="C185" t="str">
            <v>TSIN Employee</v>
          </cell>
          <cell r="D185" t="str">
            <v>TSIN</v>
          </cell>
          <cell r="E185">
            <v>44602</v>
          </cell>
          <cell r="F185">
            <v>324</v>
          </cell>
          <cell r="G185" t="str">
            <v>L1.2</v>
          </cell>
          <cell r="H185">
            <v>1600000</v>
          </cell>
          <cell r="I185">
            <v>0.13315068493150684</v>
          </cell>
          <cell r="J185">
            <v>1813041.0958904109</v>
          </cell>
          <cell r="K185">
            <v>30000</v>
          </cell>
          <cell r="L185">
            <v>221164.9315068493</v>
          </cell>
          <cell r="M185">
            <v>460937.20591780817</v>
          </cell>
          <cell r="N185">
            <v>2525143.2333150683</v>
          </cell>
          <cell r="O185">
            <v>1315.178767351598</v>
          </cell>
          <cell r="P185">
            <v>16.239999999999998</v>
          </cell>
        </row>
        <row r="186">
          <cell r="A186">
            <v>2020002821</v>
          </cell>
          <cell r="B186" t="str">
            <v>Pooja Sharma</v>
          </cell>
          <cell r="C186" t="str">
            <v>TSIN Employee</v>
          </cell>
          <cell r="D186" t="str">
            <v>TSIN</v>
          </cell>
          <cell r="E186">
            <v>44606</v>
          </cell>
          <cell r="F186">
            <v>320</v>
          </cell>
          <cell r="G186" t="str">
            <v>L2.1</v>
          </cell>
          <cell r="H186">
            <v>2500000</v>
          </cell>
          <cell r="I186">
            <v>0.13150684931506848</v>
          </cell>
          <cell r="J186">
            <v>2828767.1232876712</v>
          </cell>
          <cell r="K186">
            <v>30000</v>
          </cell>
          <cell r="L186">
            <v>343052.05479452055</v>
          </cell>
          <cell r="M186">
            <v>714966.22246575332</v>
          </cell>
          <cell r="N186">
            <v>3916785.4005479449</v>
          </cell>
          <cell r="O186">
            <v>2039.9923961187212</v>
          </cell>
          <cell r="P186">
            <v>25.19</v>
          </cell>
        </row>
        <row r="187">
          <cell r="A187">
            <v>2020002825</v>
          </cell>
          <cell r="B187" t="str">
            <v>Anirudh Dayma</v>
          </cell>
          <cell r="C187" t="str">
            <v>TSIN Employee</v>
          </cell>
          <cell r="D187" t="str">
            <v>TSIN</v>
          </cell>
          <cell r="E187">
            <v>44606</v>
          </cell>
          <cell r="F187">
            <v>320</v>
          </cell>
          <cell r="G187" t="str">
            <v>L1.2</v>
          </cell>
          <cell r="H187">
            <v>2000000</v>
          </cell>
          <cell r="I187">
            <v>0.13150684931506848</v>
          </cell>
          <cell r="J187">
            <v>2263013.6986301369</v>
          </cell>
          <cell r="K187">
            <v>30000</v>
          </cell>
          <cell r="L187">
            <v>275161.64383561641</v>
          </cell>
          <cell r="M187">
            <v>573473.55397260259</v>
          </cell>
          <cell r="N187">
            <v>3141648.8964383556</v>
          </cell>
          <cell r="O187">
            <v>1636.2754668949769</v>
          </cell>
          <cell r="P187">
            <v>20.2</v>
          </cell>
        </row>
        <row r="188">
          <cell r="A188">
            <v>2020002840</v>
          </cell>
          <cell r="B188" t="str">
            <v>Ratnawali Parshetti</v>
          </cell>
          <cell r="C188" t="str">
            <v>TSIN Employee</v>
          </cell>
          <cell r="D188" t="str">
            <v>TSIN</v>
          </cell>
          <cell r="E188">
            <v>44616</v>
          </cell>
          <cell r="F188">
            <v>310</v>
          </cell>
          <cell r="G188" t="str">
            <v>L1.2</v>
          </cell>
          <cell r="H188">
            <v>1450000</v>
          </cell>
          <cell r="I188">
            <v>0.12739726027397261</v>
          </cell>
          <cell r="J188">
            <v>1634726.0273972603</v>
          </cell>
          <cell r="K188">
            <v>30000</v>
          </cell>
          <cell r="L188">
            <v>199767.12328767122</v>
          </cell>
          <cell r="M188">
            <v>416341.32054794516</v>
          </cell>
          <cell r="N188">
            <v>2280834.4712328766</v>
          </cell>
          <cell r="O188">
            <v>1187.9346204337899</v>
          </cell>
          <cell r="P188">
            <v>14.67</v>
          </cell>
        </row>
        <row r="189">
          <cell r="A189">
            <v>2020002841</v>
          </cell>
          <cell r="B189" t="str">
            <v>Apurva Ashok Patil</v>
          </cell>
          <cell r="C189" t="str">
            <v>TSIN Employee</v>
          </cell>
          <cell r="D189" t="str">
            <v>TSIN</v>
          </cell>
          <cell r="E189">
            <v>44616</v>
          </cell>
          <cell r="F189">
            <v>310</v>
          </cell>
          <cell r="G189" t="str">
            <v>L1.2</v>
          </cell>
          <cell r="H189">
            <v>2000000</v>
          </cell>
          <cell r="I189">
            <v>0.12739726027397261</v>
          </cell>
          <cell r="J189">
            <v>2254794.5205479451</v>
          </cell>
          <cell r="K189">
            <v>30000</v>
          </cell>
          <cell r="L189">
            <v>274175.34246575338</v>
          </cell>
          <cell r="M189">
            <v>571417.97041095875</v>
          </cell>
          <cell r="N189">
            <v>3130387.8334246571</v>
          </cell>
          <cell r="O189">
            <v>1630.4103299086755</v>
          </cell>
          <cell r="P189">
            <v>20.13</v>
          </cell>
        </row>
        <row r="190">
          <cell r="A190">
            <v>2020002881</v>
          </cell>
          <cell r="B190" t="str">
            <v>Jyoti Pujari</v>
          </cell>
          <cell r="C190" t="str">
            <v>TSIN Employee</v>
          </cell>
          <cell r="D190" t="str">
            <v>TSIN</v>
          </cell>
          <cell r="E190">
            <v>44634</v>
          </cell>
          <cell r="F190">
            <v>292</v>
          </cell>
          <cell r="G190" t="str">
            <v>L1.2</v>
          </cell>
          <cell r="H190">
            <v>2000000</v>
          </cell>
          <cell r="I190">
            <v>0.12</v>
          </cell>
          <cell r="J190">
            <v>2240000</v>
          </cell>
          <cell r="K190">
            <v>30000</v>
          </cell>
          <cell r="L190">
            <v>272400</v>
          </cell>
          <cell r="M190">
            <v>567717.91999999993</v>
          </cell>
          <cell r="N190">
            <v>3110117.92</v>
          </cell>
          <cell r="O190">
            <v>1619.8530833333332</v>
          </cell>
          <cell r="P190">
            <v>20</v>
          </cell>
        </row>
        <row r="191">
          <cell r="A191">
            <v>2020002914</v>
          </cell>
          <cell r="B191" t="str">
            <v>Ketan Kumbhar</v>
          </cell>
          <cell r="C191" t="str">
            <v>TSIN Employee</v>
          </cell>
          <cell r="D191" t="str">
            <v>TSIN</v>
          </cell>
          <cell r="E191">
            <v>44641</v>
          </cell>
          <cell r="F191">
            <v>285</v>
          </cell>
          <cell r="G191" t="str">
            <v>L1.2</v>
          </cell>
          <cell r="H191">
            <v>2200000</v>
          </cell>
          <cell r="I191">
            <v>0.11712328767123287</v>
          </cell>
          <cell r="J191">
            <v>2457671.2328767125</v>
          </cell>
          <cell r="K191">
            <v>30000</v>
          </cell>
          <cell r="L191">
            <v>298520.54794520547</v>
          </cell>
          <cell r="M191">
            <v>622156.62465753418</v>
          </cell>
          <cell r="N191">
            <v>3408348.4054794521</v>
          </cell>
          <cell r="O191">
            <v>1775.1814611872146</v>
          </cell>
          <cell r="P191">
            <v>21.92</v>
          </cell>
        </row>
        <row r="192">
          <cell r="A192">
            <v>2020002920</v>
          </cell>
          <cell r="B192" t="str">
            <v>Gajanan Thenge</v>
          </cell>
          <cell r="C192" t="str">
            <v>TSIN Employee</v>
          </cell>
          <cell r="D192" t="str">
            <v>TSIN</v>
          </cell>
          <cell r="E192">
            <v>44641</v>
          </cell>
          <cell r="F192">
            <v>285</v>
          </cell>
          <cell r="G192" t="str">
            <v>L1.2</v>
          </cell>
          <cell r="H192">
            <v>2700000</v>
          </cell>
          <cell r="I192">
            <v>0.11712328767123287</v>
          </cell>
          <cell r="J192">
            <v>3016232.8767123288</v>
          </cell>
          <cell r="K192">
            <v>30000</v>
          </cell>
          <cell r="L192">
            <v>365547.94520547945</v>
          </cell>
          <cell r="M192">
            <v>761850.65753424645</v>
          </cell>
          <cell r="N192">
            <v>4173631.4794520545</v>
          </cell>
          <cell r="O192">
            <v>2173.7663955479452</v>
          </cell>
          <cell r="P192">
            <v>26.84</v>
          </cell>
        </row>
        <row r="193">
          <cell r="A193">
            <v>2020002956</v>
          </cell>
          <cell r="B193" t="str">
            <v>Mayank Bhawsar</v>
          </cell>
          <cell r="C193" t="str">
            <v>TSIN Employee</v>
          </cell>
          <cell r="D193" t="str">
            <v>TSIN</v>
          </cell>
          <cell r="E193">
            <v>44655</v>
          </cell>
          <cell r="F193">
            <v>271</v>
          </cell>
          <cell r="G193" t="str">
            <v>L1.2</v>
          </cell>
          <cell r="H193">
            <v>1600000</v>
          </cell>
          <cell r="I193">
            <v>0.11136986301369863</v>
          </cell>
          <cell r="J193">
            <v>1778191.7808219178</v>
          </cell>
          <cell r="K193">
            <v>30000</v>
          </cell>
          <cell r="L193">
            <v>216983.01369863012</v>
          </cell>
          <cell r="M193">
            <v>452221.5316164383</v>
          </cell>
          <cell r="N193">
            <v>2477396.3261369863</v>
          </cell>
          <cell r="O193">
            <v>1290.3105865296804</v>
          </cell>
          <cell r="P193">
            <v>15.93</v>
          </cell>
        </row>
        <row r="194">
          <cell r="A194">
            <v>2020002975</v>
          </cell>
          <cell r="B194" t="str">
            <v xml:space="preserve">Rushikesh Khedkar </v>
          </cell>
          <cell r="C194" t="str">
            <v>TSIN Employee</v>
          </cell>
          <cell r="D194" t="str">
            <v>TSIN</v>
          </cell>
          <cell r="E194">
            <v>44662</v>
          </cell>
          <cell r="F194">
            <v>264</v>
          </cell>
          <cell r="G194" t="str">
            <v>L2.1</v>
          </cell>
          <cell r="H194">
            <v>2300000</v>
          </cell>
          <cell r="I194">
            <v>0.1084931506849315</v>
          </cell>
          <cell r="J194">
            <v>2549534.2465753425</v>
          </cell>
          <cell r="K194">
            <v>30000</v>
          </cell>
          <cell r="L194">
            <v>309544.10958904109</v>
          </cell>
          <cell r="M194">
            <v>645131.19693150674</v>
          </cell>
          <cell r="N194">
            <v>3534209.5530958902</v>
          </cell>
          <cell r="O194">
            <v>1840.7341422374427</v>
          </cell>
          <cell r="P194">
            <v>22.73</v>
          </cell>
        </row>
        <row r="195">
          <cell r="A195">
            <v>2020002975</v>
          </cell>
          <cell r="B195" t="str">
            <v>Rushikesh Khedkar</v>
          </cell>
          <cell r="C195" t="str">
            <v>TSIN Employee</v>
          </cell>
          <cell r="D195" t="str">
            <v>TSIN</v>
          </cell>
          <cell r="E195">
            <v>44662</v>
          </cell>
          <cell r="F195">
            <v>264</v>
          </cell>
          <cell r="G195" t="str">
            <v>L2.1</v>
          </cell>
          <cell r="H195">
            <v>2300000</v>
          </cell>
          <cell r="I195">
            <v>0.1084931506849315</v>
          </cell>
          <cell r="J195">
            <v>2549534.2465753425</v>
          </cell>
          <cell r="K195">
            <v>30000</v>
          </cell>
          <cell r="L195">
            <v>309544.10958904109</v>
          </cell>
          <cell r="M195">
            <v>645131.19693150674</v>
          </cell>
          <cell r="N195">
            <v>3534209.5530958902</v>
          </cell>
          <cell r="O195">
            <v>1840.7341422374427</v>
          </cell>
          <cell r="P195">
            <v>22.73</v>
          </cell>
        </row>
        <row r="196">
          <cell r="A196">
            <v>2020002996</v>
          </cell>
          <cell r="B196" t="str">
            <v>Samadhan Patekar</v>
          </cell>
          <cell r="C196" t="str">
            <v>TSIN Employee</v>
          </cell>
          <cell r="D196" t="str">
            <v>TSIN</v>
          </cell>
          <cell r="E196">
            <v>44672</v>
          </cell>
          <cell r="F196">
            <v>254</v>
          </cell>
          <cell r="G196" t="str">
            <v>L2.1</v>
          </cell>
          <cell r="H196">
            <v>3800000</v>
          </cell>
          <cell r="I196">
            <v>0.10438356164383561</v>
          </cell>
          <cell r="J196">
            <v>4196657.5342465751</v>
          </cell>
          <cell r="K196">
            <v>30000</v>
          </cell>
          <cell r="L196">
            <v>507198.904109589</v>
          </cell>
          <cell r="M196">
            <v>1057070.1426849312</v>
          </cell>
          <cell r="N196">
            <v>5790926.5810410948</v>
          </cell>
          <cell r="O196">
            <v>3016.1075942922371</v>
          </cell>
          <cell r="P196">
            <v>37.24</v>
          </cell>
        </row>
        <row r="197">
          <cell r="A197">
            <v>2020002999</v>
          </cell>
          <cell r="B197" t="str">
            <v>Sanchit Thai</v>
          </cell>
          <cell r="C197" t="str">
            <v>TSIN Employee</v>
          </cell>
          <cell r="D197" t="str">
            <v>TSIN</v>
          </cell>
          <cell r="E197">
            <v>44672</v>
          </cell>
          <cell r="F197">
            <v>254</v>
          </cell>
          <cell r="G197" t="str">
            <v>L1.2</v>
          </cell>
          <cell r="H197">
            <v>2600000</v>
          </cell>
          <cell r="I197">
            <v>0.10438356164383561</v>
          </cell>
          <cell r="J197">
            <v>2871397.2602739725</v>
          </cell>
          <cell r="K197">
            <v>30000</v>
          </cell>
          <cell r="L197">
            <v>348167.67123287672</v>
          </cell>
          <cell r="M197">
            <v>725627.84920547938</v>
          </cell>
          <cell r="N197">
            <v>3975192.7807123289</v>
          </cell>
          <cell r="O197">
            <v>2070.4129066210048</v>
          </cell>
          <cell r="P197">
            <v>25.56</v>
          </cell>
        </row>
        <row r="198">
          <cell r="A198">
            <v>2020003011</v>
          </cell>
          <cell r="B198" t="str">
            <v>OmPrakash Sharma</v>
          </cell>
          <cell r="C198" t="str">
            <v>TSIN Employee</v>
          </cell>
          <cell r="D198" t="str">
            <v>TSIN</v>
          </cell>
          <cell r="E198">
            <v>44679</v>
          </cell>
          <cell r="F198">
            <v>247</v>
          </cell>
          <cell r="G198" t="str">
            <v>L1.2</v>
          </cell>
          <cell r="H198">
            <v>2300000</v>
          </cell>
          <cell r="I198">
            <v>0.10150684931506848</v>
          </cell>
          <cell r="J198">
            <v>2533465.7534246575</v>
          </cell>
          <cell r="K198">
            <v>30000</v>
          </cell>
          <cell r="L198">
            <v>307615.89041095891</v>
          </cell>
          <cell r="M198">
            <v>641112.53106849303</v>
          </cell>
          <cell r="N198">
            <v>3512194.1749041094</v>
          </cell>
          <cell r="O198">
            <v>1829.2677994292237</v>
          </cell>
          <cell r="P198">
            <v>22.58</v>
          </cell>
        </row>
        <row r="199">
          <cell r="A199">
            <v>2020003014</v>
          </cell>
          <cell r="B199" t="str">
            <v>Amol Wankhede</v>
          </cell>
          <cell r="C199" t="str">
            <v>TSIN Employee</v>
          </cell>
          <cell r="D199" t="str">
            <v>TSIN</v>
          </cell>
          <cell r="E199">
            <v>44681</v>
          </cell>
          <cell r="F199">
            <v>245</v>
          </cell>
          <cell r="G199" t="str">
            <v>L1.2</v>
          </cell>
          <cell r="H199">
            <v>2600000</v>
          </cell>
          <cell r="I199">
            <v>0.1006849315068493</v>
          </cell>
          <cell r="J199">
            <v>2861780.8219178081</v>
          </cell>
          <cell r="K199">
            <v>30000</v>
          </cell>
          <cell r="L199">
            <v>347013.69863013696</v>
          </cell>
          <cell r="M199">
            <v>723222.81643835607</v>
          </cell>
          <cell r="N199">
            <v>3962017.336986301</v>
          </cell>
          <cell r="O199">
            <v>2063.5506963470316</v>
          </cell>
          <cell r="P199">
            <v>25.48</v>
          </cell>
        </row>
        <row r="200">
          <cell r="A200">
            <v>2020003024</v>
          </cell>
          <cell r="B200" t="str">
            <v>Parag Borse</v>
          </cell>
          <cell r="C200" t="str">
            <v>TSIN Employee</v>
          </cell>
          <cell r="D200" t="str">
            <v>TSIN</v>
          </cell>
          <cell r="E200">
            <v>44683</v>
          </cell>
          <cell r="F200">
            <v>243</v>
          </cell>
          <cell r="G200" t="str">
            <v>L1.1</v>
          </cell>
          <cell r="H200">
            <v>2100000</v>
          </cell>
          <cell r="I200">
            <v>9.9863013698630126E-2</v>
          </cell>
          <cell r="J200">
            <v>2309712.3287671232</v>
          </cell>
          <cell r="K200">
            <v>30000</v>
          </cell>
          <cell r="L200">
            <v>280765.47945205477</v>
          </cell>
          <cell r="M200">
            <v>585152.69457534235</v>
          </cell>
          <cell r="N200">
            <v>3205630.5027945205</v>
          </cell>
          <cell r="O200">
            <v>1669.5992202054795</v>
          </cell>
          <cell r="P200">
            <v>20.61</v>
          </cell>
        </row>
        <row r="201">
          <cell r="A201">
            <v>2020003028</v>
          </cell>
          <cell r="B201" t="str">
            <v>Aakriti Gupta</v>
          </cell>
          <cell r="C201" t="str">
            <v>TSIN Employee</v>
          </cell>
          <cell r="D201" t="str">
            <v>TSIN</v>
          </cell>
          <cell r="E201">
            <v>44685</v>
          </cell>
          <cell r="F201">
            <v>241</v>
          </cell>
          <cell r="G201" t="str">
            <v>L1.2</v>
          </cell>
          <cell r="H201">
            <v>1500000</v>
          </cell>
          <cell r="I201">
            <v>9.9041095890410949E-2</v>
          </cell>
          <cell r="J201">
            <v>1648561.6438356163</v>
          </cell>
          <cell r="K201">
            <v>30000</v>
          </cell>
          <cell r="L201">
            <v>201427.39726027395</v>
          </cell>
          <cell r="M201">
            <v>419801.55287671223</v>
          </cell>
          <cell r="N201">
            <v>2299790.5939726024</v>
          </cell>
          <cell r="O201">
            <v>1197.8076010273971</v>
          </cell>
          <cell r="P201">
            <v>14.79</v>
          </cell>
        </row>
        <row r="202">
          <cell r="A202">
            <v>2020003031</v>
          </cell>
          <cell r="B202" t="str">
            <v>Anuradha Kundu</v>
          </cell>
          <cell r="C202" t="str">
            <v>TSIN Employee</v>
          </cell>
          <cell r="D202" t="str">
            <v>TSIN</v>
          </cell>
          <cell r="E202">
            <v>44686</v>
          </cell>
          <cell r="F202">
            <v>240</v>
          </cell>
          <cell r="G202" t="str">
            <v>L2.1</v>
          </cell>
          <cell r="H202">
            <v>2700000</v>
          </cell>
          <cell r="I202">
            <v>9.8630136986301367E-2</v>
          </cell>
          <cell r="J202">
            <v>2966301.3698630137</v>
          </cell>
          <cell r="K202">
            <v>30000</v>
          </cell>
          <cell r="L202">
            <v>359556.16438356164</v>
          </cell>
          <cell r="M202">
            <v>749362.98739726027</v>
          </cell>
          <cell r="N202">
            <v>4105220.5216438361</v>
          </cell>
          <cell r="O202">
            <v>2138.1356883561648</v>
          </cell>
          <cell r="P202">
            <v>26.4</v>
          </cell>
        </row>
        <row r="203">
          <cell r="A203">
            <v>2020003040</v>
          </cell>
          <cell r="B203" t="str">
            <v>Siddhi Dashputre</v>
          </cell>
          <cell r="C203" t="str">
            <v>TSIN Employee</v>
          </cell>
          <cell r="D203" t="str">
            <v>TSIN</v>
          </cell>
          <cell r="E203">
            <v>44690</v>
          </cell>
          <cell r="F203">
            <v>236</v>
          </cell>
          <cell r="G203" t="str">
            <v>L2.1</v>
          </cell>
          <cell r="H203">
            <v>2700000</v>
          </cell>
          <cell r="I203">
            <v>9.6986301369863012E-2</v>
          </cell>
          <cell r="J203">
            <v>2961863.01369863</v>
          </cell>
          <cell r="K203">
            <v>30000</v>
          </cell>
          <cell r="L203">
            <v>359023.56164383556</v>
          </cell>
          <cell r="M203">
            <v>748252.97227397247</v>
          </cell>
          <cell r="N203">
            <v>4099139.547616438</v>
          </cell>
          <cell r="O203">
            <v>2134.9685143835613</v>
          </cell>
          <cell r="P203">
            <v>26.36</v>
          </cell>
        </row>
        <row r="204">
          <cell r="A204">
            <v>2020003044</v>
          </cell>
          <cell r="B204" t="str">
            <v>Vishal Wakchaure</v>
          </cell>
          <cell r="C204" t="str">
            <v>TSIN Employee</v>
          </cell>
          <cell r="D204" t="str">
            <v>TSIN</v>
          </cell>
          <cell r="E204">
            <v>44690</v>
          </cell>
          <cell r="F204">
            <v>236</v>
          </cell>
          <cell r="G204" t="str">
            <v>L2.1</v>
          </cell>
          <cell r="H204">
            <v>3500000</v>
          </cell>
          <cell r="I204">
            <v>9.6986301369863012E-2</v>
          </cell>
          <cell r="J204">
            <v>3839452.0547945206</v>
          </cell>
          <cell r="K204">
            <v>30000</v>
          </cell>
          <cell r="L204">
            <v>464334.24657534243</v>
          </cell>
          <cell r="M204">
            <v>967734.48109589017</v>
          </cell>
          <cell r="N204">
            <v>5301520.7824657531</v>
          </cell>
          <cell r="O204">
            <v>2761.2087408675798</v>
          </cell>
          <cell r="P204">
            <v>34.090000000000003</v>
          </cell>
        </row>
        <row r="205">
          <cell r="A205">
            <v>2020003051</v>
          </cell>
          <cell r="B205" t="str">
            <v>Sudhir Nadre</v>
          </cell>
          <cell r="C205" t="str">
            <v>TSIN Employee</v>
          </cell>
          <cell r="D205" t="str">
            <v>TSIN</v>
          </cell>
          <cell r="E205">
            <v>44692</v>
          </cell>
          <cell r="F205">
            <v>234</v>
          </cell>
          <cell r="G205" t="str">
            <v>L2.1</v>
          </cell>
          <cell r="H205">
            <v>3900000</v>
          </cell>
          <cell r="I205">
            <v>9.6164383561643835E-2</v>
          </cell>
          <cell r="J205">
            <v>4275041.0958904112</v>
          </cell>
          <cell r="K205">
            <v>30000</v>
          </cell>
          <cell r="L205">
            <v>516604.9315068493</v>
          </cell>
          <cell r="M205">
            <v>1076673.5579178079</v>
          </cell>
          <cell r="N205">
            <v>5898319.5853150683</v>
          </cell>
          <cell r="O205">
            <v>3072.0414506849315</v>
          </cell>
          <cell r="P205">
            <v>37.93</v>
          </cell>
        </row>
        <row r="206">
          <cell r="A206">
            <v>2020003057</v>
          </cell>
          <cell r="B206" t="str">
            <v>Akash Galande</v>
          </cell>
          <cell r="C206" t="str">
            <v>TSIN Employee</v>
          </cell>
          <cell r="D206" t="str">
            <v>TSIN</v>
          </cell>
          <cell r="E206">
            <v>44693</v>
          </cell>
          <cell r="F206">
            <v>233</v>
          </cell>
          <cell r="G206" t="str">
            <v>L1.2</v>
          </cell>
          <cell r="H206">
            <v>1500000</v>
          </cell>
          <cell r="I206">
            <v>9.5753424657534239E-2</v>
          </cell>
          <cell r="J206">
            <v>1643630.1369863013</v>
          </cell>
          <cell r="K206">
            <v>30000</v>
          </cell>
          <cell r="L206">
            <v>200835.61643835614</v>
          </cell>
          <cell r="M206">
            <v>418568.202739726</v>
          </cell>
          <cell r="N206">
            <v>2293033.9561643833</v>
          </cell>
          <cell r="O206">
            <v>1194.2885188356163</v>
          </cell>
          <cell r="P206">
            <v>14.74</v>
          </cell>
        </row>
        <row r="207">
          <cell r="A207">
            <v>2020003066</v>
          </cell>
          <cell r="B207" t="str">
            <v>Laxmikant Ghuge</v>
          </cell>
          <cell r="C207" t="str">
            <v>TSIN Employee</v>
          </cell>
          <cell r="D207" t="str">
            <v>TSIN</v>
          </cell>
          <cell r="E207">
            <v>44697</v>
          </cell>
          <cell r="F207">
            <v>229</v>
          </cell>
          <cell r="G207" t="str">
            <v>L1.2</v>
          </cell>
          <cell r="H207">
            <v>2200000</v>
          </cell>
          <cell r="I207">
            <v>9.4109589041095884E-2</v>
          </cell>
          <cell r="J207">
            <v>2407041.0958904112</v>
          </cell>
          <cell r="K207">
            <v>30000</v>
          </cell>
          <cell r="L207">
            <v>292444.9315068493</v>
          </cell>
          <cell r="M207">
            <v>609494.2299178082</v>
          </cell>
          <cell r="N207">
            <v>3338980.2573150685</v>
          </cell>
          <cell r="O207">
            <v>1739.0522173515981</v>
          </cell>
          <cell r="P207">
            <v>21.47</v>
          </cell>
        </row>
        <row r="208">
          <cell r="A208">
            <v>2020003079</v>
          </cell>
          <cell r="B208" t="str">
            <v>Amey Kshirsagar</v>
          </cell>
          <cell r="C208" t="str">
            <v>TSIN Employee</v>
          </cell>
          <cell r="D208" t="str">
            <v>TSIN</v>
          </cell>
          <cell r="E208">
            <v>44700</v>
          </cell>
          <cell r="F208">
            <v>226</v>
          </cell>
          <cell r="G208" t="str">
            <v>L1.2</v>
          </cell>
          <cell r="H208">
            <v>1200000</v>
          </cell>
          <cell r="I208">
            <v>9.2876712328767111E-2</v>
          </cell>
          <cell r="J208">
            <v>1311452.0547945206</v>
          </cell>
          <cell r="K208">
            <v>30000</v>
          </cell>
          <cell r="L208">
            <v>160974.24657534246</v>
          </cell>
          <cell r="M208">
            <v>335491.79309589037</v>
          </cell>
          <cell r="N208">
            <v>1837918.0944657535</v>
          </cell>
          <cell r="O208">
            <v>957.24900753424663</v>
          </cell>
          <cell r="P208">
            <v>11.82</v>
          </cell>
        </row>
        <row r="209">
          <cell r="A209">
            <v>2020003082</v>
          </cell>
          <cell r="B209" t="str">
            <v>Deepak Tachale</v>
          </cell>
          <cell r="C209" t="str">
            <v>TSIN Employee</v>
          </cell>
          <cell r="D209" t="str">
            <v>TSIN</v>
          </cell>
          <cell r="E209">
            <v>44704</v>
          </cell>
          <cell r="F209">
            <v>222</v>
          </cell>
          <cell r="G209" t="str">
            <v>L1.1</v>
          </cell>
          <cell r="H209">
            <v>2400000</v>
          </cell>
          <cell r="I209">
            <v>9.1232876712328756E-2</v>
          </cell>
          <cell r="J209">
            <v>2618958.9041095888</v>
          </cell>
          <cell r="K209">
            <v>30000</v>
          </cell>
          <cell r="L209">
            <v>317875.06849315064</v>
          </cell>
          <cell r="M209">
            <v>662494.02608219162</v>
          </cell>
          <cell r="N209">
            <v>3629327.9986849311</v>
          </cell>
          <cell r="O209">
            <v>1890.2749993150683</v>
          </cell>
          <cell r="P209">
            <v>23.34</v>
          </cell>
        </row>
        <row r="210">
          <cell r="A210">
            <v>2020003102</v>
          </cell>
          <cell r="B210" t="str">
            <v>Gargi Dixit</v>
          </cell>
          <cell r="C210" t="str">
            <v>TSIN Employee</v>
          </cell>
          <cell r="D210" t="str">
            <v>TSIN</v>
          </cell>
          <cell r="E210">
            <v>44707</v>
          </cell>
          <cell r="F210">
            <v>219</v>
          </cell>
          <cell r="G210" t="str">
            <v>L2.1</v>
          </cell>
          <cell r="H210">
            <v>2200000</v>
          </cell>
          <cell r="I210">
            <v>0.09</v>
          </cell>
          <cell r="J210">
            <v>2398000</v>
          </cell>
          <cell r="K210">
            <v>30000</v>
          </cell>
          <cell r="L210">
            <v>291360</v>
          </cell>
          <cell r="M210">
            <v>607233.08799999987</v>
          </cell>
          <cell r="N210">
            <v>3326593.088</v>
          </cell>
          <cell r="O210">
            <v>1732.6005666666667</v>
          </cell>
          <cell r="P210">
            <v>21.39</v>
          </cell>
        </row>
        <row r="211">
          <cell r="A211">
            <v>2020003105</v>
          </cell>
          <cell r="B211" t="str">
            <v>Saurabh Phirke</v>
          </cell>
          <cell r="C211" t="str">
            <v>TSIN Employee</v>
          </cell>
          <cell r="D211" t="str">
            <v>TSIN</v>
          </cell>
          <cell r="E211">
            <v>44707</v>
          </cell>
          <cell r="F211">
            <v>219</v>
          </cell>
          <cell r="G211" t="str">
            <v>L1.2</v>
          </cell>
          <cell r="H211">
            <v>2750000</v>
          </cell>
          <cell r="I211">
            <v>0.09</v>
          </cell>
          <cell r="J211">
            <v>2997500</v>
          </cell>
          <cell r="K211">
            <v>30000</v>
          </cell>
          <cell r="L211">
            <v>363300</v>
          </cell>
          <cell r="M211">
            <v>757165.6399999999</v>
          </cell>
          <cell r="N211">
            <v>4147965.6399999997</v>
          </cell>
          <cell r="O211">
            <v>2160.3987708333329</v>
          </cell>
          <cell r="P211">
            <v>26.67</v>
          </cell>
        </row>
        <row r="212">
          <cell r="A212">
            <v>2020003117</v>
          </cell>
          <cell r="B212" t="str">
            <v>Deepak Nachane</v>
          </cell>
          <cell r="C212" t="str">
            <v>TSIN Employee</v>
          </cell>
          <cell r="D212" t="str">
            <v>TSIN</v>
          </cell>
          <cell r="E212">
            <v>44711</v>
          </cell>
          <cell r="F212">
            <v>215</v>
          </cell>
          <cell r="G212" t="str">
            <v>L1.2</v>
          </cell>
          <cell r="H212">
            <v>2600000</v>
          </cell>
          <cell r="I212">
            <v>8.8356164383561642E-2</v>
          </cell>
          <cell r="J212">
            <v>2829726.0273972601</v>
          </cell>
          <cell r="K212">
            <v>30000</v>
          </cell>
          <cell r="L212">
            <v>343167.12328767119</v>
          </cell>
          <cell r="M212">
            <v>715206.04054794507</v>
          </cell>
          <cell r="N212">
            <v>3918099.1912328764</v>
          </cell>
          <cell r="O212">
            <v>2040.6766621004565</v>
          </cell>
          <cell r="P212">
            <v>25.19</v>
          </cell>
        </row>
        <row r="213">
          <cell r="A213">
            <v>2020003125</v>
          </cell>
          <cell r="B213" t="str">
            <v>Abhishek Ranjan</v>
          </cell>
          <cell r="C213" t="str">
            <v>TSIN Employee</v>
          </cell>
          <cell r="D213" t="str">
            <v>TSIN</v>
          </cell>
          <cell r="E213">
            <v>44711</v>
          </cell>
          <cell r="F213">
            <v>215</v>
          </cell>
          <cell r="G213" t="str">
            <v>L2.1</v>
          </cell>
          <cell r="H213">
            <v>3500000</v>
          </cell>
          <cell r="I213">
            <v>8.8356164383561642E-2</v>
          </cell>
          <cell r="J213">
            <v>3809246.5753424657</v>
          </cell>
          <cell r="K213">
            <v>30000</v>
          </cell>
          <cell r="L213">
            <v>460709.58904109587</v>
          </cell>
          <cell r="M213">
            <v>960180.21150684915</v>
          </cell>
          <cell r="N213">
            <v>5260136.3758904105</v>
          </cell>
          <cell r="O213">
            <v>2739.6543624429223</v>
          </cell>
          <cell r="P213">
            <v>33.82</v>
          </cell>
        </row>
        <row r="214">
          <cell r="A214">
            <v>2020003128</v>
          </cell>
          <cell r="B214" t="str">
            <v>Shivanand Shete</v>
          </cell>
          <cell r="C214" t="str">
            <v>TSIN Employee</v>
          </cell>
          <cell r="D214" t="str">
            <v>TSIN</v>
          </cell>
          <cell r="E214">
            <v>44712</v>
          </cell>
          <cell r="F214">
            <v>214</v>
          </cell>
          <cell r="G214" t="str">
            <v>L1.2</v>
          </cell>
          <cell r="H214">
            <v>2150000</v>
          </cell>
          <cell r="I214">
            <v>8.7945205479452046E-2</v>
          </cell>
          <cell r="J214">
            <v>2339082.1917808219</v>
          </cell>
          <cell r="K214">
            <v>30000</v>
          </cell>
          <cell r="L214">
            <v>284289.8630136986</v>
          </cell>
          <cell r="M214">
            <v>592497.97983561642</v>
          </cell>
          <cell r="N214">
            <v>3245870.034630137</v>
          </cell>
          <cell r="O214">
            <v>1690.5573097031963</v>
          </cell>
          <cell r="P214">
            <v>20.87</v>
          </cell>
        </row>
        <row r="215">
          <cell r="A215">
            <v>2020003131</v>
          </cell>
          <cell r="B215" t="str">
            <v>Ashutosh Das</v>
          </cell>
          <cell r="C215" t="str">
            <v>TSIN Employee</v>
          </cell>
          <cell r="D215" t="str">
            <v>TSIN</v>
          </cell>
          <cell r="E215">
            <v>44712</v>
          </cell>
          <cell r="F215">
            <v>214</v>
          </cell>
          <cell r="G215" t="str">
            <v>L1.2</v>
          </cell>
          <cell r="H215">
            <v>2700000</v>
          </cell>
          <cell r="I215">
            <v>8.7945205479452046E-2</v>
          </cell>
          <cell r="J215">
            <v>2937452.0547945206</v>
          </cell>
          <cell r="K215">
            <v>30000</v>
          </cell>
          <cell r="L215">
            <v>356094.24657534243</v>
          </cell>
          <cell r="M215">
            <v>742147.88909589034</v>
          </cell>
          <cell r="N215">
            <v>4065694.1904657534</v>
          </cell>
          <cell r="O215">
            <v>2117.5490575342465</v>
          </cell>
          <cell r="P215">
            <v>26.14</v>
          </cell>
        </row>
        <row r="216">
          <cell r="A216">
            <v>2020003133</v>
          </cell>
          <cell r="B216" t="str">
            <v>Meeta Lalwani</v>
          </cell>
          <cell r="C216" t="str">
            <v>TSIN Employee</v>
          </cell>
          <cell r="D216" t="str">
            <v>TSIN</v>
          </cell>
          <cell r="E216">
            <v>44712</v>
          </cell>
          <cell r="F216">
            <v>214</v>
          </cell>
          <cell r="G216" t="str">
            <v>L2.1</v>
          </cell>
          <cell r="H216">
            <v>3300000</v>
          </cell>
          <cell r="I216">
            <v>8.7945205479452046E-2</v>
          </cell>
          <cell r="J216">
            <v>3590219.1780821919</v>
          </cell>
          <cell r="K216">
            <v>30000</v>
          </cell>
          <cell r="L216">
            <v>434426.30136986298</v>
          </cell>
          <cell r="M216">
            <v>905402.3355616437</v>
          </cell>
          <cell r="N216">
            <v>4960047.8150136983</v>
          </cell>
          <cell r="O216">
            <v>2583.3582369863011</v>
          </cell>
          <cell r="P216">
            <v>31.89</v>
          </cell>
        </row>
        <row r="217">
          <cell r="A217">
            <v>2020003141</v>
          </cell>
          <cell r="B217" t="str">
            <v>Narendra Gillalu / Gillalu Venkatesh</v>
          </cell>
          <cell r="C217" t="str">
            <v>TSIN Employee</v>
          </cell>
          <cell r="D217" t="str">
            <v>TSIN</v>
          </cell>
          <cell r="E217">
            <v>44715</v>
          </cell>
          <cell r="F217">
            <v>211</v>
          </cell>
          <cell r="G217" t="str">
            <v>L1.2</v>
          </cell>
          <cell r="H217">
            <v>2100000</v>
          </cell>
          <cell r="I217">
            <v>8.6712328767123287E-2</v>
          </cell>
          <cell r="J217">
            <v>2282095.8904109588</v>
          </cell>
          <cell r="K217">
            <v>30000</v>
          </cell>
          <cell r="L217">
            <v>277451.50684931502</v>
          </cell>
          <cell r="M217">
            <v>578245.93380821904</v>
          </cell>
          <cell r="N217">
            <v>3167793.331068493</v>
          </cell>
          <cell r="O217">
            <v>1649.8923599315067</v>
          </cell>
          <cell r="P217">
            <v>20.37</v>
          </cell>
        </row>
        <row r="218">
          <cell r="A218">
            <v>2020003161</v>
          </cell>
          <cell r="B218" t="str">
            <v>Swapnil Agrawal</v>
          </cell>
          <cell r="C218" t="str">
            <v>TSIN Employee</v>
          </cell>
          <cell r="D218" t="str">
            <v>TSIN</v>
          </cell>
          <cell r="E218">
            <v>44725</v>
          </cell>
          <cell r="F218">
            <v>201</v>
          </cell>
          <cell r="G218" t="str">
            <v>L1.2</v>
          </cell>
          <cell r="H218">
            <v>3000000</v>
          </cell>
          <cell r="I218">
            <v>8.2602739726027385E-2</v>
          </cell>
          <cell r="J218">
            <v>3247808.219178082</v>
          </cell>
          <cell r="K218">
            <v>30000</v>
          </cell>
          <cell r="L218">
            <v>393336.98630136985</v>
          </cell>
          <cell r="M218">
            <v>819766.72438356152</v>
          </cell>
          <cell r="N218">
            <v>4490911.9298630133</v>
          </cell>
          <cell r="O218">
            <v>2339.0166301369859</v>
          </cell>
          <cell r="P218">
            <v>28.88</v>
          </cell>
        </row>
        <row r="219">
          <cell r="A219">
            <v>2020003188</v>
          </cell>
          <cell r="B219" t="str">
            <v>Sankalp Mishra</v>
          </cell>
          <cell r="C219" t="str">
            <v>TSIN Employee</v>
          </cell>
          <cell r="D219" t="str">
            <v>TSIN</v>
          </cell>
          <cell r="E219">
            <v>44728</v>
          </cell>
          <cell r="F219">
            <v>198</v>
          </cell>
          <cell r="G219" t="str">
            <v>L2.1</v>
          </cell>
          <cell r="H219">
            <v>2800000</v>
          </cell>
          <cell r="I219">
            <v>8.1369863013698626E-2</v>
          </cell>
          <cell r="J219">
            <v>3027835.6164383562</v>
          </cell>
          <cell r="K219">
            <v>30000</v>
          </cell>
          <cell r="L219">
            <v>366940.27397260274</v>
          </cell>
          <cell r="M219">
            <v>764752.456328767</v>
          </cell>
          <cell r="N219">
            <v>4189528.3467397257</v>
          </cell>
          <cell r="O219">
            <v>2182.0460139269403</v>
          </cell>
          <cell r="P219">
            <v>26.94</v>
          </cell>
        </row>
        <row r="220">
          <cell r="A220">
            <v>2020003194</v>
          </cell>
          <cell r="B220" t="str">
            <v>Rohini Kamble</v>
          </cell>
          <cell r="C220" t="str">
            <v>TSIN Employee</v>
          </cell>
          <cell r="D220" t="str">
            <v>TSIN</v>
          </cell>
          <cell r="E220">
            <v>44729</v>
          </cell>
          <cell r="F220">
            <v>197</v>
          </cell>
          <cell r="G220" t="str">
            <v>L2.1</v>
          </cell>
          <cell r="H220">
            <v>3600000</v>
          </cell>
          <cell r="I220">
            <v>8.095890410958903E-2</v>
          </cell>
          <cell r="J220">
            <v>3891452.0547945206</v>
          </cell>
          <cell r="K220">
            <v>30000</v>
          </cell>
          <cell r="L220">
            <v>470574.24657534243</v>
          </cell>
          <cell r="M220">
            <v>980739.47309589025</v>
          </cell>
          <cell r="N220">
            <v>5372765.7744657528</v>
          </cell>
          <cell r="O220">
            <v>2798.3155075342461</v>
          </cell>
          <cell r="P220">
            <v>34.549999999999997</v>
          </cell>
        </row>
        <row r="221">
          <cell r="A221">
            <v>2020003224</v>
          </cell>
          <cell r="B221" t="str">
            <v>Shadab Khan</v>
          </cell>
          <cell r="C221" t="str">
            <v>TSIN Employee</v>
          </cell>
          <cell r="D221" t="str">
            <v>TSIN</v>
          </cell>
          <cell r="E221">
            <v>44735</v>
          </cell>
          <cell r="F221">
            <v>191</v>
          </cell>
          <cell r="G221" t="str">
            <v>L1.1</v>
          </cell>
          <cell r="H221">
            <v>1000000</v>
          </cell>
          <cell r="I221">
            <v>7.8493150684931498E-2</v>
          </cell>
          <cell r="J221">
            <v>1078493.1506849315</v>
          </cell>
          <cell r="K221">
            <v>30000</v>
          </cell>
          <cell r="L221">
            <v>133019.17808219179</v>
          </cell>
          <cell r="M221">
            <v>277229.70301369863</v>
          </cell>
          <cell r="N221">
            <v>1518742.031780822</v>
          </cell>
          <cell r="O221">
            <v>791.01147488584479</v>
          </cell>
          <cell r="P221">
            <v>9.77</v>
          </cell>
        </row>
        <row r="222">
          <cell r="A222">
            <v>2020003230</v>
          </cell>
          <cell r="B222" t="str">
            <v>Yashwant Jangid</v>
          </cell>
          <cell r="C222" t="str">
            <v>TSIN Employee</v>
          </cell>
          <cell r="D222" t="str">
            <v>TSIN</v>
          </cell>
          <cell r="E222">
            <v>44739</v>
          </cell>
          <cell r="F222">
            <v>187</v>
          </cell>
          <cell r="G222" t="str">
            <v>L1.2</v>
          </cell>
          <cell r="H222">
            <v>2800001</v>
          </cell>
          <cell r="I222">
            <v>7.6849315068493143E-2</v>
          </cell>
          <cell r="J222">
            <v>3015179.159041096</v>
          </cell>
          <cell r="K222">
            <v>30000</v>
          </cell>
          <cell r="L222">
            <v>365421.49908493151</v>
          </cell>
          <cell r="M222">
            <v>761587.12695954181</v>
          </cell>
          <cell r="N222">
            <v>4172187.7850855691</v>
          </cell>
          <cell r="O222">
            <v>2173.0144713987338</v>
          </cell>
          <cell r="P222">
            <v>26.83</v>
          </cell>
        </row>
        <row r="223">
          <cell r="A223">
            <v>2020003259</v>
          </cell>
          <cell r="B223" t="str">
            <v>Manav Garg</v>
          </cell>
          <cell r="C223" t="str">
            <v>TSIN Employee</v>
          </cell>
          <cell r="D223" t="str">
            <v>TSIN</v>
          </cell>
          <cell r="E223">
            <v>44746</v>
          </cell>
          <cell r="F223">
            <v>180</v>
          </cell>
          <cell r="G223" t="str">
            <v>L1.2</v>
          </cell>
          <cell r="H223">
            <v>2550011</v>
          </cell>
          <cell r="I223">
            <v>7.3972602739726029E-2</v>
          </cell>
          <cell r="J223">
            <v>2738641.9506849316</v>
          </cell>
          <cell r="K223">
            <v>30000</v>
          </cell>
          <cell r="L223">
            <v>332237.03408219176</v>
          </cell>
          <cell r="M223">
            <v>692426.27729849855</v>
          </cell>
          <cell r="N223">
            <v>3793305.2620656216</v>
          </cell>
          <cell r="O223">
            <v>1975.6798239925113</v>
          </cell>
          <cell r="P223">
            <v>24.39</v>
          </cell>
        </row>
        <row r="224">
          <cell r="A224">
            <v>2020003261</v>
          </cell>
          <cell r="B224" t="str">
            <v>Dinkar Chaudhari</v>
          </cell>
          <cell r="C224" t="str">
            <v>TSIN Employee</v>
          </cell>
          <cell r="D224" t="str">
            <v>TSIN</v>
          </cell>
          <cell r="E224">
            <v>44746</v>
          </cell>
          <cell r="F224">
            <v>180</v>
          </cell>
          <cell r="G224" t="str">
            <v>L1.2</v>
          </cell>
          <cell r="H224">
            <v>3200000</v>
          </cell>
          <cell r="I224">
            <v>7.3972602739726029E-2</v>
          </cell>
          <cell r="J224">
            <v>3436712.3287671232</v>
          </cell>
          <cell r="K224">
            <v>30000</v>
          </cell>
          <cell r="L224">
            <v>416005.47945205477</v>
          </cell>
          <cell r="M224">
            <v>867010.88657534239</v>
          </cell>
          <cell r="N224">
            <v>4749728.6947945207</v>
          </cell>
          <cell r="O224">
            <v>2473.8170285388128</v>
          </cell>
          <cell r="P224">
            <v>30.54</v>
          </cell>
        </row>
        <row r="225">
          <cell r="A225">
            <v>2020003262</v>
          </cell>
          <cell r="B225" t="str">
            <v>Swapnil Davangave</v>
          </cell>
          <cell r="C225" t="str">
            <v>TSIN Employee</v>
          </cell>
          <cell r="D225" t="str">
            <v>TSIN</v>
          </cell>
          <cell r="E225">
            <v>44746</v>
          </cell>
          <cell r="F225">
            <v>180</v>
          </cell>
          <cell r="G225" t="str">
            <v>L1.2</v>
          </cell>
          <cell r="H225">
            <v>2750000</v>
          </cell>
          <cell r="I225">
            <v>7.3972602739726029E-2</v>
          </cell>
          <cell r="J225">
            <v>2953424.6575342463</v>
          </cell>
          <cell r="K225">
            <v>30000</v>
          </cell>
          <cell r="L225">
            <v>358010.95890410955</v>
          </cell>
          <cell r="M225">
            <v>746142.57315068471</v>
          </cell>
          <cell r="N225">
            <v>4087578.1895890404</v>
          </cell>
          <cell r="O225">
            <v>2128.9469737442919</v>
          </cell>
          <cell r="P225">
            <v>26.28</v>
          </cell>
        </row>
        <row r="226">
          <cell r="A226">
            <v>2020003264</v>
          </cell>
          <cell r="B226" t="str">
            <v>Vikram Mulik</v>
          </cell>
          <cell r="C226" t="str">
            <v>TSIN Employee</v>
          </cell>
          <cell r="D226" t="str">
            <v>TSIN</v>
          </cell>
          <cell r="E226">
            <v>44746</v>
          </cell>
          <cell r="F226">
            <v>180</v>
          </cell>
          <cell r="G226" t="str">
            <v>L1.2</v>
          </cell>
          <cell r="H226">
            <v>1250000</v>
          </cell>
          <cell r="I226">
            <v>7.3972602739726029E-2</v>
          </cell>
          <cell r="J226">
            <v>1342465.7534246575</v>
          </cell>
          <cell r="K226">
            <v>30000</v>
          </cell>
          <cell r="L226">
            <v>164695.89041095891</v>
          </cell>
          <cell r="M226">
            <v>343248.19506849308</v>
          </cell>
          <cell r="N226">
            <v>1880409.8389041093</v>
          </cell>
          <cell r="O226">
            <v>979.38012442922366</v>
          </cell>
          <cell r="P226">
            <v>12.09</v>
          </cell>
        </row>
        <row r="227">
          <cell r="A227">
            <v>2020003291</v>
          </cell>
          <cell r="B227" t="str">
            <v>Govind Dubey</v>
          </cell>
          <cell r="C227" t="str">
            <v>TSIN Employee</v>
          </cell>
          <cell r="D227" t="str">
            <v>TSIN</v>
          </cell>
          <cell r="E227">
            <v>44755</v>
          </cell>
          <cell r="F227">
            <v>171</v>
          </cell>
          <cell r="G227" t="str">
            <v>L1.2</v>
          </cell>
          <cell r="H227">
            <v>3400000</v>
          </cell>
          <cell r="I227">
            <v>7.0273972602739723E-2</v>
          </cell>
          <cell r="J227">
            <v>3638931.506849315</v>
          </cell>
          <cell r="K227">
            <v>30000</v>
          </cell>
          <cell r="L227">
            <v>440271.78082191781</v>
          </cell>
          <cell r="M227">
            <v>917585.09413698607</v>
          </cell>
          <cell r="N227">
            <v>5026788.3818082185</v>
          </cell>
          <cell r="O227">
            <v>2618.1189488584473</v>
          </cell>
          <cell r="P227">
            <v>32.32</v>
          </cell>
        </row>
        <row r="228">
          <cell r="A228">
            <v>2020003303</v>
          </cell>
          <cell r="B228" t="str">
            <v>Abhijit Nikam</v>
          </cell>
          <cell r="C228" t="str">
            <v>TSIN Employee</v>
          </cell>
          <cell r="D228" t="str">
            <v>TSIN</v>
          </cell>
          <cell r="E228">
            <v>44760</v>
          </cell>
          <cell r="F228">
            <v>166</v>
          </cell>
          <cell r="G228" t="str">
            <v>L2.1</v>
          </cell>
          <cell r="H228">
            <v>2400000</v>
          </cell>
          <cell r="I228">
            <v>6.8219178082191773E-2</v>
          </cell>
          <cell r="J228">
            <v>2563726.0273972601</v>
          </cell>
          <cell r="K228">
            <v>30000</v>
          </cell>
          <cell r="L228">
            <v>311247.12328767119</v>
          </cell>
          <cell r="M228">
            <v>648680.50454794511</v>
          </cell>
          <cell r="N228">
            <v>3553653.6552328765</v>
          </cell>
          <cell r="O228">
            <v>1850.8612787671232</v>
          </cell>
          <cell r="P228">
            <v>22.85</v>
          </cell>
        </row>
        <row r="229">
          <cell r="A229">
            <v>2020003304</v>
          </cell>
          <cell r="B229" t="str">
            <v>Arvind Pathare</v>
          </cell>
          <cell r="C229" t="str">
            <v>TSIN Employee</v>
          </cell>
          <cell r="D229" t="str">
            <v>TSIN</v>
          </cell>
          <cell r="E229">
            <v>44760</v>
          </cell>
          <cell r="F229">
            <v>166</v>
          </cell>
          <cell r="G229" t="str">
            <v>L2.1</v>
          </cell>
          <cell r="H229">
            <v>3100000</v>
          </cell>
          <cell r="I229">
            <v>6.8219178082191773E-2</v>
          </cell>
          <cell r="J229">
            <v>3311479.4520547944</v>
          </cell>
          <cell r="K229">
            <v>30000</v>
          </cell>
          <cell r="L229">
            <v>400977.53424657532</v>
          </cell>
          <cell r="M229">
            <v>835690.64504109579</v>
          </cell>
          <cell r="N229">
            <v>4578147.631342466</v>
          </cell>
          <cell r="O229">
            <v>2384.4518913242009</v>
          </cell>
          <cell r="P229">
            <v>29.44</v>
          </cell>
        </row>
        <row r="230">
          <cell r="A230">
            <v>2020003312</v>
          </cell>
          <cell r="B230" t="str">
            <v>Bhanuprakash Gondhi</v>
          </cell>
          <cell r="C230" t="str">
            <v>TSIN Employee</v>
          </cell>
          <cell r="D230" t="str">
            <v>TSIN</v>
          </cell>
          <cell r="E230">
            <v>44760</v>
          </cell>
          <cell r="F230">
            <v>166</v>
          </cell>
          <cell r="G230" t="str">
            <v>L2.2</v>
          </cell>
          <cell r="H230">
            <v>3600000</v>
          </cell>
          <cell r="I230">
            <v>6.8219178082191773E-2</v>
          </cell>
          <cell r="J230">
            <v>3845589.0410958906</v>
          </cell>
          <cell r="K230">
            <v>30000</v>
          </cell>
          <cell r="L230">
            <v>465070.68493150687</v>
          </cell>
          <cell r="M230">
            <v>969269.31682191778</v>
          </cell>
          <cell r="N230">
            <v>5309929.0428493153</v>
          </cell>
          <cell r="O230">
            <v>2765.5880431506853</v>
          </cell>
          <cell r="P230">
            <v>34.14</v>
          </cell>
        </row>
        <row r="231">
          <cell r="A231">
            <v>2020003312</v>
          </cell>
          <cell r="B231" t="str">
            <v>Gondi Bhanuprakash Reddy</v>
          </cell>
          <cell r="C231" t="str">
            <v>TSIN Employee</v>
          </cell>
          <cell r="D231" t="str">
            <v>TSIN</v>
          </cell>
          <cell r="E231">
            <v>44760</v>
          </cell>
          <cell r="F231">
            <v>166</v>
          </cell>
          <cell r="G231" t="str">
            <v>L2.2</v>
          </cell>
          <cell r="H231">
            <v>3600000</v>
          </cell>
          <cell r="I231">
            <v>6.8219178082191773E-2</v>
          </cell>
          <cell r="J231">
            <v>3845589.0410958906</v>
          </cell>
          <cell r="K231">
            <v>30000</v>
          </cell>
          <cell r="L231">
            <v>465070.68493150687</v>
          </cell>
          <cell r="M231">
            <v>969269.31682191778</v>
          </cell>
          <cell r="N231">
            <v>5309929.0428493153</v>
          </cell>
          <cell r="O231">
            <v>2765.5880431506853</v>
          </cell>
          <cell r="P231">
            <v>34.14</v>
          </cell>
        </row>
        <row r="232">
          <cell r="A232">
            <v>2020003322</v>
          </cell>
          <cell r="B232" t="str">
            <v>Rajan Sonawane</v>
          </cell>
          <cell r="C232" t="str">
            <v>TSIN Employee</v>
          </cell>
          <cell r="D232" t="str">
            <v>TSIN</v>
          </cell>
          <cell r="E232">
            <v>44762</v>
          </cell>
          <cell r="F232">
            <v>164</v>
          </cell>
          <cell r="G232" t="str">
            <v>L1.2</v>
          </cell>
          <cell r="H232">
            <v>2100000</v>
          </cell>
          <cell r="I232">
            <v>6.7397260273972595E-2</v>
          </cell>
          <cell r="J232">
            <v>2241534.2465753425</v>
          </cell>
          <cell r="K232">
            <v>30000</v>
          </cell>
          <cell r="L232">
            <v>272584.10958904109</v>
          </cell>
          <cell r="M232">
            <v>568101.62893150677</v>
          </cell>
          <cell r="N232">
            <v>3112219.9850958902</v>
          </cell>
          <cell r="O232">
            <v>1620.9479089041095</v>
          </cell>
          <cell r="P232">
            <v>20.010000000000002</v>
          </cell>
        </row>
        <row r="233">
          <cell r="A233">
            <v>2020003325</v>
          </cell>
          <cell r="B233" t="str">
            <v xml:space="preserve">Mayank Kumar </v>
          </cell>
          <cell r="C233" t="str">
            <v>TSIN Employee</v>
          </cell>
          <cell r="D233" t="str">
            <v>TSIN</v>
          </cell>
          <cell r="E233">
            <v>44764</v>
          </cell>
          <cell r="F233">
            <v>162</v>
          </cell>
          <cell r="G233" t="str">
            <v>L1.2</v>
          </cell>
          <cell r="H233">
            <v>2700000</v>
          </cell>
          <cell r="I233">
            <v>6.6575342465753418E-2</v>
          </cell>
          <cell r="J233">
            <v>2879753.4246575343</v>
          </cell>
          <cell r="K233">
            <v>30000</v>
          </cell>
          <cell r="L233">
            <v>349170.41095890413</v>
          </cell>
          <cell r="M233">
            <v>727717.69249315071</v>
          </cell>
          <cell r="N233">
            <v>3986641.5281095896</v>
          </cell>
          <cell r="O233">
            <v>2076.3757958904112</v>
          </cell>
          <cell r="P233">
            <v>25.63</v>
          </cell>
        </row>
        <row r="234">
          <cell r="A234">
            <v>2020003356</v>
          </cell>
          <cell r="B234" t="str">
            <v>Sonu Kushwah</v>
          </cell>
          <cell r="C234" t="str">
            <v>TSIN Employee</v>
          </cell>
          <cell r="D234" t="str">
            <v>TSIN</v>
          </cell>
          <cell r="E234">
            <v>44772</v>
          </cell>
          <cell r="F234">
            <v>154</v>
          </cell>
          <cell r="G234" t="str">
            <v>L2.1</v>
          </cell>
          <cell r="H234">
            <v>3300000</v>
          </cell>
          <cell r="I234">
            <v>6.3287671232876708E-2</v>
          </cell>
          <cell r="J234">
            <v>3508849.3150684931</v>
          </cell>
          <cell r="K234">
            <v>30000</v>
          </cell>
          <cell r="L234">
            <v>424661.91780821915</v>
          </cell>
          <cell r="M234">
            <v>885052.05830136978</v>
          </cell>
          <cell r="N234">
            <v>4848563.2911780821</v>
          </cell>
          <cell r="O234">
            <v>2525.2933808219177</v>
          </cell>
          <cell r="P234">
            <v>31.18</v>
          </cell>
        </row>
        <row r="235">
          <cell r="A235">
            <v>2020003392</v>
          </cell>
          <cell r="B235" t="str">
            <v>Mandar Betageri</v>
          </cell>
          <cell r="C235" t="str">
            <v>TSIN Employee</v>
          </cell>
          <cell r="D235" t="str">
            <v>TSIN</v>
          </cell>
          <cell r="E235">
            <v>44785</v>
          </cell>
          <cell r="F235">
            <v>141</v>
          </cell>
          <cell r="G235" t="str">
            <v>L2.1</v>
          </cell>
          <cell r="H235">
            <v>4300000</v>
          </cell>
          <cell r="I235">
            <v>5.7945205479452054E-2</v>
          </cell>
          <cell r="J235">
            <v>4549164.3835616438</v>
          </cell>
          <cell r="K235">
            <v>30000</v>
          </cell>
          <cell r="L235">
            <v>549499.72602739721</v>
          </cell>
          <cell r="M235">
            <v>1145230.6956712327</v>
          </cell>
          <cell r="N235">
            <v>6273894.8052602736</v>
          </cell>
          <cell r="O235">
            <v>3267.6535444063925</v>
          </cell>
          <cell r="P235">
            <v>40.340000000000003</v>
          </cell>
        </row>
        <row r="236">
          <cell r="A236">
            <v>2020003392</v>
          </cell>
          <cell r="B236" t="str">
            <v>Mandar Gururraj Betageri</v>
          </cell>
          <cell r="C236" t="str">
            <v>TSIN Employee</v>
          </cell>
          <cell r="D236" t="str">
            <v>TSIN</v>
          </cell>
          <cell r="E236">
            <v>44785</v>
          </cell>
          <cell r="F236">
            <v>141</v>
          </cell>
          <cell r="G236" t="str">
            <v>L2.1</v>
          </cell>
          <cell r="H236">
            <v>4300000</v>
          </cell>
          <cell r="I236">
            <v>5.7945205479452054E-2</v>
          </cell>
          <cell r="J236">
            <v>4549164.3835616438</v>
          </cell>
          <cell r="K236">
            <v>30000</v>
          </cell>
          <cell r="L236">
            <v>549499.72602739721</v>
          </cell>
          <cell r="M236">
            <v>1145230.6956712327</v>
          </cell>
          <cell r="N236">
            <v>6273894.8052602736</v>
          </cell>
          <cell r="O236">
            <v>3267.6535444063925</v>
          </cell>
          <cell r="P236">
            <v>40.340000000000003</v>
          </cell>
        </row>
        <row r="237">
          <cell r="A237">
            <v>2020003400</v>
          </cell>
          <cell r="B237" t="str">
            <v>Suraj Pattewar</v>
          </cell>
          <cell r="C237" t="str">
            <v>TSIN Employee</v>
          </cell>
          <cell r="D237" t="str">
            <v>TSIN</v>
          </cell>
          <cell r="E237">
            <v>44789</v>
          </cell>
          <cell r="F237">
            <v>137</v>
          </cell>
          <cell r="G237" t="str">
            <v>L1.2</v>
          </cell>
          <cell r="H237">
            <v>2400000</v>
          </cell>
          <cell r="I237">
            <v>5.6301369863013692E-2</v>
          </cell>
          <cell r="J237">
            <v>2535123.2876712331</v>
          </cell>
          <cell r="K237">
            <v>30000</v>
          </cell>
          <cell r="L237">
            <v>307814.79452054796</v>
          </cell>
          <cell r="M237">
            <v>641527.07375342469</v>
          </cell>
          <cell r="N237">
            <v>3514465.1559452061</v>
          </cell>
          <cell r="O237">
            <v>1830.4506020547949</v>
          </cell>
          <cell r="P237">
            <v>22.6</v>
          </cell>
        </row>
        <row r="238">
          <cell r="A238">
            <v>2020003419</v>
          </cell>
          <cell r="B238" t="str">
            <v>Vinay Bhagwat</v>
          </cell>
          <cell r="C238" t="str">
            <v>TSIN Employee</v>
          </cell>
          <cell r="D238" t="str">
            <v>TSIN</v>
          </cell>
          <cell r="E238">
            <v>44792</v>
          </cell>
          <cell r="F238">
            <v>134</v>
          </cell>
          <cell r="G238" t="str">
            <v>L1.2</v>
          </cell>
          <cell r="H238">
            <v>1900000</v>
          </cell>
          <cell r="I238">
            <v>5.5068493150684926E-2</v>
          </cell>
          <cell r="J238">
            <v>2004630.1369863013</v>
          </cell>
          <cell r="K238">
            <v>30000</v>
          </cell>
          <cell r="L238">
            <v>244155.61643835614</v>
          </cell>
          <cell r="M238">
            <v>508852.85873972595</v>
          </cell>
          <cell r="N238">
            <v>2787638.6121643833</v>
          </cell>
          <cell r="O238">
            <v>1451.8951105022829</v>
          </cell>
          <cell r="P238">
            <v>17.920000000000002</v>
          </cell>
        </row>
        <row r="239">
          <cell r="A239">
            <v>2020003437</v>
          </cell>
          <cell r="B239" t="str">
            <v>Keyur Mahajan</v>
          </cell>
          <cell r="C239" t="str">
            <v>TSIN Employee</v>
          </cell>
          <cell r="D239" t="str">
            <v>TSIN</v>
          </cell>
          <cell r="E239">
            <v>44800</v>
          </cell>
          <cell r="F239">
            <v>126</v>
          </cell>
          <cell r="G239" t="str">
            <v>L1.2</v>
          </cell>
          <cell r="H239">
            <v>1800000</v>
          </cell>
          <cell r="I239">
            <v>5.1780821917808216E-2</v>
          </cell>
          <cell r="J239">
            <v>1893205.4794520547</v>
          </cell>
          <cell r="K239">
            <v>30000</v>
          </cell>
          <cell r="L239">
            <v>230784.65753424657</v>
          </cell>
          <cell r="M239">
            <v>480985.99758904101</v>
          </cell>
          <cell r="N239">
            <v>2634976.1345753423</v>
          </cell>
          <cell r="O239">
            <v>1372.3834034246574</v>
          </cell>
          <cell r="P239">
            <v>16.940000000000001</v>
          </cell>
        </row>
        <row r="240">
          <cell r="A240">
            <v>2020003474</v>
          </cell>
          <cell r="B240" t="str">
            <v>Akshay Garg</v>
          </cell>
          <cell r="C240" t="str">
            <v>TSIN Employee</v>
          </cell>
          <cell r="D240" t="str">
            <v>TSIN</v>
          </cell>
          <cell r="E240">
            <v>44813</v>
          </cell>
          <cell r="F240">
            <v>113</v>
          </cell>
          <cell r="G240" t="str">
            <v>L1.2</v>
          </cell>
          <cell r="H240">
            <v>2700000</v>
          </cell>
          <cell r="I240">
            <v>4.6438356164383555E-2</v>
          </cell>
          <cell r="J240">
            <v>2825383.5616438356</v>
          </cell>
          <cell r="K240">
            <v>30000</v>
          </cell>
          <cell r="L240">
            <v>342646.02739726024</v>
          </cell>
          <cell r="M240">
            <v>714120.00723287661</v>
          </cell>
          <cell r="N240">
            <v>3912149.5962739722</v>
          </cell>
          <cell r="O240">
            <v>2037.5779147260271</v>
          </cell>
          <cell r="P240">
            <v>25.16</v>
          </cell>
        </row>
        <row r="241">
          <cell r="A241">
            <v>2020003485</v>
          </cell>
          <cell r="B241" t="str">
            <v>Tushar Sonawane</v>
          </cell>
          <cell r="C241" t="str">
            <v>TSIN Employee</v>
          </cell>
          <cell r="D241" t="str">
            <v>TSIN</v>
          </cell>
          <cell r="E241">
            <v>44816</v>
          </cell>
          <cell r="F241">
            <v>110</v>
          </cell>
          <cell r="G241" t="str">
            <v>L1.1</v>
          </cell>
          <cell r="H241">
            <v>1500000</v>
          </cell>
          <cell r="I241">
            <v>4.5205479452054789E-2</v>
          </cell>
          <cell r="J241">
            <v>1567808.2191780822</v>
          </cell>
          <cell r="K241">
            <v>30000</v>
          </cell>
          <cell r="L241">
            <v>191736.98630136985</v>
          </cell>
          <cell r="M241">
            <v>399605.44438356155</v>
          </cell>
          <cell r="N241">
            <v>2189150.6498630135</v>
          </cell>
          <cell r="O241">
            <v>1140.1826301369863</v>
          </cell>
          <cell r="P241">
            <v>14.08</v>
          </cell>
        </row>
        <row r="242">
          <cell r="A242">
            <v>2020003487</v>
          </cell>
          <cell r="B242" t="str">
            <v>Supriya Sudake</v>
          </cell>
          <cell r="C242" t="str">
            <v>TSIN Employee</v>
          </cell>
          <cell r="D242" t="str">
            <v>TSIN</v>
          </cell>
          <cell r="E242">
            <v>44817</v>
          </cell>
          <cell r="F242">
            <v>109</v>
          </cell>
          <cell r="G242" t="str">
            <v>L1.2</v>
          </cell>
          <cell r="H242">
            <v>2850000</v>
          </cell>
          <cell r="I242">
            <v>4.47945205479452E-2</v>
          </cell>
          <cell r="J242">
            <v>2977664.3835616438</v>
          </cell>
          <cell r="K242">
            <v>30000</v>
          </cell>
          <cell r="L242">
            <v>360919.72602739726</v>
          </cell>
          <cell r="M242">
            <v>752204.83167123282</v>
          </cell>
          <cell r="N242">
            <v>4120788.941260274</v>
          </cell>
          <cell r="O242">
            <v>2146.244240239726</v>
          </cell>
          <cell r="P242">
            <v>26.5</v>
          </cell>
        </row>
        <row r="243">
          <cell r="A243">
            <v>2020003496</v>
          </cell>
          <cell r="B243" t="str">
            <v>Sangeet Brijputiya</v>
          </cell>
          <cell r="C243" t="str">
            <v>TSIN Employee</v>
          </cell>
          <cell r="D243" t="str">
            <v>TSIN</v>
          </cell>
          <cell r="E243">
            <v>44820</v>
          </cell>
          <cell r="F243">
            <v>106</v>
          </cell>
          <cell r="G243" t="str">
            <v>L2.1</v>
          </cell>
          <cell r="H243">
            <v>3400000</v>
          </cell>
          <cell r="I243">
            <v>4.3561643835616434E-2</v>
          </cell>
          <cell r="J243">
            <v>3548109.5890410957</v>
          </cell>
          <cell r="K243">
            <v>30000</v>
          </cell>
          <cell r="L243">
            <v>429373.15068493149</v>
          </cell>
          <cell r="M243">
            <v>894870.89578082168</v>
          </cell>
          <cell r="N243">
            <v>4902353.6355068488</v>
          </cell>
          <cell r="O243">
            <v>2553.3091851598169</v>
          </cell>
          <cell r="P243">
            <v>31.52</v>
          </cell>
        </row>
        <row r="244">
          <cell r="A244">
            <v>2020003518</v>
          </cell>
          <cell r="B244" t="str">
            <v>Nishita Patil</v>
          </cell>
          <cell r="C244" t="str">
            <v>TSIN Employee</v>
          </cell>
          <cell r="D244" t="str">
            <v>TSIN</v>
          </cell>
          <cell r="E244">
            <v>44826</v>
          </cell>
          <cell r="F244">
            <v>100</v>
          </cell>
          <cell r="G244" t="str">
            <v>L1.2</v>
          </cell>
          <cell r="H244">
            <v>2300000</v>
          </cell>
          <cell r="I244">
            <v>4.1095890410958902E-2</v>
          </cell>
          <cell r="J244">
            <v>2394520.5479452056</v>
          </cell>
          <cell r="K244">
            <v>30000</v>
          </cell>
          <cell r="L244">
            <v>290942.46575342468</v>
          </cell>
          <cell r="M244">
            <v>606362.89095890406</v>
          </cell>
          <cell r="N244">
            <v>3321825.9046575343</v>
          </cell>
          <cell r="O244">
            <v>1730.117658675799</v>
          </cell>
          <cell r="P244">
            <v>21.36</v>
          </cell>
        </row>
        <row r="245">
          <cell r="A245">
            <v>2020003525</v>
          </cell>
          <cell r="B245" t="str">
            <v>Ayushi Malviya</v>
          </cell>
          <cell r="C245" t="str">
            <v>TSIN Employee</v>
          </cell>
          <cell r="D245" t="str">
            <v>TSIN</v>
          </cell>
          <cell r="E245">
            <v>44828</v>
          </cell>
          <cell r="F245">
            <v>98</v>
          </cell>
          <cell r="G245" t="str">
            <v>L1.2</v>
          </cell>
          <cell r="H245">
            <v>2900000</v>
          </cell>
          <cell r="I245">
            <v>4.0273972602739724E-2</v>
          </cell>
          <cell r="J245">
            <v>3016794.5205479451</v>
          </cell>
          <cell r="K245">
            <v>30000</v>
          </cell>
          <cell r="L245">
            <v>365615.34246575338</v>
          </cell>
          <cell r="M245">
            <v>761991.12241095875</v>
          </cell>
          <cell r="N245">
            <v>4174400.9854246569</v>
          </cell>
          <cell r="O245">
            <v>2174.1671799086753</v>
          </cell>
          <cell r="P245">
            <v>26.84</v>
          </cell>
        </row>
        <row r="246">
          <cell r="A246">
            <v>2020003537</v>
          </cell>
          <cell r="B246" t="str">
            <v>Aishwarya Dhore</v>
          </cell>
          <cell r="C246" t="str">
            <v>TSIN Employee</v>
          </cell>
          <cell r="D246" t="str">
            <v>TSIN</v>
          </cell>
          <cell r="E246">
            <v>44831</v>
          </cell>
          <cell r="F246">
            <v>95</v>
          </cell>
          <cell r="G246" t="str">
            <v>L1.2</v>
          </cell>
          <cell r="H246">
            <v>3000000</v>
          </cell>
          <cell r="I246">
            <v>3.9041095890410958E-2</v>
          </cell>
          <cell r="J246">
            <v>3117123.2876712331</v>
          </cell>
          <cell r="K246">
            <v>30000</v>
          </cell>
          <cell r="L246">
            <v>377654.79452054796</v>
          </cell>
          <cell r="M246">
            <v>787082.94575342466</v>
          </cell>
          <cell r="N246">
            <v>4311861.0279452056</v>
          </cell>
          <cell r="O246">
            <v>2245.7609520547944</v>
          </cell>
          <cell r="P246">
            <v>27.73</v>
          </cell>
        </row>
        <row r="247">
          <cell r="A247">
            <v>2020003541</v>
          </cell>
          <cell r="B247" t="str">
            <v>Rajat Asthana</v>
          </cell>
          <cell r="C247" t="str">
            <v>TSIN Employee</v>
          </cell>
          <cell r="D247" t="str">
            <v>TSIN</v>
          </cell>
          <cell r="E247">
            <v>44831</v>
          </cell>
          <cell r="F247">
            <v>95</v>
          </cell>
          <cell r="G247" t="str">
            <v>L1.2</v>
          </cell>
          <cell r="H247">
            <v>2700000</v>
          </cell>
          <cell r="I247">
            <v>3.9041095890410958E-2</v>
          </cell>
          <cell r="J247">
            <v>2805410.9589041094</v>
          </cell>
          <cell r="K247">
            <v>30000</v>
          </cell>
          <cell r="L247">
            <v>340249.31506849313</v>
          </cell>
          <cell r="M247">
            <v>709124.93917808204</v>
          </cell>
          <cell r="N247">
            <v>3884785.2131506847</v>
          </cell>
          <cell r="O247">
            <v>2023.325631849315</v>
          </cell>
          <cell r="P247">
            <v>24.98</v>
          </cell>
        </row>
        <row r="248">
          <cell r="A248">
            <v>2020003567</v>
          </cell>
          <cell r="B248" t="str">
            <v>Shubham Lokhande</v>
          </cell>
          <cell r="C248" t="str">
            <v>TSIN Employee</v>
          </cell>
          <cell r="D248" t="str">
            <v>TSIN</v>
          </cell>
          <cell r="E248">
            <v>44835</v>
          </cell>
          <cell r="F248">
            <v>91</v>
          </cell>
          <cell r="G248" t="str">
            <v>L1.2</v>
          </cell>
          <cell r="H248">
            <v>1800000</v>
          </cell>
          <cell r="I248">
            <v>0</v>
          </cell>
          <cell r="J248">
            <v>1800000</v>
          </cell>
          <cell r="K248">
            <v>30000</v>
          </cell>
          <cell r="L248">
            <v>219600</v>
          </cell>
          <cell r="M248">
            <v>457675.67999999993</v>
          </cell>
          <cell r="N248">
            <v>2507275.6799999997</v>
          </cell>
          <cell r="O248">
            <v>1305.8727499999998</v>
          </cell>
          <cell r="P248">
            <v>16.12</v>
          </cell>
        </row>
        <row r="249">
          <cell r="A249">
            <v>2020003585</v>
          </cell>
          <cell r="B249" t="str">
            <v>Ankit Bhardwaj</v>
          </cell>
          <cell r="C249" t="str">
            <v>TSIN Employee</v>
          </cell>
          <cell r="D249" t="str">
            <v>TSIN</v>
          </cell>
          <cell r="E249">
            <v>44842</v>
          </cell>
          <cell r="F249">
            <v>84</v>
          </cell>
          <cell r="G249" t="str">
            <v>L1.2</v>
          </cell>
          <cell r="H249">
            <v>2600000</v>
          </cell>
          <cell r="I249">
            <v>0</v>
          </cell>
          <cell r="J249">
            <v>2600000</v>
          </cell>
          <cell r="K249">
            <v>30000</v>
          </cell>
          <cell r="L249">
            <v>315600</v>
          </cell>
          <cell r="M249">
            <v>657752.47999999986</v>
          </cell>
          <cell r="N249">
            <v>3603352.48</v>
          </cell>
          <cell r="O249">
            <v>1876.7460833333332</v>
          </cell>
          <cell r="P249">
            <v>23.17</v>
          </cell>
        </row>
        <row r="250">
          <cell r="A250">
            <v>2020003598</v>
          </cell>
          <cell r="B250" t="str">
            <v>Rahul Pacharne</v>
          </cell>
          <cell r="C250" t="str">
            <v>TSIN Employee</v>
          </cell>
          <cell r="D250" t="str">
            <v>TSIN</v>
          </cell>
          <cell r="E250">
            <v>44846</v>
          </cell>
          <cell r="F250">
            <v>80</v>
          </cell>
          <cell r="G250" t="str">
            <v>L1.2</v>
          </cell>
          <cell r="H250">
            <v>2800000</v>
          </cell>
          <cell r="I250">
            <v>0</v>
          </cell>
          <cell r="J250">
            <v>2800000</v>
          </cell>
          <cell r="K250">
            <v>30000</v>
          </cell>
          <cell r="L250">
            <v>339600</v>
          </cell>
          <cell r="M250">
            <v>707771.67999999993</v>
          </cell>
          <cell r="N250">
            <v>3877371.6799999997</v>
          </cell>
          <cell r="O250">
            <v>2019.4644166666665</v>
          </cell>
          <cell r="P250">
            <v>24.93</v>
          </cell>
        </row>
        <row r="251">
          <cell r="A251">
            <v>2020003605</v>
          </cell>
          <cell r="B251" t="str">
            <v>Saarthak Nilesh Tiwari</v>
          </cell>
          <cell r="C251" t="str">
            <v>TSIN Employee</v>
          </cell>
          <cell r="D251" t="str">
            <v>TSIN</v>
          </cell>
          <cell r="E251">
            <v>44848</v>
          </cell>
          <cell r="F251">
            <v>78</v>
          </cell>
          <cell r="G251" t="str">
            <v>L0.1</v>
          </cell>
          <cell r="H251">
            <v>500000</v>
          </cell>
          <cell r="I251">
            <v>0</v>
          </cell>
          <cell r="J251">
            <v>500000</v>
          </cell>
          <cell r="K251">
            <v>30000</v>
          </cell>
          <cell r="L251">
            <v>63600</v>
          </cell>
          <cell r="M251">
            <v>132550.87999999998</v>
          </cell>
          <cell r="N251">
            <v>726150.88</v>
          </cell>
          <cell r="O251">
            <v>378.20358333333331</v>
          </cell>
          <cell r="P251">
            <v>4.67</v>
          </cell>
        </row>
        <row r="252">
          <cell r="A252">
            <v>2020003613</v>
          </cell>
          <cell r="B252" t="str">
            <v>Vikas Singh Rajput</v>
          </cell>
          <cell r="C252" t="str">
            <v>TSIN Employee</v>
          </cell>
          <cell r="D252" t="str">
            <v>TSIN</v>
          </cell>
          <cell r="E252">
            <v>44849</v>
          </cell>
          <cell r="F252">
            <v>77</v>
          </cell>
          <cell r="G252" t="str">
            <v>L1.1</v>
          </cell>
          <cell r="H252">
            <v>700000</v>
          </cell>
          <cell r="I252">
            <v>0</v>
          </cell>
          <cell r="J252">
            <v>700000</v>
          </cell>
          <cell r="K252">
            <v>30000</v>
          </cell>
          <cell r="L252">
            <v>87600</v>
          </cell>
          <cell r="M252">
            <v>182570.08</v>
          </cell>
          <cell r="N252">
            <v>1000170.08</v>
          </cell>
          <cell r="O252">
            <v>520.92191666666668</v>
          </cell>
          <cell r="P252">
            <v>6.43</v>
          </cell>
        </row>
        <row r="253">
          <cell r="A253">
            <v>2020003616</v>
          </cell>
          <cell r="B253" t="str">
            <v>Shreya Kulkarni</v>
          </cell>
          <cell r="C253" t="str">
            <v>TSIN Employee</v>
          </cell>
          <cell r="D253" t="str">
            <v>TSIN</v>
          </cell>
          <cell r="E253">
            <v>44851</v>
          </cell>
          <cell r="F253">
            <v>75</v>
          </cell>
          <cell r="G253" t="str">
            <v>L1.2</v>
          </cell>
          <cell r="H253">
            <v>2100000</v>
          </cell>
          <cell r="I253">
            <v>0</v>
          </cell>
          <cell r="J253">
            <v>2100000</v>
          </cell>
          <cell r="K253">
            <v>30000</v>
          </cell>
          <cell r="L253">
            <v>255600</v>
          </cell>
          <cell r="M253">
            <v>532704.48</v>
          </cell>
          <cell r="N253">
            <v>2918304.48</v>
          </cell>
          <cell r="O253">
            <v>1519.9502500000001</v>
          </cell>
          <cell r="P253">
            <v>18.760000000000002</v>
          </cell>
        </row>
        <row r="254">
          <cell r="A254">
            <v>2020003617</v>
          </cell>
          <cell r="B254" t="str">
            <v xml:space="preserve">Bajirao Gharage </v>
          </cell>
          <cell r="C254" t="str">
            <v>TSIN Employee</v>
          </cell>
          <cell r="D254" t="str">
            <v>TSIN</v>
          </cell>
          <cell r="E254">
            <v>44851</v>
          </cell>
          <cell r="F254">
            <v>75</v>
          </cell>
          <cell r="G254" t="str">
            <v>L2.1</v>
          </cell>
          <cell r="H254">
            <v>3500000</v>
          </cell>
          <cell r="I254">
            <v>0</v>
          </cell>
          <cell r="J254">
            <v>3500000</v>
          </cell>
          <cell r="K254">
            <v>30000</v>
          </cell>
          <cell r="L254">
            <v>423600</v>
          </cell>
          <cell r="M254">
            <v>882838.87999999989</v>
          </cell>
          <cell r="N254">
            <v>4836438.88</v>
          </cell>
          <cell r="O254">
            <v>2518.9785833333331</v>
          </cell>
          <cell r="P254">
            <v>31.1</v>
          </cell>
        </row>
        <row r="255">
          <cell r="A255">
            <v>2020003619</v>
          </cell>
          <cell r="B255" t="str">
            <v>Prashant Jagtap</v>
          </cell>
          <cell r="C255" t="str">
            <v>TSIN Employee</v>
          </cell>
          <cell r="D255" t="str">
            <v>TSIN</v>
          </cell>
          <cell r="E255">
            <v>44852</v>
          </cell>
          <cell r="F255">
            <v>74</v>
          </cell>
          <cell r="G255" t="str">
            <v>L1.2</v>
          </cell>
          <cell r="H255">
            <v>3000000</v>
          </cell>
          <cell r="I255">
            <v>0</v>
          </cell>
          <cell r="J255">
            <v>3000000</v>
          </cell>
          <cell r="K255">
            <v>30000</v>
          </cell>
          <cell r="L255">
            <v>363600</v>
          </cell>
          <cell r="M255">
            <v>757790.87999999989</v>
          </cell>
          <cell r="N255">
            <v>4151390.88</v>
          </cell>
          <cell r="O255">
            <v>2162.1827499999999</v>
          </cell>
          <cell r="P255">
            <v>26.69</v>
          </cell>
        </row>
        <row r="256">
          <cell r="A256">
            <v>2020003633</v>
          </cell>
          <cell r="B256" t="str">
            <v>Shubham Patil</v>
          </cell>
          <cell r="C256" t="str">
            <v>TSIN Employee</v>
          </cell>
          <cell r="D256" t="str">
            <v>TSIN</v>
          </cell>
          <cell r="E256">
            <v>44856</v>
          </cell>
          <cell r="F256">
            <v>70</v>
          </cell>
          <cell r="G256" t="str">
            <v>L1.2</v>
          </cell>
          <cell r="H256">
            <v>1600000</v>
          </cell>
          <cell r="I256">
            <v>0</v>
          </cell>
          <cell r="J256">
            <v>1600000</v>
          </cell>
          <cell r="K256">
            <v>30000</v>
          </cell>
          <cell r="L256">
            <v>195600</v>
          </cell>
          <cell r="M256">
            <v>407656.47999999992</v>
          </cell>
          <cell r="N256">
            <v>2233256.48</v>
          </cell>
          <cell r="O256">
            <v>1163.1544166666667</v>
          </cell>
          <cell r="P256">
            <v>14.36</v>
          </cell>
        </row>
        <row r="257">
          <cell r="A257">
            <v>2020003636</v>
          </cell>
          <cell r="B257" t="str">
            <v>Tushar Patil</v>
          </cell>
          <cell r="C257" t="str">
            <v>TSIN Employee</v>
          </cell>
          <cell r="D257" t="str">
            <v>TSIN</v>
          </cell>
          <cell r="E257">
            <v>44856</v>
          </cell>
          <cell r="F257">
            <v>70</v>
          </cell>
          <cell r="G257" t="str">
            <v>L2.2</v>
          </cell>
          <cell r="H257">
            <v>4400000</v>
          </cell>
          <cell r="I257">
            <v>0</v>
          </cell>
          <cell r="J257">
            <v>4400000</v>
          </cell>
          <cell r="K257">
            <v>30000</v>
          </cell>
          <cell r="L257">
            <v>531600</v>
          </cell>
          <cell r="M257">
            <v>1107925.2799999998</v>
          </cell>
          <cell r="N257">
            <v>6069525.2799999993</v>
          </cell>
          <cell r="O257">
            <v>3161.2110833333331</v>
          </cell>
          <cell r="P257">
            <v>39.03</v>
          </cell>
        </row>
        <row r="258">
          <cell r="A258">
            <v>2020003640</v>
          </cell>
          <cell r="B258" t="str">
            <v>Nagraj Shahapure</v>
          </cell>
          <cell r="C258" t="str">
            <v>TSIN Employee</v>
          </cell>
          <cell r="D258" t="str">
            <v>TSIN</v>
          </cell>
          <cell r="E258">
            <v>44856</v>
          </cell>
          <cell r="F258">
            <v>70</v>
          </cell>
          <cell r="G258" t="str">
            <v>L1.2</v>
          </cell>
          <cell r="H258">
            <v>2400000</v>
          </cell>
          <cell r="I258">
            <v>0</v>
          </cell>
          <cell r="J258">
            <v>2400000</v>
          </cell>
          <cell r="K258">
            <v>30000</v>
          </cell>
          <cell r="L258">
            <v>291600</v>
          </cell>
          <cell r="M258">
            <v>607733.27999999991</v>
          </cell>
          <cell r="N258">
            <v>3329333.28</v>
          </cell>
          <cell r="O258">
            <v>1734.02775</v>
          </cell>
          <cell r="P258">
            <v>21.41</v>
          </cell>
        </row>
        <row r="259">
          <cell r="A259">
            <v>2020003644</v>
          </cell>
          <cell r="B259" t="str">
            <v>Ashish Singh</v>
          </cell>
          <cell r="C259" t="str">
            <v>TSIN Employee</v>
          </cell>
          <cell r="D259" t="str">
            <v>TSIN</v>
          </cell>
          <cell r="E259">
            <v>44861</v>
          </cell>
          <cell r="F259">
            <v>65</v>
          </cell>
          <cell r="G259" t="str">
            <v>L1.2</v>
          </cell>
          <cell r="H259">
            <v>2800000</v>
          </cell>
          <cell r="I259">
            <v>0</v>
          </cell>
          <cell r="J259">
            <v>2800000</v>
          </cell>
          <cell r="K259">
            <v>30000</v>
          </cell>
          <cell r="L259">
            <v>339600</v>
          </cell>
          <cell r="M259">
            <v>707771.67999999993</v>
          </cell>
          <cell r="N259">
            <v>3877371.6799999997</v>
          </cell>
          <cell r="O259">
            <v>2019.4644166666665</v>
          </cell>
          <cell r="P259">
            <v>24.93</v>
          </cell>
        </row>
        <row r="260">
          <cell r="A260">
            <v>2020003655</v>
          </cell>
          <cell r="B260" t="str">
            <v>Sunny Chouhan</v>
          </cell>
          <cell r="C260" t="str">
            <v>TSIN Employee</v>
          </cell>
          <cell r="D260" t="str">
            <v>TSIN</v>
          </cell>
          <cell r="E260">
            <v>44862</v>
          </cell>
          <cell r="F260">
            <v>64</v>
          </cell>
          <cell r="G260" t="str">
            <v>L1.2</v>
          </cell>
          <cell r="H260">
            <v>2200000</v>
          </cell>
          <cell r="I260">
            <v>0</v>
          </cell>
          <cell r="J260">
            <v>2200000</v>
          </cell>
          <cell r="K260">
            <v>30000</v>
          </cell>
          <cell r="L260">
            <v>267600</v>
          </cell>
          <cell r="M260">
            <v>557714.07999999996</v>
          </cell>
          <cell r="N260">
            <v>3055314.08</v>
          </cell>
          <cell r="O260">
            <v>1591.3094166666667</v>
          </cell>
          <cell r="P260">
            <v>19.649999999999999</v>
          </cell>
        </row>
        <row r="261">
          <cell r="A261">
            <v>2020003677</v>
          </cell>
          <cell r="B261" t="str">
            <v>Swapnesh Kulkarni</v>
          </cell>
          <cell r="C261" t="str">
            <v>TSIN Employee</v>
          </cell>
          <cell r="D261" t="str">
            <v>TSIN</v>
          </cell>
          <cell r="E261">
            <v>44866</v>
          </cell>
          <cell r="F261">
            <v>60</v>
          </cell>
          <cell r="G261" t="str">
            <v>L1.2</v>
          </cell>
          <cell r="H261">
            <v>2300000</v>
          </cell>
          <cell r="I261">
            <v>0</v>
          </cell>
          <cell r="J261">
            <v>2300000</v>
          </cell>
          <cell r="K261">
            <v>30000</v>
          </cell>
          <cell r="L261">
            <v>279600</v>
          </cell>
          <cell r="M261">
            <v>582723.67999999993</v>
          </cell>
          <cell r="N261">
            <v>3192323.6799999997</v>
          </cell>
          <cell r="O261">
            <v>1662.6685833333331</v>
          </cell>
          <cell r="P261">
            <v>20.53</v>
          </cell>
        </row>
        <row r="262">
          <cell r="A262">
            <v>2020003678</v>
          </cell>
          <cell r="B262" t="str">
            <v>Deepa Gaikwad</v>
          </cell>
          <cell r="C262" t="str">
            <v>TSIN Employee</v>
          </cell>
          <cell r="D262" t="str">
            <v>TSIN</v>
          </cell>
          <cell r="E262">
            <v>44866</v>
          </cell>
          <cell r="F262">
            <v>60</v>
          </cell>
          <cell r="G262" t="str">
            <v>L2.1</v>
          </cell>
          <cell r="I262">
            <v>0</v>
          </cell>
          <cell r="J262">
            <v>0</v>
          </cell>
          <cell r="K262">
            <v>30000</v>
          </cell>
          <cell r="L262">
            <v>3600</v>
          </cell>
          <cell r="M262">
            <v>7502.8799999999992</v>
          </cell>
          <cell r="N262">
            <v>41102.879999999997</v>
          </cell>
          <cell r="O262">
            <v>21.40775</v>
          </cell>
          <cell r="P262">
            <v>0.26</v>
          </cell>
        </row>
        <row r="263">
          <cell r="A263">
            <v>2020003684</v>
          </cell>
          <cell r="B263" t="str">
            <v>Priyal Trivedi</v>
          </cell>
          <cell r="C263" t="str">
            <v>TSIN Employee</v>
          </cell>
          <cell r="D263" t="str">
            <v>TSIN</v>
          </cell>
          <cell r="E263">
            <v>44868</v>
          </cell>
          <cell r="F263">
            <v>58</v>
          </cell>
          <cell r="G263" t="str">
            <v>L1.2</v>
          </cell>
          <cell r="H263">
            <v>1850000</v>
          </cell>
          <cell r="I263">
            <v>0</v>
          </cell>
          <cell r="J263">
            <v>1850000</v>
          </cell>
          <cell r="K263">
            <v>30000</v>
          </cell>
          <cell r="L263">
            <v>225600</v>
          </cell>
          <cell r="M263">
            <v>470180.47999999992</v>
          </cell>
          <cell r="N263">
            <v>2575780.48</v>
          </cell>
          <cell r="O263">
            <v>1341.5523333333333</v>
          </cell>
          <cell r="P263">
            <v>16.559999999999999</v>
          </cell>
        </row>
        <row r="264">
          <cell r="A264">
            <v>2020003686</v>
          </cell>
          <cell r="B264" t="str">
            <v>Vikash Kumar</v>
          </cell>
          <cell r="C264" t="str">
            <v>TSIN Employee</v>
          </cell>
          <cell r="D264" t="str">
            <v>TSIN</v>
          </cell>
          <cell r="G264">
            <v>0</v>
          </cell>
          <cell r="I264">
            <v>0.15</v>
          </cell>
          <cell r="J264">
            <v>0</v>
          </cell>
          <cell r="K264">
            <v>30000</v>
          </cell>
          <cell r="L264">
            <v>3600</v>
          </cell>
          <cell r="M264">
            <v>7502.8799999999992</v>
          </cell>
          <cell r="N264">
            <v>41102.879999999997</v>
          </cell>
          <cell r="O264">
            <v>21.40775</v>
          </cell>
          <cell r="P264">
            <v>0.26</v>
          </cell>
        </row>
        <row r="265">
          <cell r="A265">
            <v>2020003717</v>
          </cell>
          <cell r="B265" t="str">
            <v>Akshay Kamble</v>
          </cell>
          <cell r="C265" t="str">
            <v>TSIN Employee</v>
          </cell>
          <cell r="D265" t="str">
            <v>TSIN</v>
          </cell>
          <cell r="E265">
            <v>44881</v>
          </cell>
          <cell r="F265">
            <v>45</v>
          </cell>
          <cell r="G265" t="str">
            <v>L1.2</v>
          </cell>
          <cell r="I265">
            <v>0</v>
          </cell>
          <cell r="J265">
            <v>0</v>
          </cell>
          <cell r="K265">
            <v>30000</v>
          </cell>
          <cell r="L265">
            <v>3600</v>
          </cell>
          <cell r="M265">
            <v>7502.8799999999992</v>
          </cell>
          <cell r="N265">
            <v>41102.879999999997</v>
          </cell>
          <cell r="O265">
            <v>21.40775</v>
          </cell>
          <cell r="P265">
            <v>0.26</v>
          </cell>
        </row>
        <row r="266">
          <cell r="A266">
            <v>2020003740</v>
          </cell>
          <cell r="B266" t="str">
            <v>Akshay Janrao</v>
          </cell>
          <cell r="C266" t="str">
            <v>TSIN Employee</v>
          </cell>
          <cell r="D266" t="str">
            <v>TSIN</v>
          </cell>
          <cell r="E266">
            <v>44884</v>
          </cell>
          <cell r="F266">
            <v>42</v>
          </cell>
          <cell r="G266" t="str">
            <v>L1.2</v>
          </cell>
          <cell r="I266">
            <v>0</v>
          </cell>
          <cell r="J266">
            <v>0</v>
          </cell>
          <cell r="K266">
            <v>30000</v>
          </cell>
          <cell r="L266">
            <v>3600</v>
          </cell>
          <cell r="M266">
            <v>7502.8799999999992</v>
          </cell>
          <cell r="N266">
            <v>41102.879999999997</v>
          </cell>
          <cell r="O266">
            <v>21.40775</v>
          </cell>
          <cell r="P266">
            <v>0.26</v>
          </cell>
        </row>
        <row r="267">
          <cell r="A267">
            <v>2020003741</v>
          </cell>
          <cell r="B267" t="str">
            <v>Rachana Jopat</v>
          </cell>
          <cell r="C267" t="str">
            <v>TSIN Employee</v>
          </cell>
          <cell r="D267" t="str">
            <v>TSIN</v>
          </cell>
          <cell r="E267">
            <v>44884</v>
          </cell>
          <cell r="F267">
            <v>42</v>
          </cell>
          <cell r="G267" t="str">
            <v>L1.2</v>
          </cell>
          <cell r="I267">
            <v>0</v>
          </cell>
          <cell r="J267">
            <v>0</v>
          </cell>
          <cell r="K267">
            <v>30000</v>
          </cell>
          <cell r="L267">
            <v>3600</v>
          </cell>
          <cell r="M267">
            <v>7502.8799999999992</v>
          </cell>
          <cell r="N267">
            <v>41102.879999999997</v>
          </cell>
          <cell r="O267">
            <v>21.40775</v>
          </cell>
          <cell r="P267">
            <v>0.26</v>
          </cell>
        </row>
        <row r="268">
          <cell r="A268">
            <v>2020003748</v>
          </cell>
          <cell r="B268" t="str">
            <v>Balnath Nagargoje</v>
          </cell>
          <cell r="C268" t="str">
            <v>TSIN Employee</v>
          </cell>
          <cell r="D268" t="str">
            <v>TSIN</v>
          </cell>
          <cell r="E268">
            <v>44887</v>
          </cell>
          <cell r="F268">
            <v>39</v>
          </cell>
          <cell r="G268" t="str">
            <v>L1.2</v>
          </cell>
          <cell r="I268">
            <v>0</v>
          </cell>
          <cell r="J268">
            <v>0</v>
          </cell>
          <cell r="K268">
            <v>30000</v>
          </cell>
          <cell r="L268">
            <v>3600</v>
          </cell>
          <cell r="M268">
            <v>7502.8799999999992</v>
          </cell>
          <cell r="N268">
            <v>41102.879999999997</v>
          </cell>
          <cell r="O268">
            <v>21.40775</v>
          </cell>
          <cell r="P268">
            <v>0.26</v>
          </cell>
        </row>
        <row r="269">
          <cell r="A269">
            <v>2020003754</v>
          </cell>
          <cell r="B269" t="str">
            <v>Sharvari Kailuke</v>
          </cell>
          <cell r="C269" t="str">
            <v>TSIN Employee</v>
          </cell>
          <cell r="D269" t="str">
            <v>TSIN</v>
          </cell>
          <cell r="E269">
            <v>44890</v>
          </cell>
          <cell r="F269">
            <v>36</v>
          </cell>
          <cell r="G269">
            <v>0</v>
          </cell>
          <cell r="I269">
            <v>0</v>
          </cell>
          <cell r="J269">
            <v>0</v>
          </cell>
          <cell r="K269">
            <v>30000</v>
          </cell>
          <cell r="L269">
            <v>3600</v>
          </cell>
          <cell r="M269">
            <v>7502.8799999999992</v>
          </cell>
          <cell r="N269">
            <v>41102.879999999997</v>
          </cell>
          <cell r="O269">
            <v>21.40775</v>
          </cell>
          <cell r="P269">
            <v>0.26</v>
          </cell>
        </row>
        <row r="270">
          <cell r="A270">
            <v>2020003755</v>
          </cell>
          <cell r="B270" t="str">
            <v>Ajay Puranik</v>
          </cell>
          <cell r="C270" t="str">
            <v>TSIN Employee</v>
          </cell>
          <cell r="D270" t="str">
            <v>TSIN</v>
          </cell>
          <cell r="E270">
            <v>44891</v>
          </cell>
          <cell r="F270">
            <v>35</v>
          </cell>
          <cell r="G270" t="str">
            <v>L1.2</v>
          </cell>
          <cell r="I270">
            <v>0</v>
          </cell>
          <cell r="J270">
            <v>0</v>
          </cell>
          <cell r="K270">
            <v>30000</v>
          </cell>
          <cell r="L270">
            <v>3600</v>
          </cell>
          <cell r="M270">
            <v>7502.8799999999992</v>
          </cell>
          <cell r="N270">
            <v>41102.879999999997</v>
          </cell>
          <cell r="O270">
            <v>21.40775</v>
          </cell>
          <cell r="P270">
            <v>0.26</v>
          </cell>
        </row>
        <row r="271">
          <cell r="A271">
            <v>2020003775</v>
          </cell>
          <cell r="B271" t="str">
            <v>Sudarshaan Mote</v>
          </cell>
          <cell r="C271" t="str">
            <v>TSIN Employee</v>
          </cell>
          <cell r="D271" t="str">
            <v>TSIN</v>
          </cell>
          <cell r="E271">
            <v>44895</v>
          </cell>
          <cell r="F271">
            <v>31</v>
          </cell>
          <cell r="G271">
            <v>0</v>
          </cell>
          <cell r="I271">
            <v>0</v>
          </cell>
          <cell r="J271">
            <v>0</v>
          </cell>
          <cell r="K271">
            <v>30000</v>
          </cell>
          <cell r="L271">
            <v>3600</v>
          </cell>
          <cell r="M271">
            <v>7502.8799999999992</v>
          </cell>
          <cell r="N271">
            <v>41102.879999999997</v>
          </cell>
          <cell r="O271">
            <v>21.40775</v>
          </cell>
          <cell r="P271">
            <v>0.26</v>
          </cell>
        </row>
        <row r="272">
          <cell r="A272">
            <v>2040001042</v>
          </cell>
          <cell r="B272" t="str">
            <v>Rama Krishna Kandi</v>
          </cell>
          <cell r="C272" t="str">
            <v>TSIN Employee</v>
          </cell>
          <cell r="D272" t="str">
            <v>TSIN</v>
          </cell>
          <cell r="E272">
            <v>44375</v>
          </cell>
          <cell r="F272">
            <v>551</v>
          </cell>
          <cell r="G272" t="str">
            <v>L2.1</v>
          </cell>
          <cell r="H272">
            <v>3500000</v>
          </cell>
          <cell r="I272">
            <v>0.15</v>
          </cell>
          <cell r="J272">
            <v>4025000</v>
          </cell>
          <cell r="K272">
            <v>30000</v>
          </cell>
          <cell r="L272">
            <v>486600</v>
          </cell>
          <cell r="M272">
            <v>1014139.2799999999</v>
          </cell>
          <cell r="N272">
            <v>5555739.2800000003</v>
          </cell>
          <cell r="O272">
            <v>2893.6142083333334</v>
          </cell>
          <cell r="P272">
            <v>35.72</v>
          </cell>
        </row>
        <row r="273">
          <cell r="A273">
            <v>2040001061</v>
          </cell>
          <cell r="B273" t="str">
            <v>Arvind Mishra</v>
          </cell>
          <cell r="C273" t="str">
            <v>TSIN Employee</v>
          </cell>
          <cell r="D273" t="str">
            <v>TSIN</v>
          </cell>
          <cell r="E273">
            <v>44399</v>
          </cell>
          <cell r="F273">
            <v>527</v>
          </cell>
          <cell r="G273" t="str">
            <v>L2.1</v>
          </cell>
          <cell r="H273">
            <v>3280000</v>
          </cell>
          <cell r="I273">
            <v>0.15</v>
          </cell>
          <cell r="J273">
            <v>3772000</v>
          </cell>
          <cell r="K273">
            <v>30000</v>
          </cell>
          <cell r="L273">
            <v>456240</v>
          </cell>
          <cell r="M273">
            <v>950864.99199999985</v>
          </cell>
          <cell r="N273">
            <v>5209104.9919999996</v>
          </cell>
          <cell r="O273">
            <v>2713.0755166666663</v>
          </cell>
          <cell r="P273">
            <v>33.49</v>
          </cell>
        </row>
        <row r="274">
          <cell r="A274">
            <v>2040001258</v>
          </cell>
          <cell r="B274" t="str">
            <v>Ranjith G</v>
          </cell>
          <cell r="C274" t="str">
            <v>TSIN Employee</v>
          </cell>
          <cell r="D274" t="str">
            <v>TSIN</v>
          </cell>
          <cell r="E274">
            <v>44561</v>
          </cell>
          <cell r="F274">
            <v>365</v>
          </cell>
          <cell r="G274" t="str">
            <v>L1.2</v>
          </cell>
          <cell r="H274">
            <v>2300000</v>
          </cell>
          <cell r="I274">
            <v>0.15</v>
          </cell>
          <cell r="J274">
            <v>2645000</v>
          </cell>
          <cell r="K274">
            <v>30000</v>
          </cell>
          <cell r="L274">
            <v>321000</v>
          </cell>
          <cell r="M274">
            <v>669006.79999999993</v>
          </cell>
          <cell r="N274">
            <v>3665006.8</v>
          </cell>
          <cell r="O274">
            <v>1908.8577083333332</v>
          </cell>
          <cell r="P274">
            <v>23.57</v>
          </cell>
        </row>
        <row r="275">
          <cell r="A275" t="str">
            <v>To be Offered</v>
          </cell>
          <cell r="B275" t="str">
            <v>Mithun Kumar</v>
          </cell>
          <cell r="C275" t="str">
            <v>TSIN Employee</v>
          </cell>
          <cell r="D275" t="str">
            <v>TSIN</v>
          </cell>
          <cell r="G275">
            <v>0</v>
          </cell>
          <cell r="I275">
            <v>0</v>
          </cell>
          <cell r="J275">
            <v>0</v>
          </cell>
          <cell r="K275">
            <v>30000</v>
          </cell>
          <cell r="L275">
            <v>3600</v>
          </cell>
          <cell r="M275">
            <v>7502.8799999999992</v>
          </cell>
          <cell r="N275">
            <v>41102.879999999997</v>
          </cell>
          <cell r="O275">
            <v>21.40775</v>
          </cell>
          <cell r="P275">
            <v>0.26</v>
          </cell>
        </row>
        <row r="276">
          <cell r="A276" t="str">
            <v>Offered</v>
          </cell>
          <cell r="B276" t="str">
            <v>Kushal Gulati</v>
          </cell>
          <cell r="C276" t="str">
            <v>TSIN Employee</v>
          </cell>
          <cell r="D276" t="str">
            <v>TSIN</v>
          </cell>
          <cell r="G276">
            <v>0</v>
          </cell>
          <cell r="I276">
            <v>0</v>
          </cell>
          <cell r="J276">
            <v>0</v>
          </cell>
          <cell r="K276">
            <v>30000</v>
          </cell>
          <cell r="L276">
            <v>3600</v>
          </cell>
          <cell r="M276">
            <v>7502.8799999999992</v>
          </cell>
          <cell r="N276">
            <v>41102.879999999997</v>
          </cell>
          <cell r="O276">
            <v>21.40775</v>
          </cell>
          <cell r="P276">
            <v>0.26</v>
          </cell>
        </row>
        <row r="277">
          <cell r="A277" t="str">
            <v>Offered</v>
          </cell>
          <cell r="B277" t="str">
            <v>Nikunj Rupapara</v>
          </cell>
          <cell r="C277" t="str">
            <v>TSIN Employee</v>
          </cell>
          <cell r="D277" t="str">
            <v>TSIN</v>
          </cell>
          <cell r="G277">
            <v>0</v>
          </cell>
          <cell r="I277">
            <v>0</v>
          </cell>
          <cell r="J277">
            <v>0</v>
          </cell>
          <cell r="K277">
            <v>30000</v>
          </cell>
          <cell r="L277">
            <v>3600</v>
          </cell>
          <cell r="M277">
            <v>7502.8799999999992</v>
          </cell>
          <cell r="N277">
            <v>41102.879999999997</v>
          </cell>
          <cell r="O277">
            <v>21.40775</v>
          </cell>
          <cell r="P277">
            <v>0.26</v>
          </cell>
        </row>
        <row r="278">
          <cell r="A278" t="str">
            <v>Offered</v>
          </cell>
          <cell r="B278" t="str">
            <v>Rachana Rokde</v>
          </cell>
          <cell r="C278" t="str">
            <v>TSIN Employee</v>
          </cell>
          <cell r="D278" t="str">
            <v>TSIN</v>
          </cell>
          <cell r="G278">
            <v>0</v>
          </cell>
          <cell r="I278">
            <v>0</v>
          </cell>
          <cell r="J278">
            <v>0</v>
          </cell>
          <cell r="K278">
            <v>30000</v>
          </cell>
          <cell r="L278">
            <v>3600</v>
          </cell>
          <cell r="M278">
            <v>7502.8799999999992</v>
          </cell>
          <cell r="N278">
            <v>41102.879999999997</v>
          </cell>
          <cell r="O278">
            <v>21.40775</v>
          </cell>
          <cell r="P278">
            <v>0.26</v>
          </cell>
        </row>
        <row r="279">
          <cell r="A279">
            <v>302000146</v>
          </cell>
          <cell r="B279" t="str">
            <v>Saurabh Yadav</v>
          </cell>
          <cell r="C279" t="str">
            <v>Contract employee</v>
          </cell>
          <cell r="D279" t="str">
            <v>Eminds</v>
          </cell>
          <cell r="E279">
            <v>44903</v>
          </cell>
          <cell r="H279">
            <v>5909760</v>
          </cell>
          <cell r="I279">
            <v>0</v>
          </cell>
          <cell r="J279">
            <v>5909760</v>
          </cell>
          <cell r="K279">
            <v>30000</v>
          </cell>
          <cell r="L279">
            <v>712771.2</v>
          </cell>
          <cell r="M279">
            <v>1485510.2169599999</v>
          </cell>
          <cell r="N279">
            <v>8138041.4169600001</v>
          </cell>
          <cell r="O279">
            <v>4238.5632379999997</v>
          </cell>
          <cell r="P279">
            <v>52.33</v>
          </cell>
        </row>
        <row r="280">
          <cell r="A280">
            <v>302000141</v>
          </cell>
          <cell r="B280" t="str">
            <v>Ruchi Goyal</v>
          </cell>
          <cell r="C280" t="str">
            <v>Contract employee</v>
          </cell>
          <cell r="D280" t="str">
            <v xml:space="preserve">Datametica </v>
          </cell>
          <cell r="G280">
            <v>0</v>
          </cell>
          <cell r="H280">
            <v>5443200</v>
          </cell>
          <cell r="I280">
            <v>0</v>
          </cell>
          <cell r="J280">
            <v>5443200</v>
          </cell>
          <cell r="K280">
            <v>30000</v>
          </cell>
          <cell r="L280">
            <v>656784</v>
          </cell>
          <cell r="M280">
            <v>1368825.4271999998</v>
          </cell>
          <cell r="N280">
            <v>7498809.4271999998</v>
          </cell>
          <cell r="O280">
            <v>3905.6299100000001</v>
          </cell>
          <cell r="P280">
            <v>48.22</v>
          </cell>
        </row>
        <row r="281">
          <cell r="A281" t="str">
            <v>Joining date today,Emp ID not generated</v>
          </cell>
          <cell r="B281" t="str">
            <v>Yugandar M</v>
          </cell>
          <cell r="C281" t="str">
            <v>Contract employee</v>
          </cell>
          <cell r="D281" t="str">
            <v>Eminds</v>
          </cell>
          <cell r="E281" t="str">
            <v>TBD</v>
          </cell>
          <cell r="H281">
            <v>4665600</v>
          </cell>
          <cell r="I281">
            <v>0</v>
          </cell>
          <cell r="J281">
            <v>4665600</v>
          </cell>
          <cell r="K281">
            <v>30000</v>
          </cell>
          <cell r="L281">
            <v>563472</v>
          </cell>
          <cell r="M281">
            <v>1174350.7775999999</v>
          </cell>
          <cell r="N281">
            <v>6433422.7775999997</v>
          </cell>
          <cell r="O281">
            <v>3350.7410299999997</v>
          </cell>
          <cell r="P281">
            <v>41.37</v>
          </cell>
        </row>
        <row r="282">
          <cell r="A282">
            <v>302000142</v>
          </cell>
          <cell r="B282" t="str">
            <v>Nikhil Kasabe</v>
          </cell>
          <cell r="C282" t="str">
            <v>Contract employee</v>
          </cell>
          <cell r="D282" t="str">
            <v xml:space="preserve">Datametica </v>
          </cell>
          <cell r="G282">
            <v>0</v>
          </cell>
          <cell r="H282">
            <v>5443200</v>
          </cell>
          <cell r="I282">
            <v>0</v>
          </cell>
          <cell r="J282">
            <v>5443200</v>
          </cell>
          <cell r="K282">
            <v>30000</v>
          </cell>
          <cell r="L282">
            <v>656784</v>
          </cell>
          <cell r="M282">
            <v>1368825.4271999998</v>
          </cell>
          <cell r="N282">
            <v>7498809.4271999998</v>
          </cell>
          <cell r="O282">
            <v>3905.6299100000001</v>
          </cell>
          <cell r="P282">
            <v>48.22</v>
          </cell>
        </row>
        <row r="283">
          <cell r="A283">
            <v>302000143</v>
          </cell>
          <cell r="B283" t="str">
            <v>Pradeep Mekala</v>
          </cell>
          <cell r="C283" t="str">
            <v>Contract employee</v>
          </cell>
          <cell r="D283" t="str">
            <v xml:space="preserve">Datametica </v>
          </cell>
          <cell r="G283">
            <v>0</v>
          </cell>
          <cell r="H283">
            <v>5443200</v>
          </cell>
          <cell r="I283">
            <v>0</v>
          </cell>
          <cell r="J283">
            <v>5443200</v>
          </cell>
          <cell r="K283">
            <v>30000</v>
          </cell>
          <cell r="L283">
            <v>656784</v>
          </cell>
          <cell r="M283">
            <v>1368825.4271999998</v>
          </cell>
          <cell r="N283">
            <v>7498809.4271999998</v>
          </cell>
          <cell r="O283">
            <v>3905.6299100000001</v>
          </cell>
          <cell r="P283">
            <v>48.22</v>
          </cell>
        </row>
        <row r="284">
          <cell r="A284" t="str">
            <v>He is FTE not joined yet</v>
          </cell>
          <cell r="B284" t="str">
            <v>Vivek Kumbhar</v>
          </cell>
          <cell r="C284" t="str">
            <v>Contract employee</v>
          </cell>
          <cell r="D284" t="str">
            <v xml:space="preserve">Datametica </v>
          </cell>
          <cell r="G284">
            <v>0</v>
          </cell>
          <cell r="H284">
            <v>5443200</v>
          </cell>
          <cell r="I284">
            <v>0</v>
          </cell>
          <cell r="J284">
            <v>5443200</v>
          </cell>
          <cell r="K284">
            <v>30000</v>
          </cell>
          <cell r="L284">
            <v>656784</v>
          </cell>
          <cell r="M284">
            <v>1368825.4271999998</v>
          </cell>
          <cell r="N284">
            <v>7498809.4271999998</v>
          </cell>
          <cell r="O284">
            <v>3905.6299100000001</v>
          </cell>
          <cell r="P284">
            <v>48.22</v>
          </cell>
        </row>
        <row r="285">
          <cell r="A285">
            <v>302000145</v>
          </cell>
          <cell r="B285" t="str">
            <v>Venkatesh Koppuravuri</v>
          </cell>
          <cell r="C285" t="str">
            <v>Contract employee</v>
          </cell>
          <cell r="D285" t="str">
            <v>Eminds</v>
          </cell>
          <cell r="H285">
            <v>4665600</v>
          </cell>
          <cell r="I285">
            <v>0</v>
          </cell>
          <cell r="J285">
            <v>4665600</v>
          </cell>
          <cell r="K285">
            <v>30000</v>
          </cell>
          <cell r="L285">
            <v>563472</v>
          </cell>
          <cell r="M285">
            <v>1174350.7775999999</v>
          </cell>
          <cell r="N285">
            <v>6433422.7775999997</v>
          </cell>
          <cell r="O285">
            <v>3350.7410299999997</v>
          </cell>
          <cell r="P285">
            <v>41.37</v>
          </cell>
        </row>
        <row r="286">
          <cell r="A286" t="str">
            <v>D1</v>
          </cell>
          <cell r="B286" t="str">
            <v>Roland Schwaiger</v>
          </cell>
          <cell r="C286" t="str">
            <v>DAA</v>
          </cell>
          <cell r="D286" t="str">
            <v>DAA</v>
          </cell>
          <cell r="G286">
            <v>0</v>
          </cell>
        </row>
        <row r="287">
          <cell r="A287" t="str">
            <v>D2</v>
          </cell>
          <cell r="B287" t="str">
            <v>Gergely Vitarius</v>
          </cell>
          <cell r="C287" t="str">
            <v>DAA</v>
          </cell>
          <cell r="D287" t="str">
            <v>DAA</v>
          </cell>
          <cell r="G287">
            <v>0</v>
          </cell>
        </row>
        <row r="288">
          <cell r="A288" t="str">
            <v>D3</v>
          </cell>
          <cell r="B288" t="str">
            <v>Sudipta Mahapatra</v>
          </cell>
          <cell r="C288" t="str">
            <v>DAA</v>
          </cell>
          <cell r="D288" t="str">
            <v>DAA</v>
          </cell>
          <cell r="G288">
            <v>0</v>
          </cell>
        </row>
        <row r="289">
          <cell r="A289" t="str">
            <v>D4</v>
          </cell>
          <cell r="B289" t="str">
            <v>Alexander Knabner</v>
          </cell>
          <cell r="C289" t="str">
            <v>DAA</v>
          </cell>
          <cell r="D289" t="str">
            <v>DAA</v>
          </cell>
          <cell r="G289">
            <v>0</v>
          </cell>
        </row>
        <row r="290">
          <cell r="A290" t="str">
            <v>D5</v>
          </cell>
          <cell r="B290" t="str">
            <v>Andreas Rederer</v>
          </cell>
          <cell r="C290" t="str">
            <v>DAA</v>
          </cell>
          <cell r="D290" t="str">
            <v>DAA</v>
          </cell>
          <cell r="G290">
            <v>0</v>
          </cell>
        </row>
        <row r="291">
          <cell r="A291" t="str">
            <v>D6</v>
          </cell>
          <cell r="B291" t="str">
            <v>Christoph Reimann</v>
          </cell>
          <cell r="C291" t="str">
            <v>DAA</v>
          </cell>
          <cell r="D291" t="str">
            <v>DAA</v>
          </cell>
          <cell r="G291">
            <v>0</v>
          </cell>
        </row>
        <row r="292">
          <cell r="A292" t="str">
            <v>D7</v>
          </cell>
          <cell r="B292" t="str">
            <v>Sandra Bartak</v>
          </cell>
          <cell r="C292" t="str">
            <v>DAA</v>
          </cell>
          <cell r="D292" t="str">
            <v>DAA</v>
          </cell>
          <cell r="G292">
            <v>0</v>
          </cell>
        </row>
        <row r="293">
          <cell r="A293" t="str">
            <v>D8</v>
          </cell>
          <cell r="B293" t="str">
            <v>Andrzej Bartczak</v>
          </cell>
          <cell r="C293" t="str">
            <v>DAA</v>
          </cell>
          <cell r="D293" t="str">
            <v>DAA</v>
          </cell>
          <cell r="G293">
            <v>0</v>
          </cell>
        </row>
        <row r="294">
          <cell r="A294" t="str">
            <v>D9</v>
          </cell>
          <cell r="B294" t="str">
            <v>Andrei Pop</v>
          </cell>
          <cell r="C294" t="str">
            <v>DAA</v>
          </cell>
          <cell r="D294" t="str">
            <v>DAA</v>
          </cell>
          <cell r="G294">
            <v>0</v>
          </cell>
        </row>
        <row r="295">
          <cell r="A295" t="str">
            <v>D10</v>
          </cell>
          <cell r="B295" t="str">
            <v>Tomasz Brauncajs</v>
          </cell>
          <cell r="C295" t="str">
            <v>DAA</v>
          </cell>
          <cell r="D295" t="str">
            <v>DAA</v>
          </cell>
          <cell r="G295">
            <v>0</v>
          </cell>
        </row>
        <row r="296">
          <cell r="A296" t="str">
            <v>D11</v>
          </cell>
          <cell r="B296" t="str">
            <v>Katja Schulz</v>
          </cell>
          <cell r="C296" t="str">
            <v>DAA</v>
          </cell>
          <cell r="D296" t="str">
            <v>DAA</v>
          </cell>
          <cell r="G296">
            <v>0</v>
          </cell>
        </row>
        <row r="297">
          <cell r="A297" t="str">
            <v>D12</v>
          </cell>
          <cell r="B297" t="str">
            <v>Alexander Knabner</v>
          </cell>
          <cell r="C297" t="str">
            <v>DAA</v>
          </cell>
          <cell r="D297" t="str">
            <v>DAA</v>
          </cell>
        </row>
        <row r="298">
          <cell r="A298" t="str">
            <v>D13</v>
          </cell>
          <cell r="B298" t="str">
            <v>Andreas Rederer</v>
          </cell>
          <cell r="C298" t="str">
            <v>DAA</v>
          </cell>
          <cell r="D298" t="str">
            <v>DAA</v>
          </cell>
        </row>
        <row r="299">
          <cell r="A299" t="str">
            <v>D14</v>
          </cell>
          <cell r="B299" t="str">
            <v>Andrei Pop</v>
          </cell>
          <cell r="C299" t="str">
            <v>DAA</v>
          </cell>
          <cell r="D299" t="str">
            <v>DAA</v>
          </cell>
        </row>
        <row r="300">
          <cell r="A300" t="str">
            <v>D15</v>
          </cell>
          <cell r="B300" t="str">
            <v>Andrzej Bartczak</v>
          </cell>
          <cell r="C300" t="str">
            <v>DAA</v>
          </cell>
          <cell r="D300" t="str">
            <v>DAA</v>
          </cell>
        </row>
        <row r="301">
          <cell r="A301" t="str">
            <v>D16</v>
          </cell>
          <cell r="B301" t="str">
            <v>Christoph Reimann</v>
          </cell>
          <cell r="C301" t="str">
            <v>DAA</v>
          </cell>
          <cell r="D301" t="str">
            <v>DAA</v>
          </cell>
        </row>
        <row r="302">
          <cell r="A302" t="str">
            <v>D17</v>
          </cell>
          <cell r="B302" t="str">
            <v>Gergely Vitarius</v>
          </cell>
          <cell r="C302" t="str">
            <v>DAA</v>
          </cell>
          <cell r="D302" t="str">
            <v>DAA</v>
          </cell>
        </row>
        <row r="303">
          <cell r="A303" t="str">
            <v>D18</v>
          </cell>
          <cell r="B303" t="str">
            <v>Katja Schulz</v>
          </cell>
          <cell r="C303" t="str">
            <v>DAA</v>
          </cell>
          <cell r="D303" t="str">
            <v>DAA</v>
          </cell>
        </row>
        <row r="304">
          <cell r="A304" t="str">
            <v>D19</v>
          </cell>
          <cell r="B304" t="str">
            <v>Roland Schwaiger</v>
          </cell>
          <cell r="C304" t="str">
            <v>DAA</v>
          </cell>
          <cell r="D304" t="str">
            <v>DAA</v>
          </cell>
        </row>
        <row r="305">
          <cell r="A305" t="str">
            <v>D20</v>
          </cell>
          <cell r="B305" t="str">
            <v>Sandra Bartak</v>
          </cell>
          <cell r="C305" t="str">
            <v>DAA</v>
          </cell>
          <cell r="D305" t="str">
            <v>DAA</v>
          </cell>
        </row>
        <row r="306">
          <cell r="A306" t="str">
            <v>D21</v>
          </cell>
          <cell r="B306" t="str">
            <v>Sudipta Mahapatra</v>
          </cell>
          <cell r="C306" t="str">
            <v>DAA</v>
          </cell>
          <cell r="D306" t="str">
            <v>DAA</v>
          </cell>
        </row>
        <row r="307">
          <cell r="A307" t="str">
            <v>D22</v>
          </cell>
          <cell r="B307" t="str">
            <v>Tomasz Brauncajs</v>
          </cell>
          <cell r="C307" t="str">
            <v>DAA</v>
          </cell>
          <cell r="D307" t="str">
            <v>DAA</v>
          </cell>
        </row>
        <row r="308">
          <cell r="A308" t="str">
            <v>F1</v>
          </cell>
          <cell r="B308" t="str">
            <v>Simran sharma - UX</v>
          </cell>
          <cell r="C308" t="str">
            <v>F1 studio</v>
          </cell>
          <cell r="D308" t="str">
            <v>F1 studio</v>
          </cell>
        </row>
        <row r="309">
          <cell r="A309" t="str">
            <v>G1</v>
          </cell>
          <cell r="B309" t="str">
            <v>Bartek Tertil</v>
          </cell>
          <cell r="C309" t="str">
            <v>Greece</v>
          </cell>
          <cell r="D309" t="str">
            <v>Greece</v>
          </cell>
          <cell r="G309">
            <v>0</v>
          </cell>
        </row>
        <row r="310">
          <cell r="A310" t="str">
            <v>G2</v>
          </cell>
          <cell r="B310" t="str">
            <v>Vangelis Dalucas</v>
          </cell>
          <cell r="C310" t="str">
            <v>Greece</v>
          </cell>
          <cell r="D310" t="str">
            <v>Greece</v>
          </cell>
          <cell r="G310">
            <v>0</v>
          </cell>
        </row>
        <row r="311">
          <cell r="A311" t="str">
            <v>G3</v>
          </cell>
          <cell r="B311" t="str">
            <v>Stefanos Karageorgiou</v>
          </cell>
          <cell r="C311" t="str">
            <v>Greece</v>
          </cell>
          <cell r="D311" t="str">
            <v>Greece</v>
          </cell>
          <cell r="G311">
            <v>0</v>
          </cell>
        </row>
        <row r="312">
          <cell r="A312" t="str">
            <v>G4</v>
          </cell>
          <cell r="B312" t="str">
            <v>Theodoris Xenakis</v>
          </cell>
          <cell r="C312" t="str">
            <v>Greece</v>
          </cell>
          <cell r="D312" t="str">
            <v>Greece</v>
          </cell>
          <cell r="G312">
            <v>0</v>
          </cell>
        </row>
        <row r="313">
          <cell r="A313" t="str">
            <v>G5</v>
          </cell>
          <cell r="B313" t="str">
            <v xml:space="preserve">Gzrogz </v>
          </cell>
          <cell r="C313" t="str">
            <v>Greece</v>
          </cell>
          <cell r="D313" t="str">
            <v>Greece</v>
          </cell>
          <cell r="G313">
            <v>0</v>
          </cell>
        </row>
        <row r="314">
          <cell r="A314" t="str">
            <v>G6</v>
          </cell>
          <cell r="B314" t="str">
            <v>Pantelis Nasikas</v>
          </cell>
          <cell r="C314" t="str">
            <v>Greece</v>
          </cell>
          <cell r="D314" t="str">
            <v>Greece</v>
          </cell>
          <cell r="G314">
            <v>0</v>
          </cell>
        </row>
        <row r="315">
          <cell r="A315" t="str">
            <v>G7</v>
          </cell>
          <cell r="B315" t="str">
            <v>Bartek Tertil</v>
          </cell>
          <cell r="C315" t="str">
            <v>Greece</v>
          </cell>
          <cell r="D315" t="str">
            <v>Greece</v>
          </cell>
        </row>
        <row r="316">
          <cell r="A316" t="str">
            <v>G8</v>
          </cell>
          <cell r="B316" t="str">
            <v xml:space="preserve">Gzrogz </v>
          </cell>
          <cell r="C316" t="str">
            <v>Greece</v>
          </cell>
          <cell r="D316" t="str">
            <v>Greece</v>
          </cell>
        </row>
        <row r="317">
          <cell r="A317" t="str">
            <v>G9</v>
          </cell>
          <cell r="B317" t="str">
            <v>Pantelis Nasikas</v>
          </cell>
          <cell r="C317" t="str">
            <v>Greece</v>
          </cell>
          <cell r="D317" t="str">
            <v>Greece</v>
          </cell>
        </row>
        <row r="318">
          <cell r="A318" t="str">
            <v>G10</v>
          </cell>
          <cell r="B318" t="str">
            <v>Stefanos Karageorgiou</v>
          </cell>
          <cell r="C318" t="str">
            <v>Greece</v>
          </cell>
          <cell r="D318" t="str">
            <v>Greece</v>
          </cell>
        </row>
        <row r="319">
          <cell r="A319" t="str">
            <v>G11</v>
          </cell>
          <cell r="B319" t="str">
            <v>Theodoris Xenakis</v>
          </cell>
          <cell r="C319" t="str">
            <v>Greece</v>
          </cell>
          <cell r="D319" t="str">
            <v>Greece</v>
          </cell>
        </row>
        <row r="320">
          <cell r="A320" t="str">
            <v>G12</v>
          </cell>
          <cell r="B320" t="str">
            <v>Vangelis Dalucas</v>
          </cell>
          <cell r="C320" t="str">
            <v>Greece</v>
          </cell>
          <cell r="D320" t="str">
            <v>Greece</v>
          </cell>
        </row>
        <row r="321">
          <cell r="A321" t="str">
            <v>I1</v>
          </cell>
          <cell r="B321" t="str">
            <v>Tigran Mkrtchyan</v>
          </cell>
          <cell r="C321" t="str">
            <v>IHUB</v>
          </cell>
          <cell r="D321" t="str">
            <v>IHUB</v>
          </cell>
          <cell r="G321">
            <v>0</v>
          </cell>
        </row>
        <row r="322">
          <cell r="A322" t="str">
            <v>I2</v>
          </cell>
          <cell r="B322" t="str">
            <v>Daniel Pavicic</v>
          </cell>
          <cell r="C322" t="str">
            <v>IHUB</v>
          </cell>
          <cell r="D322" t="str">
            <v>IHUB</v>
          </cell>
          <cell r="G322">
            <v>0</v>
          </cell>
        </row>
        <row r="323">
          <cell r="A323" t="str">
            <v>I3</v>
          </cell>
          <cell r="B323" t="str">
            <v>Anastasios Margaritis</v>
          </cell>
          <cell r="C323" t="str">
            <v>IHUB</v>
          </cell>
          <cell r="D323" t="str">
            <v>IHUB</v>
          </cell>
          <cell r="G323">
            <v>0</v>
          </cell>
        </row>
        <row r="324">
          <cell r="A324" t="str">
            <v>I4</v>
          </cell>
          <cell r="B324" t="str">
            <v>George Mamarelis</v>
          </cell>
          <cell r="C324" t="str">
            <v>IHUB</v>
          </cell>
          <cell r="D324" t="str">
            <v>IHUB</v>
          </cell>
          <cell r="G324">
            <v>0</v>
          </cell>
        </row>
        <row r="325">
          <cell r="A325" t="str">
            <v>I5</v>
          </cell>
          <cell r="B325" t="str">
            <v>Aris Douvaras</v>
          </cell>
          <cell r="C325" t="str">
            <v>IHUB</v>
          </cell>
          <cell r="D325" t="str">
            <v>IHUB</v>
          </cell>
          <cell r="G325">
            <v>0</v>
          </cell>
        </row>
        <row r="326">
          <cell r="A326" t="str">
            <v>I6</v>
          </cell>
          <cell r="B326" t="str">
            <v>Anastasis-Vlad Mogos</v>
          </cell>
          <cell r="C326" t="str">
            <v>IHUB</v>
          </cell>
          <cell r="D326" t="str">
            <v>IHUB</v>
          </cell>
          <cell r="G326">
            <v>0</v>
          </cell>
        </row>
        <row r="327">
          <cell r="A327" t="str">
            <v>I7</v>
          </cell>
          <cell r="B327" t="str">
            <v>Aristotelis Margaris</v>
          </cell>
          <cell r="C327" t="str">
            <v>IHUB</v>
          </cell>
          <cell r="D327" t="str">
            <v>IHUB</v>
          </cell>
          <cell r="G327">
            <v>0</v>
          </cell>
        </row>
        <row r="328">
          <cell r="A328" t="str">
            <v>I8</v>
          </cell>
          <cell r="B328" t="str">
            <v>Martha Clavijo</v>
          </cell>
          <cell r="C328" t="str">
            <v>IHUB</v>
          </cell>
          <cell r="D328" t="str">
            <v>IHUB</v>
          </cell>
          <cell r="G328">
            <v>0</v>
          </cell>
        </row>
        <row r="329">
          <cell r="A329" t="str">
            <v>I9</v>
          </cell>
          <cell r="B329" t="str">
            <v>Ioannis Belekoukias</v>
          </cell>
          <cell r="C329" t="str">
            <v>IHUB</v>
          </cell>
          <cell r="D329" t="str">
            <v>IHUB</v>
          </cell>
          <cell r="G329">
            <v>0</v>
          </cell>
        </row>
        <row r="330">
          <cell r="A330" t="str">
            <v>I10</v>
          </cell>
          <cell r="B330" t="str">
            <v>Robert Winter</v>
          </cell>
          <cell r="C330" t="str">
            <v>IHUB</v>
          </cell>
          <cell r="D330" t="str">
            <v>IHUB</v>
          </cell>
          <cell r="G330">
            <v>0</v>
          </cell>
        </row>
        <row r="331">
          <cell r="A331" t="str">
            <v>I11</v>
          </cell>
          <cell r="B331" t="str">
            <v>Peter Eckert</v>
          </cell>
          <cell r="C331" t="str">
            <v>IHUB</v>
          </cell>
          <cell r="D331" t="str">
            <v>IHUB</v>
          </cell>
          <cell r="G331">
            <v>0</v>
          </cell>
        </row>
        <row r="332">
          <cell r="A332" t="str">
            <v>I12</v>
          </cell>
          <cell r="B332" t="str">
            <v>Heiko Plucas</v>
          </cell>
          <cell r="C332" t="str">
            <v>IHUB</v>
          </cell>
          <cell r="D332" t="str">
            <v>IHUB</v>
          </cell>
          <cell r="G332">
            <v>0</v>
          </cell>
        </row>
        <row r="333">
          <cell r="A333" t="str">
            <v>I13</v>
          </cell>
          <cell r="B333" t="str">
            <v>Ibrahim Gökce</v>
          </cell>
          <cell r="C333" t="str">
            <v>IHUB</v>
          </cell>
          <cell r="D333" t="str">
            <v>IHUB</v>
          </cell>
          <cell r="G333">
            <v>0</v>
          </cell>
        </row>
        <row r="334">
          <cell r="A334" t="str">
            <v>I14</v>
          </cell>
          <cell r="B334" t="str">
            <v>Anastasios Margaritis</v>
          </cell>
          <cell r="C334" t="str">
            <v>IHUB</v>
          </cell>
          <cell r="D334" t="str">
            <v>IHUB</v>
          </cell>
        </row>
        <row r="335">
          <cell r="A335" t="str">
            <v>I15</v>
          </cell>
          <cell r="B335" t="str">
            <v>Anastasis-Vlad Mogos</v>
          </cell>
          <cell r="C335" t="str">
            <v>IHUB</v>
          </cell>
          <cell r="D335" t="str">
            <v>IHUB</v>
          </cell>
        </row>
        <row r="336">
          <cell r="A336" t="str">
            <v>I16</v>
          </cell>
          <cell r="B336" t="str">
            <v>Aris Douvaras</v>
          </cell>
          <cell r="C336" t="str">
            <v>IHUB</v>
          </cell>
          <cell r="D336" t="str">
            <v>IHUB</v>
          </cell>
        </row>
        <row r="337">
          <cell r="A337" t="str">
            <v>I17</v>
          </cell>
          <cell r="B337" t="str">
            <v>Aristotelis Margaris</v>
          </cell>
          <cell r="C337" t="str">
            <v>IHUB</v>
          </cell>
          <cell r="D337" t="str">
            <v>IHUB</v>
          </cell>
        </row>
        <row r="338">
          <cell r="A338" t="str">
            <v>I18</v>
          </cell>
          <cell r="B338" t="str">
            <v>Daniel Pavicic</v>
          </cell>
          <cell r="C338" t="str">
            <v>IHUB</v>
          </cell>
          <cell r="D338" t="str">
            <v>IHUB</v>
          </cell>
        </row>
        <row r="339">
          <cell r="A339" t="str">
            <v>I19</v>
          </cell>
          <cell r="B339" t="str">
            <v>George Mamarelis</v>
          </cell>
          <cell r="C339" t="str">
            <v>IHUB</v>
          </cell>
          <cell r="D339" t="str">
            <v>IHUB</v>
          </cell>
        </row>
        <row r="340">
          <cell r="A340" t="str">
            <v>I20</v>
          </cell>
          <cell r="B340" t="str">
            <v>Heiko Plucas</v>
          </cell>
          <cell r="C340" t="str">
            <v>IHUB</v>
          </cell>
          <cell r="D340" t="str">
            <v>IHUB</v>
          </cell>
        </row>
        <row r="341">
          <cell r="A341" t="str">
            <v>I21</v>
          </cell>
          <cell r="B341" t="str">
            <v>Ibrahim Gökce</v>
          </cell>
          <cell r="C341" t="str">
            <v>IHUB</v>
          </cell>
          <cell r="D341" t="str">
            <v>IHUB</v>
          </cell>
        </row>
        <row r="342">
          <cell r="A342" t="str">
            <v>I22</v>
          </cell>
          <cell r="B342" t="str">
            <v>Ioannis Belekoukias</v>
          </cell>
          <cell r="C342" t="str">
            <v>IHUB</v>
          </cell>
          <cell r="D342" t="str">
            <v>IHUB</v>
          </cell>
        </row>
        <row r="343">
          <cell r="A343" t="str">
            <v>I23</v>
          </cell>
          <cell r="B343" t="str">
            <v>Martha Clavijo</v>
          </cell>
          <cell r="C343" t="str">
            <v>IHUB</v>
          </cell>
          <cell r="D343" t="str">
            <v>IHUB</v>
          </cell>
        </row>
        <row r="344">
          <cell r="A344" t="str">
            <v>I24</v>
          </cell>
          <cell r="B344" t="str">
            <v>Peter Eckert</v>
          </cell>
          <cell r="C344" t="str">
            <v>IHUB</v>
          </cell>
          <cell r="D344" t="str">
            <v>IHUB</v>
          </cell>
        </row>
        <row r="345">
          <cell r="A345" t="str">
            <v>I25</v>
          </cell>
          <cell r="B345" t="str">
            <v>Robert Winter</v>
          </cell>
          <cell r="C345" t="str">
            <v>IHUB</v>
          </cell>
          <cell r="D345" t="str">
            <v>IHUB</v>
          </cell>
        </row>
        <row r="346">
          <cell r="A346" t="str">
            <v>I26</v>
          </cell>
          <cell r="B346" t="str">
            <v>Tigran Mkrtchyan</v>
          </cell>
          <cell r="C346" t="str">
            <v>IHUB</v>
          </cell>
          <cell r="D346" t="str">
            <v>IHUB</v>
          </cell>
        </row>
      </sheetData>
      <sheetData sheetId="6">
        <row r="3">
          <cell r="C3" t="str">
            <v>CSI Visualisation</v>
          </cell>
        </row>
        <row r="4">
          <cell r="C4" t="str">
            <v>CXI NPS Prediction</v>
          </cell>
        </row>
        <row r="5">
          <cell r="C5" t="str">
            <v>Delphi</v>
          </cell>
        </row>
        <row r="6">
          <cell r="C6" t="str">
            <v>EU TV HH Analytics</v>
          </cell>
        </row>
        <row r="7">
          <cell r="C7" t="str">
            <v>EU Perceptro</v>
          </cell>
        </row>
        <row r="8">
          <cell r="C8" t="str">
            <v>Group Audit</v>
          </cell>
        </row>
        <row r="9">
          <cell r="C9" t="str">
            <v>Nemo</v>
          </cell>
        </row>
        <row r="10">
          <cell r="C10" t="str">
            <v>Procurement</v>
          </cell>
        </row>
        <row r="11">
          <cell r="C11" t="str">
            <v>Green Score</v>
          </cell>
        </row>
        <row r="12">
          <cell r="C12" t="str">
            <v>ARGUS</v>
          </cell>
        </row>
        <row r="13">
          <cell r="C13" t="str">
            <v>DIL</v>
          </cell>
        </row>
        <row r="14">
          <cell r="C14" t="str">
            <v>Halo Platform</v>
          </cell>
        </row>
        <row r="15">
          <cell r="C15" t="str">
            <v>MLOps</v>
          </cell>
        </row>
        <row r="16">
          <cell r="C16" t="str">
            <v>Nimbus</v>
          </cell>
        </row>
        <row r="17">
          <cell r="C17" t="str">
            <v>Operational Support</v>
          </cell>
        </row>
        <row r="18">
          <cell r="C18" t="str">
            <v>CL activities</v>
          </cell>
        </row>
        <row r="19">
          <cell r="C19" t="str">
            <v>Data Governance</v>
          </cell>
        </row>
        <row r="20">
          <cell r="C20" t="str">
            <v>One APP data model</v>
          </cell>
        </row>
        <row r="21">
          <cell r="C21" t="str">
            <v>AdTech</v>
          </cell>
        </row>
        <row r="22">
          <cell r="C22" t="str">
            <v>Persona DB</v>
          </cell>
        </row>
        <row r="23">
          <cell r="C23" t="str">
            <v>Magenta altitude</v>
          </cell>
        </row>
        <row r="24">
          <cell r="C24" t="str">
            <v>TDG NDI Hub</v>
          </cell>
        </row>
        <row r="25">
          <cell r="C25" t="str">
            <v>TDG ODI Hub</v>
          </cell>
        </row>
        <row r="26">
          <cell r="C26" t="str">
            <v>Network Analytics Use Cases</v>
          </cell>
        </row>
        <row r="27">
          <cell r="C27" t="str">
            <v>Pluto CST</v>
          </cell>
        </row>
        <row r="28">
          <cell r="C28" t="str">
            <v>Pluto MT</v>
          </cell>
        </row>
        <row r="29">
          <cell r="C29" t="str">
            <v>Pluto OTE</v>
          </cell>
        </row>
        <row r="30">
          <cell r="C30" t="str">
            <v>Dashalytics</v>
          </cell>
        </row>
        <row r="31">
          <cell r="C31" t="str">
            <v>TDG AIL</v>
          </cell>
        </row>
        <row r="32">
          <cell r="C32" t="str">
            <v>TDG Broadband</v>
          </cell>
        </row>
        <row r="33">
          <cell r="C33" t="str">
            <v>TDG CDSC</v>
          </cell>
        </row>
        <row r="34">
          <cell r="C34" t="str">
            <v>TDG CJL</v>
          </cell>
        </row>
        <row r="35">
          <cell r="C35" t="str">
            <v>TDG CJL (LH)</v>
          </cell>
        </row>
        <row r="36">
          <cell r="C36" t="str">
            <v>TDG CXAT</v>
          </cell>
        </row>
        <row r="37">
          <cell r="C37" t="str">
            <v>TDG Digital</v>
          </cell>
        </row>
        <row r="38">
          <cell r="C38" t="str">
            <v>TDG HHA</v>
          </cell>
        </row>
        <row r="39">
          <cell r="C39" t="str">
            <v>TDG NBx</v>
          </cell>
        </row>
        <row r="40">
          <cell r="C40" t="str">
            <v>TDG Sales</v>
          </cell>
        </row>
        <row r="41">
          <cell r="C41" t="str">
            <v>TDG TV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litsch, Michaela" id="{E441CACF-4E80-4E48-AED2-D8BEEF8FC213}" userId="S::michaela.klitsch@telekom.de::76574de8-a5f4-4c4c-b239-44ff8500a5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2-11-24T08:45:16.12" personId="{E441CACF-4E80-4E48-AED2-D8BEEF8FC213}" id="{3128F9D3-BF66-0B49-AD64-027FB5A7ACCA}">
    <text xml:space="preserve">Remove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44E6-E81D-7C4A-AB08-E08AC14B911B}">
  <dimension ref="A1:AC518"/>
  <sheetViews>
    <sheetView tabSelected="1" topLeftCell="H1" workbookViewId="0">
      <selection activeCell="U9" sqref="U9"/>
    </sheetView>
  </sheetViews>
  <sheetFormatPr baseColWidth="10" defaultRowHeight="16" x14ac:dyDescent="0.2"/>
  <sheetData>
    <row r="1" spans="1:29" ht="45" thickBo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6">
        <v>44927</v>
      </c>
      <c r="N1" s="6">
        <v>44958</v>
      </c>
      <c r="O1" s="6">
        <v>44986</v>
      </c>
      <c r="P1" s="6">
        <v>45017</v>
      </c>
      <c r="Q1" s="6">
        <v>45047</v>
      </c>
      <c r="R1" s="6">
        <v>45078</v>
      </c>
      <c r="S1" s="6">
        <v>45108</v>
      </c>
      <c r="T1" s="6">
        <v>45139</v>
      </c>
      <c r="U1" s="6">
        <v>45170</v>
      </c>
      <c r="V1" s="6">
        <v>45200</v>
      </c>
      <c r="W1" s="6">
        <v>45231</v>
      </c>
      <c r="X1" s="6">
        <v>45261</v>
      </c>
      <c r="Y1" s="6" t="s">
        <v>12</v>
      </c>
      <c r="Z1" s="6" t="s">
        <v>13</v>
      </c>
      <c r="AA1" s="6" t="s">
        <v>14</v>
      </c>
      <c r="AB1" s="7" t="s">
        <v>15</v>
      </c>
      <c r="AC1" s="6" t="s">
        <v>502</v>
      </c>
    </row>
    <row r="2" spans="1:29" x14ac:dyDescent="0.2">
      <c r="A2" s="8">
        <v>1</v>
      </c>
      <c r="B2" s="9">
        <v>2020002022</v>
      </c>
      <c r="C2" s="10" t="s">
        <v>16</v>
      </c>
      <c r="D2" s="9" t="s">
        <v>17</v>
      </c>
      <c r="E2" s="9" t="s">
        <v>18</v>
      </c>
      <c r="F2" s="11">
        <v>44322</v>
      </c>
      <c r="G2" s="11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>
        <v>1</v>
      </c>
      <c r="M2" s="12">
        <v>1</v>
      </c>
      <c r="N2" s="12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</v>
      </c>
      <c r="Y2" s="12">
        <f t="shared" ref="Y2:Y65" si="0">SUM(M2:X2)</f>
        <v>12</v>
      </c>
      <c r="Z2" s="13">
        <f>IFERROR(VLOOKUP(B2,[1]DATA!A:P,16,0),0)</f>
        <v>25.67</v>
      </c>
      <c r="AA2" s="13" t="e">
        <f>ROUND(#REF!/1200*Y2*100,0)</f>
        <v>#REF!</v>
      </c>
      <c r="AB2" s="14" t="e">
        <f t="shared" ref="AB2:AB65" si="1">AA2*Z2</f>
        <v>#REF!</v>
      </c>
      <c r="AC2" s="13">
        <v>25.67</v>
      </c>
    </row>
    <row r="3" spans="1:29" x14ac:dyDescent="0.2">
      <c r="A3" s="15">
        <f t="shared" ref="A3:A26" si="2">A2+1</f>
        <v>2</v>
      </c>
      <c r="B3" s="16">
        <v>2020003028</v>
      </c>
      <c r="C3" s="17" t="s">
        <v>24</v>
      </c>
      <c r="D3" s="16" t="s">
        <v>17</v>
      </c>
      <c r="E3" s="16" t="s">
        <v>18</v>
      </c>
      <c r="F3" s="18">
        <v>44685</v>
      </c>
      <c r="G3" s="18" t="s">
        <v>25</v>
      </c>
      <c r="H3" s="19" t="s">
        <v>26</v>
      </c>
      <c r="I3" s="20" t="s">
        <v>27</v>
      </c>
      <c r="J3" s="20" t="s">
        <v>28</v>
      </c>
      <c r="K3" s="20" t="s">
        <v>28</v>
      </c>
      <c r="L3" s="20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f t="shared" si="0"/>
        <v>12</v>
      </c>
      <c r="Z3" s="19">
        <f>IFERROR(VLOOKUP(B3,[1]DATA!A:P,16,0),0)</f>
        <v>14.79</v>
      </c>
      <c r="AA3" s="19" t="e">
        <f>ROUND(#REF!/1200*Y3*100,0)</f>
        <v>#REF!</v>
      </c>
      <c r="AB3" s="22" t="e">
        <f t="shared" si="1"/>
        <v>#REF!</v>
      </c>
      <c r="AC3" s="19">
        <v>14.79</v>
      </c>
    </row>
    <row r="4" spans="1:29" x14ac:dyDescent="0.2">
      <c r="A4" s="15">
        <f t="shared" si="2"/>
        <v>3</v>
      </c>
      <c r="B4" s="16">
        <v>202000517</v>
      </c>
      <c r="C4" s="20" t="s">
        <v>29</v>
      </c>
      <c r="D4" s="16" t="s">
        <v>17</v>
      </c>
      <c r="E4" s="16" t="s">
        <v>18</v>
      </c>
      <c r="F4" s="18">
        <v>43447</v>
      </c>
      <c r="G4" s="18" t="s">
        <v>25</v>
      </c>
      <c r="H4" s="20" t="s">
        <v>30</v>
      </c>
      <c r="I4" s="20" t="s">
        <v>27</v>
      </c>
      <c r="J4" s="20" t="s">
        <v>31</v>
      </c>
      <c r="K4" s="20" t="s">
        <v>32</v>
      </c>
      <c r="L4" s="20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f t="shared" si="0"/>
        <v>12</v>
      </c>
      <c r="Z4" s="19">
        <f>IFERROR(VLOOKUP(B4,[1]DATA!A:P,16,0),0)</f>
        <v>20.350000000000001</v>
      </c>
      <c r="AA4" s="19" t="e">
        <f>ROUND(#REF!/1200*Y4*100,0)</f>
        <v>#REF!</v>
      </c>
      <c r="AB4" s="22" t="e">
        <f t="shared" si="1"/>
        <v>#REF!</v>
      </c>
      <c r="AC4" s="19">
        <v>20.350000000000001</v>
      </c>
    </row>
    <row r="5" spans="1:29" x14ac:dyDescent="0.2">
      <c r="A5" s="15">
        <f t="shared" si="2"/>
        <v>4</v>
      </c>
      <c r="B5" s="16">
        <v>2020003303</v>
      </c>
      <c r="C5" s="23" t="s">
        <v>33</v>
      </c>
      <c r="D5" s="16" t="s">
        <v>17</v>
      </c>
      <c r="E5" s="16" t="s">
        <v>18</v>
      </c>
      <c r="F5" s="18">
        <v>44760</v>
      </c>
      <c r="G5" s="18" t="s">
        <v>19</v>
      </c>
      <c r="H5" s="24" t="s">
        <v>26</v>
      </c>
      <c r="I5" s="20" t="s">
        <v>27</v>
      </c>
      <c r="J5" s="20" t="s">
        <v>28</v>
      </c>
      <c r="K5" s="20" t="s">
        <v>28</v>
      </c>
      <c r="L5" s="20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  <c r="U5" s="25">
        <v>1</v>
      </c>
      <c r="V5" s="25">
        <v>1</v>
      </c>
      <c r="W5" s="25">
        <v>1</v>
      </c>
      <c r="X5" s="25">
        <v>1</v>
      </c>
      <c r="Y5" s="25">
        <f t="shared" si="0"/>
        <v>12</v>
      </c>
      <c r="Z5" s="19">
        <f>IFERROR(VLOOKUP(B5,[1]DATA!A:P,16,0),0)</f>
        <v>22.85</v>
      </c>
      <c r="AA5" s="19" t="e">
        <f>ROUND(#REF!/1200*Y5*100,0)</f>
        <v>#REF!</v>
      </c>
      <c r="AB5" s="26" t="e">
        <f t="shared" si="1"/>
        <v>#REF!</v>
      </c>
      <c r="AC5" s="19">
        <v>22.85</v>
      </c>
    </row>
    <row r="6" spans="1:29" x14ac:dyDescent="0.2">
      <c r="A6" s="15">
        <f t="shared" si="2"/>
        <v>5</v>
      </c>
      <c r="B6" s="16">
        <v>2020001774</v>
      </c>
      <c r="C6" s="20" t="s">
        <v>34</v>
      </c>
      <c r="D6" s="16" t="s">
        <v>17</v>
      </c>
      <c r="E6" s="16" t="s">
        <v>18</v>
      </c>
      <c r="F6" s="18">
        <v>44193</v>
      </c>
      <c r="G6" s="18" t="s">
        <v>25</v>
      </c>
      <c r="H6" s="20" t="s">
        <v>26</v>
      </c>
      <c r="I6" s="20" t="s">
        <v>21</v>
      </c>
      <c r="J6" s="20" t="s">
        <v>35</v>
      </c>
      <c r="K6" s="20" t="s">
        <v>36</v>
      </c>
      <c r="L6" s="20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f t="shared" si="0"/>
        <v>12</v>
      </c>
      <c r="Z6" s="19">
        <f>IFERROR(VLOOKUP(B6,[1]DATA!A:P,16,0),0)</f>
        <v>24.55</v>
      </c>
      <c r="AA6" s="19" t="e">
        <f>ROUND(#REF!/1200*Y6*100,0)</f>
        <v>#REF!</v>
      </c>
      <c r="AB6" s="22" t="e">
        <f t="shared" si="1"/>
        <v>#REF!</v>
      </c>
      <c r="AC6" s="19">
        <v>24.55</v>
      </c>
    </row>
    <row r="7" spans="1:29" x14ac:dyDescent="0.2">
      <c r="A7" s="15">
        <f t="shared" si="2"/>
        <v>6</v>
      </c>
      <c r="B7" s="16">
        <v>302000127</v>
      </c>
      <c r="C7" s="20" t="s">
        <v>37</v>
      </c>
      <c r="D7" s="16" t="s">
        <v>38</v>
      </c>
      <c r="E7" s="16" t="s">
        <v>18</v>
      </c>
      <c r="F7" s="18"/>
      <c r="G7" s="18"/>
      <c r="H7" s="27" t="s">
        <v>38</v>
      </c>
      <c r="I7" s="20"/>
      <c r="J7" s="20"/>
      <c r="K7" s="20"/>
      <c r="L7" s="20">
        <v>1</v>
      </c>
      <c r="M7" s="25">
        <v>1</v>
      </c>
      <c r="N7" s="25">
        <v>1</v>
      </c>
      <c r="O7" s="25">
        <v>1</v>
      </c>
      <c r="P7" s="25"/>
      <c r="Q7" s="25"/>
      <c r="R7" s="25"/>
      <c r="S7" s="25"/>
      <c r="T7" s="25"/>
      <c r="U7" s="25"/>
      <c r="V7" s="25"/>
      <c r="W7" s="25"/>
      <c r="X7" s="25"/>
      <c r="Y7" s="25">
        <f t="shared" si="0"/>
        <v>3</v>
      </c>
      <c r="Z7" s="19">
        <f>IFERROR(VLOOKUP(B7,[1]DATA!A:P,16,0),0)</f>
        <v>5.13</v>
      </c>
      <c r="AA7" s="19" t="e">
        <f>ROUND(#REF!/1200*Y7*100,0)</f>
        <v>#REF!</v>
      </c>
      <c r="AB7" s="26" t="e">
        <f t="shared" si="1"/>
        <v>#REF!</v>
      </c>
      <c r="AC7" s="19">
        <v>5.13</v>
      </c>
    </row>
    <row r="8" spans="1:29" x14ac:dyDescent="0.2">
      <c r="A8" s="15">
        <f t="shared" si="2"/>
        <v>7</v>
      </c>
      <c r="B8" s="16">
        <v>2020001811</v>
      </c>
      <c r="C8" s="20" t="s">
        <v>39</v>
      </c>
      <c r="D8" s="16" t="s">
        <v>17</v>
      </c>
      <c r="E8" s="16" t="s">
        <v>18</v>
      </c>
      <c r="F8" s="18">
        <v>44203</v>
      </c>
      <c r="G8" s="18" t="s">
        <v>25</v>
      </c>
      <c r="H8" s="20" t="s">
        <v>20</v>
      </c>
      <c r="I8" s="20" t="s">
        <v>21</v>
      </c>
      <c r="J8" s="20" t="s">
        <v>22</v>
      </c>
      <c r="K8" s="20" t="s">
        <v>40</v>
      </c>
      <c r="L8" s="20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f t="shared" si="0"/>
        <v>12</v>
      </c>
      <c r="Z8" s="19">
        <f>IFERROR(VLOOKUP(B8,[1]DATA!A:P,16,0),0)</f>
        <v>31.19</v>
      </c>
      <c r="AA8" s="19" t="e">
        <f>ROUND(#REF!/1200*Y8*100,0)</f>
        <v>#REF!</v>
      </c>
      <c r="AB8" s="22" t="e">
        <f t="shared" si="1"/>
        <v>#REF!</v>
      </c>
      <c r="AC8" s="19">
        <v>31.19</v>
      </c>
    </row>
    <row r="9" spans="1:29" x14ac:dyDescent="0.2">
      <c r="A9" s="15">
        <f t="shared" si="2"/>
        <v>8</v>
      </c>
      <c r="B9" s="16">
        <v>2020001844</v>
      </c>
      <c r="C9" s="20" t="s">
        <v>41</v>
      </c>
      <c r="D9" s="16" t="s">
        <v>17</v>
      </c>
      <c r="E9" s="16" t="s">
        <v>18</v>
      </c>
      <c r="F9" s="18">
        <v>44228</v>
      </c>
      <c r="G9" s="18" t="s">
        <v>25</v>
      </c>
      <c r="H9" s="20" t="s">
        <v>20</v>
      </c>
      <c r="I9" s="20" t="s">
        <v>21</v>
      </c>
      <c r="J9" s="20" t="s">
        <v>35</v>
      </c>
      <c r="K9" s="20" t="s">
        <v>42</v>
      </c>
      <c r="L9" s="20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f t="shared" si="0"/>
        <v>12</v>
      </c>
      <c r="Z9" s="19">
        <f>IFERROR(VLOOKUP(B9,[1]DATA!A:P,16,0),0)</f>
        <v>29.5</v>
      </c>
      <c r="AA9" s="19" t="e">
        <f>ROUND(#REF!/1200*Y9*100,0)</f>
        <v>#REF!</v>
      </c>
      <c r="AB9" s="26" t="e">
        <f t="shared" si="1"/>
        <v>#REF!</v>
      </c>
      <c r="AC9" s="19">
        <v>29.5</v>
      </c>
    </row>
    <row r="10" spans="1:29" x14ac:dyDescent="0.2">
      <c r="A10" s="15">
        <f t="shared" si="2"/>
        <v>9</v>
      </c>
      <c r="B10" s="16">
        <v>2020003125</v>
      </c>
      <c r="C10" s="20" t="s">
        <v>43</v>
      </c>
      <c r="D10" s="16" t="s">
        <v>17</v>
      </c>
      <c r="E10" s="16" t="s">
        <v>18</v>
      </c>
      <c r="F10" s="18">
        <v>44711</v>
      </c>
      <c r="G10" s="18" t="s">
        <v>19</v>
      </c>
      <c r="H10" s="20" t="s">
        <v>30</v>
      </c>
      <c r="I10" s="20" t="s">
        <v>21</v>
      </c>
      <c r="J10" s="20" t="s">
        <v>22</v>
      </c>
      <c r="K10" s="20" t="s">
        <v>44</v>
      </c>
      <c r="L10" s="20">
        <v>1</v>
      </c>
      <c r="M10" s="25">
        <v>1</v>
      </c>
      <c r="N10" s="25">
        <v>1</v>
      </c>
      <c r="O10" s="25">
        <v>1</v>
      </c>
      <c r="P10" s="25">
        <v>1</v>
      </c>
      <c r="Q10" s="25">
        <v>1</v>
      </c>
      <c r="R10" s="25">
        <v>1</v>
      </c>
      <c r="S10" s="25">
        <v>1</v>
      </c>
      <c r="T10" s="25">
        <v>1</v>
      </c>
      <c r="U10" s="25">
        <v>1</v>
      </c>
      <c r="V10" s="25">
        <v>1</v>
      </c>
      <c r="W10" s="25">
        <v>1</v>
      </c>
      <c r="X10" s="25">
        <v>1</v>
      </c>
      <c r="Y10" s="25">
        <f t="shared" si="0"/>
        <v>12</v>
      </c>
      <c r="Z10" s="19">
        <f>IFERROR(VLOOKUP(B10,[1]DATA!A:P,16,0),0)</f>
        <v>33.82</v>
      </c>
      <c r="AA10" s="19" t="e">
        <f>ROUND(#REF!/1200*Y10*100,0)</f>
        <v>#REF!</v>
      </c>
      <c r="AB10" s="26" t="e">
        <f t="shared" si="1"/>
        <v>#REF!</v>
      </c>
      <c r="AC10" s="19">
        <v>33.82</v>
      </c>
    </row>
    <row r="11" spans="1:29" x14ac:dyDescent="0.2">
      <c r="A11" s="15">
        <f t="shared" si="2"/>
        <v>10</v>
      </c>
      <c r="B11" s="16">
        <v>302000128</v>
      </c>
      <c r="C11" s="20" t="s">
        <v>45</v>
      </c>
      <c r="D11" s="16" t="s">
        <v>38</v>
      </c>
      <c r="E11" s="16" t="s">
        <v>18</v>
      </c>
      <c r="F11" s="18"/>
      <c r="G11" s="18"/>
      <c r="H11" s="27" t="s">
        <v>38</v>
      </c>
      <c r="I11" s="20"/>
      <c r="J11" s="20"/>
      <c r="K11" s="20"/>
      <c r="L11" s="20">
        <v>1</v>
      </c>
      <c r="M11" s="25">
        <v>1</v>
      </c>
      <c r="N11" s="25">
        <v>1</v>
      </c>
      <c r="O11" s="25">
        <v>1</v>
      </c>
      <c r="P11" s="25"/>
      <c r="Q11" s="25"/>
      <c r="R11" s="25"/>
      <c r="S11" s="25"/>
      <c r="T11" s="25"/>
      <c r="U11" s="25"/>
      <c r="V11" s="25"/>
      <c r="W11" s="25"/>
      <c r="X11" s="25"/>
      <c r="Y11" s="25">
        <f t="shared" si="0"/>
        <v>3</v>
      </c>
      <c r="Z11" s="19">
        <f>IFERROR(VLOOKUP(B11,[1]DATA!A:P,16,0),0)</f>
        <v>5.74</v>
      </c>
      <c r="AA11" s="19" t="e">
        <f>ROUND(#REF!/1200*Y11*100,0)</f>
        <v>#REF!</v>
      </c>
      <c r="AB11" s="26" t="e">
        <f t="shared" si="1"/>
        <v>#REF!</v>
      </c>
      <c r="AC11" s="19">
        <v>5.74</v>
      </c>
    </row>
    <row r="12" spans="1:29" x14ac:dyDescent="0.2">
      <c r="A12" s="15">
        <f t="shared" si="2"/>
        <v>11</v>
      </c>
      <c r="B12" s="16">
        <v>2020003537</v>
      </c>
      <c r="C12" s="23" t="s">
        <v>46</v>
      </c>
      <c r="D12" s="16" t="s">
        <v>17</v>
      </c>
      <c r="E12" s="16" t="s">
        <v>18</v>
      </c>
      <c r="F12" s="18">
        <v>44831</v>
      </c>
      <c r="G12" s="18" t="s">
        <v>25</v>
      </c>
      <c r="H12" s="24" t="s">
        <v>26</v>
      </c>
      <c r="I12" s="20" t="s">
        <v>27</v>
      </c>
      <c r="J12" s="20" t="s">
        <v>28</v>
      </c>
      <c r="K12" s="20" t="s">
        <v>28</v>
      </c>
      <c r="L12" s="20">
        <v>1</v>
      </c>
      <c r="M12" s="25">
        <v>1</v>
      </c>
      <c r="N12" s="25">
        <v>1</v>
      </c>
      <c r="O12" s="25">
        <v>1</v>
      </c>
      <c r="P12" s="25">
        <v>1</v>
      </c>
      <c r="Q12" s="25">
        <v>1</v>
      </c>
      <c r="R12" s="25">
        <v>1</v>
      </c>
      <c r="S12" s="25">
        <v>1</v>
      </c>
      <c r="T12" s="25">
        <v>1</v>
      </c>
      <c r="U12" s="25">
        <v>1</v>
      </c>
      <c r="V12" s="25">
        <v>1</v>
      </c>
      <c r="W12" s="25">
        <v>1</v>
      </c>
      <c r="X12" s="25">
        <v>1</v>
      </c>
      <c r="Y12" s="25">
        <f t="shared" si="0"/>
        <v>12</v>
      </c>
      <c r="Z12" s="19">
        <f>IFERROR(VLOOKUP(B12,[1]DATA!A:P,16,0),0)</f>
        <v>27.73</v>
      </c>
      <c r="AA12" s="19" t="e">
        <f>ROUND(#REF!/1200*Y12*100,0)</f>
        <v>#REF!</v>
      </c>
      <c r="AB12" s="26" t="e">
        <f t="shared" si="1"/>
        <v>#REF!</v>
      </c>
      <c r="AC12" s="19">
        <v>27.73</v>
      </c>
    </row>
    <row r="13" spans="1:29" x14ac:dyDescent="0.2">
      <c r="A13" s="28">
        <f t="shared" si="2"/>
        <v>12</v>
      </c>
      <c r="B13" s="16">
        <v>2020003755</v>
      </c>
      <c r="C13" s="17" t="s">
        <v>47</v>
      </c>
      <c r="D13" s="16" t="s">
        <v>17</v>
      </c>
      <c r="E13" s="16" t="s">
        <v>18</v>
      </c>
      <c r="F13" s="18">
        <v>44891</v>
      </c>
      <c r="G13" s="18" t="s">
        <v>25</v>
      </c>
      <c r="H13" s="19" t="s">
        <v>26</v>
      </c>
      <c r="I13" s="20" t="s">
        <v>27</v>
      </c>
      <c r="J13" s="20" t="s">
        <v>28</v>
      </c>
      <c r="K13" s="20" t="s">
        <v>28</v>
      </c>
      <c r="L13" s="20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f t="shared" si="0"/>
        <v>12</v>
      </c>
      <c r="Z13" s="29">
        <f>IFERROR(VLOOKUP(B13,[1]DATA!A:P,16,0),0)</f>
        <v>0.26</v>
      </c>
      <c r="AA13" s="29" t="e">
        <f>ROUND(#REF!/1200*Y13*100,0)</f>
        <v>#REF!</v>
      </c>
      <c r="AB13" s="30" t="e">
        <f t="shared" si="1"/>
        <v>#REF!</v>
      </c>
      <c r="AC13" s="29">
        <v>0.26</v>
      </c>
    </row>
    <row r="14" spans="1:29" x14ac:dyDescent="0.2">
      <c r="A14" s="15">
        <f t="shared" si="2"/>
        <v>13</v>
      </c>
      <c r="B14" s="16">
        <v>2020001725</v>
      </c>
      <c r="C14" s="20" t="s">
        <v>48</v>
      </c>
      <c r="D14" s="16" t="s">
        <v>17</v>
      </c>
      <c r="E14" s="16" t="s">
        <v>18</v>
      </c>
      <c r="F14" s="18">
        <v>44182</v>
      </c>
      <c r="G14" s="18" t="s">
        <v>19</v>
      </c>
      <c r="H14" s="20" t="s">
        <v>49</v>
      </c>
      <c r="I14" s="20" t="s">
        <v>21</v>
      </c>
      <c r="J14" s="20" t="s">
        <v>50</v>
      </c>
      <c r="K14" s="20" t="s">
        <v>51</v>
      </c>
      <c r="L14" s="20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f t="shared" si="0"/>
        <v>12</v>
      </c>
      <c r="Z14" s="19">
        <f>IFERROR(VLOOKUP(B14,[1]DATA!A:P,16,0),0)</f>
        <v>32.729999999999997</v>
      </c>
      <c r="AA14" s="19" t="e">
        <f>ROUND(#REF!/1200*Y14*100,0)</f>
        <v>#REF!</v>
      </c>
      <c r="AB14" s="22" t="e">
        <f t="shared" si="1"/>
        <v>#REF!</v>
      </c>
      <c r="AC14" s="19">
        <v>32.729999999999997</v>
      </c>
    </row>
    <row r="15" spans="1:29" x14ac:dyDescent="0.2">
      <c r="A15" s="15">
        <f t="shared" si="2"/>
        <v>14</v>
      </c>
      <c r="B15" s="16">
        <v>2020003057</v>
      </c>
      <c r="C15" s="20" t="s">
        <v>52</v>
      </c>
      <c r="D15" s="16" t="s">
        <v>17</v>
      </c>
      <c r="E15" s="16" t="s">
        <v>18</v>
      </c>
      <c r="F15" s="18">
        <v>44693</v>
      </c>
      <c r="G15" s="18" t="s">
        <v>25</v>
      </c>
      <c r="H15" s="20" t="s">
        <v>53</v>
      </c>
      <c r="I15" s="20" t="s">
        <v>21</v>
      </c>
      <c r="J15" s="20" t="s">
        <v>22</v>
      </c>
      <c r="K15" s="20" t="s">
        <v>54</v>
      </c>
      <c r="L15" s="20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f t="shared" si="0"/>
        <v>12</v>
      </c>
      <c r="Z15" s="19">
        <f>IFERROR(VLOOKUP(B15,[1]DATA!A:P,16,0),0)</f>
        <v>14.74</v>
      </c>
      <c r="AA15" s="19" t="e">
        <f>ROUND(#REF!/1200*Y15*100,0)</f>
        <v>#REF!</v>
      </c>
      <c r="AB15" s="22" t="e">
        <f t="shared" si="1"/>
        <v>#REF!</v>
      </c>
      <c r="AC15" s="19">
        <v>14.74</v>
      </c>
    </row>
    <row r="16" spans="1:29" x14ac:dyDescent="0.2">
      <c r="A16" s="15">
        <f t="shared" si="2"/>
        <v>15</v>
      </c>
      <c r="B16" s="16">
        <v>2020001882</v>
      </c>
      <c r="C16" s="20" t="s">
        <v>55</v>
      </c>
      <c r="D16" s="16" t="s">
        <v>17</v>
      </c>
      <c r="E16" s="16" t="s">
        <v>18</v>
      </c>
      <c r="F16" s="18">
        <v>44245</v>
      </c>
      <c r="G16" s="18" t="s">
        <v>25</v>
      </c>
      <c r="H16" s="20" t="s">
        <v>56</v>
      </c>
      <c r="I16" s="20" t="s">
        <v>21</v>
      </c>
      <c r="J16" s="20" t="s">
        <v>31</v>
      </c>
      <c r="K16" s="20" t="s">
        <v>32</v>
      </c>
      <c r="L16" s="20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f t="shared" si="0"/>
        <v>12</v>
      </c>
      <c r="Z16" s="19">
        <f>IFERROR(VLOOKUP(B16,[1]DATA!A:P,16,0),0)</f>
        <v>15.41</v>
      </c>
      <c r="AA16" s="19" t="e">
        <f>ROUND(#REF!/1200*Y16*100,0)</f>
        <v>#REF!</v>
      </c>
      <c r="AB16" s="22" t="e">
        <f t="shared" si="1"/>
        <v>#REF!</v>
      </c>
      <c r="AC16" s="19">
        <v>15.41</v>
      </c>
    </row>
    <row r="17" spans="1:29" x14ac:dyDescent="0.2">
      <c r="A17" s="15">
        <f t="shared" si="2"/>
        <v>16</v>
      </c>
      <c r="B17" s="16">
        <v>202000518</v>
      </c>
      <c r="C17" s="20" t="s">
        <v>57</v>
      </c>
      <c r="D17" s="16" t="s">
        <v>17</v>
      </c>
      <c r="E17" s="16" t="s">
        <v>18</v>
      </c>
      <c r="F17" s="18">
        <v>43447</v>
      </c>
      <c r="G17" s="18" t="s">
        <v>19</v>
      </c>
      <c r="H17" s="31" t="s">
        <v>58</v>
      </c>
      <c r="I17" s="31" t="s">
        <v>21</v>
      </c>
      <c r="J17" s="31" t="s">
        <v>35</v>
      </c>
      <c r="K17" s="20" t="s">
        <v>59</v>
      </c>
      <c r="L17" s="31">
        <v>0.75</v>
      </c>
      <c r="M17" s="21"/>
      <c r="N17" s="21"/>
      <c r="O17" s="21"/>
      <c r="P17" s="21"/>
      <c r="Q17" s="21">
        <v>0.5</v>
      </c>
      <c r="R17" s="21">
        <v>0.5</v>
      </c>
      <c r="S17" s="21">
        <v>0.5</v>
      </c>
      <c r="T17" s="21">
        <v>0.5</v>
      </c>
      <c r="U17" s="21">
        <v>0.5</v>
      </c>
      <c r="V17" s="21">
        <v>0.5</v>
      </c>
      <c r="W17" s="21">
        <v>0.5</v>
      </c>
      <c r="X17" s="21">
        <v>0.5</v>
      </c>
      <c r="Y17" s="21">
        <f t="shared" si="0"/>
        <v>4</v>
      </c>
      <c r="Z17" s="19">
        <f>IFERROR(VLOOKUP(B17,[1]DATA!A:P,16,0),0)</f>
        <v>16.71</v>
      </c>
      <c r="AA17" s="19" t="e">
        <f>ROUND(#REF!/1200*Y17*100,0)</f>
        <v>#REF!</v>
      </c>
      <c r="AB17" s="22" t="e">
        <f t="shared" si="1"/>
        <v>#REF!</v>
      </c>
      <c r="AC17" s="19">
        <v>16.71</v>
      </c>
    </row>
    <row r="18" spans="1:29" x14ac:dyDescent="0.2">
      <c r="A18" s="15">
        <f t="shared" si="2"/>
        <v>17</v>
      </c>
      <c r="B18" s="16">
        <v>202000518</v>
      </c>
      <c r="C18" s="20" t="s">
        <v>57</v>
      </c>
      <c r="D18" s="16" t="s">
        <v>17</v>
      </c>
      <c r="E18" s="16" t="s">
        <v>18</v>
      </c>
      <c r="F18" s="18">
        <v>43447</v>
      </c>
      <c r="G18" s="18" t="s">
        <v>19</v>
      </c>
      <c r="H18" s="31" t="s">
        <v>58</v>
      </c>
      <c r="I18" s="31" t="s">
        <v>21</v>
      </c>
      <c r="J18" s="31" t="s">
        <v>35</v>
      </c>
      <c r="K18" s="31" t="s">
        <v>42</v>
      </c>
      <c r="L18" s="31">
        <v>0.5</v>
      </c>
      <c r="M18" s="21">
        <v>1</v>
      </c>
      <c r="N18" s="21">
        <v>1</v>
      </c>
      <c r="O18" s="21">
        <v>1</v>
      </c>
      <c r="P18" s="21">
        <v>1</v>
      </c>
      <c r="Q18" s="21"/>
      <c r="R18" s="21"/>
      <c r="S18" s="21"/>
      <c r="T18" s="21"/>
      <c r="U18" s="21"/>
      <c r="V18" s="21"/>
      <c r="W18" s="21"/>
      <c r="X18" s="21"/>
      <c r="Y18" s="21">
        <f t="shared" si="0"/>
        <v>4</v>
      </c>
      <c r="Z18" s="19">
        <f>IFERROR(VLOOKUP(B18,[1]DATA!A:P,16,0),0)</f>
        <v>16.71</v>
      </c>
      <c r="AA18" s="19" t="e">
        <f>ROUND(#REF!/1200*Y18*100,0)</f>
        <v>#REF!</v>
      </c>
      <c r="AB18" s="22" t="e">
        <f t="shared" si="1"/>
        <v>#REF!</v>
      </c>
      <c r="AC18" s="19">
        <v>16.71</v>
      </c>
    </row>
    <row r="19" spans="1:29" x14ac:dyDescent="0.2">
      <c r="A19" s="15">
        <f t="shared" si="2"/>
        <v>18</v>
      </c>
      <c r="B19" s="16">
        <v>202000518</v>
      </c>
      <c r="C19" s="20" t="s">
        <v>57</v>
      </c>
      <c r="D19" s="16" t="s">
        <v>17</v>
      </c>
      <c r="E19" s="16" t="s">
        <v>18</v>
      </c>
      <c r="F19" s="18">
        <v>43447</v>
      </c>
      <c r="G19" s="18" t="s">
        <v>19</v>
      </c>
      <c r="H19" s="31" t="s">
        <v>58</v>
      </c>
      <c r="I19" s="31" t="s">
        <v>21</v>
      </c>
      <c r="J19" s="31" t="s">
        <v>35</v>
      </c>
      <c r="K19" s="31" t="s">
        <v>36</v>
      </c>
      <c r="L19" s="31">
        <v>0.5</v>
      </c>
      <c r="M19" s="21"/>
      <c r="N19" s="21"/>
      <c r="O19" s="21"/>
      <c r="P19" s="21"/>
      <c r="Q19" s="21">
        <v>0.5</v>
      </c>
      <c r="R19" s="21">
        <v>0.5</v>
      </c>
      <c r="S19" s="21">
        <v>0.5</v>
      </c>
      <c r="T19" s="21">
        <v>0.5</v>
      </c>
      <c r="U19" s="21">
        <v>0.5</v>
      </c>
      <c r="V19" s="21">
        <v>0.5</v>
      </c>
      <c r="W19" s="21">
        <v>0.5</v>
      </c>
      <c r="X19" s="21">
        <v>0.5</v>
      </c>
      <c r="Y19" s="21">
        <f t="shared" si="0"/>
        <v>4</v>
      </c>
      <c r="Z19" s="19">
        <f>IFERROR(VLOOKUP(B19,[1]DATA!A:P,16,0),0)</f>
        <v>16.71</v>
      </c>
      <c r="AA19" s="19" t="e">
        <f>ROUND(#REF!/1200*Y19*100,0)</f>
        <v>#REF!</v>
      </c>
      <c r="AB19" s="22" t="e">
        <f t="shared" si="1"/>
        <v>#REF!</v>
      </c>
      <c r="AC19" s="19">
        <v>16.71</v>
      </c>
    </row>
    <row r="20" spans="1:29" x14ac:dyDescent="0.2">
      <c r="A20" s="15">
        <f t="shared" si="2"/>
        <v>19</v>
      </c>
      <c r="B20" s="16">
        <v>2020001900</v>
      </c>
      <c r="C20" s="32" t="s">
        <v>60</v>
      </c>
      <c r="D20" s="16" t="s">
        <v>17</v>
      </c>
      <c r="E20" s="16" t="s">
        <v>18</v>
      </c>
      <c r="F20" s="18">
        <v>44270</v>
      </c>
      <c r="G20" s="18" t="s">
        <v>25</v>
      </c>
      <c r="H20" s="19" t="s">
        <v>30</v>
      </c>
      <c r="I20" s="20" t="s">
        <v>21</v>
      </c>
      <c r="J20" s="20" t="s">
        <v>31</v>
      </c>
      <c r="K20" s="20" t="s">
        <v>61</v>
      </c>
      <c r="L20" s="20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f t="shared" si="0"/>
        <v>12</v>
      </c>
      <c r="Z20" s="19">
        <f>IFERROR(VLOOKUP(B20,[1]DATA!A:P,16,0),0)</f>
        <v>19.21</v>
      </c>
      <c r="AA20" s="19" t="e">
        <f>ROUND(#REF!/1200*Y20*100,0)</f>
        <v>#REF!</v>
      </c>
      <c r="AB20" s="22" t="e">
        <f t="shared" si="1"/>
        <v>#REF!</v>
      </c>
      <c r="AC20" s="19">
        <v>19.21</v>
      </c>
    </row>
    <row r="21" spans="1:29" x14ac:dyDescent="0.2">
      <c r="A21" s="15">
        <f t="shared" si="2"/>
        <v>20</v>
      </c>
      <c r="B21" s="16">
        <v>2020003474</v>
      </c>
      <c r="C21" s="32" t="s">
        <v>62</v>
      </c>
      <c r="D21" s="16" t="s">
        <v>17</v>
      </c>
      <c r="E21" s="16" t="s">
        <v>18</v>
      </c>
      <c r="F21" s="18">
        <v>44813</v>
      </c>
      <c r="G21" s="18" t="s">
        <v>25</v>
      </c>
      <c r="H21" s="19" t="s">
        <v>30</v>
      </c>
      <c r="I21" s="20" t="s">
        <v>21</v>
      </c>
      <c r="J21" s="20" t="s">
        <v>31</v>
      </c>
      <c r="K21" s="20" t="s">
        <v>63</v>
      </c>
      <c r="L21" s="20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f t="shared" si="0"/>
        <v>12</v>
      </c>
      <c r="Z21" s="19">
        <f>IFERROR(VLOOKUP(B21,[1]DATA!A:P,16,0),0)</f>
        <v>25.16</v>
      </c>
      <c r="AA21" s="19" t="e">
        <f>ROUND(#REF!/1200*Y21*100,0)</f>
        <v>#REF!</v>
      </c>
      <c r="AB21" s="22" t="e">
        <f t="shared" si="1"/>
        <v>#REF!</v>
      </c>
      <c r="AC21" s="19">
        <v>25.16</v>
      </c>
    </row>
    <row r="22" spans="1:29" x14ac:dyDescent="0.2">
      <c r="A22" s="28">
        <f t="shared" si="2"/>
        <v>21</v>
      </c>
      <c r="B22" s="16">
        <v>2020003740</v>
      </c>
      <c r="C22" s="20" t="s">
        <v>64</v>
      </c>
      <c r="D22" s="16" t="s">
        <v>17</v>
      </c>
      <c r="E22" s="16" t="s">
        <v>18</v>
      </c>
      <c r="F22" s="18">
        <v>44884</v>
      </c>
      <c r="G22" s="18" t="s">
        <v>25</v>
      </c>
      <c r="H22" s="20" t="s">
        <v>56</v>
      </c>
      <c r="I22" s="31" t="s">
        <v>21</v>
      </c>
      <c r="J22" s="20" t="s">
        <v>22</v>
      </c>
      <c r="K22" s="20" t="s">
        <v>40</v>
      </c>
      <c r="L22" s="20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f t="shared" si="0"/>
        <v>12</v>
      </c>
      <c r="Z22" s="29">
        <f>IFERROR(VLOOKUP(B22,[1]DATA!A:P,16,0),0)</f>
        <v>0.26</v>
      </c>
      <c r="AA22" s="29" t="e">
        <f>ROUND(#REF!/1200*Y22*100,0)</f>
        <v>#REF!</v>
      </c>
      <c r="AB22" s="30" t="e">
        <f t="shared" si="1"/>
        <v>#REF!</v>
      </c>
      <c r="AC22" s="29">
        <v>0.26</v>
      </c>
    </row>
    <row r="23" spans="1:29" x14ac:dyDescent="0.2">
      <c r="A23" s="33">
        <f t="shared" si="2"/>
        <v>22</v>
      </c>
      <c r="B23" s="20">
        <v>2020003717</v>
      </c>
      <c r="C23" s="20" t="s">
        <v>65</v>
      </c>
      <c r="D23" s="20" t="s">
        <v>17</v>
      </c>
      <c r="E23" s="20" t="s">
        <v>18</v>
      </c>
      <c r="F23" s="20">
        <v>44881</v>
      </c>
      <c r="G23" s="20" t="s">
        <v>25</v>
      </c>
      <c r="H23" s="20"/>
      <c r="I23" s="20" t="s">
        <v>21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34">
        <f t="shared" si="0"/>
        <v>0</v>
      </c>
      <c r="Z23" s="29">
        <f>IFERROR(VLOOKUP(B23,[1]DATA!A:P,16,0),0)</f>
        <v>0.26</v>
      </c>
      <c r="AA23" s="29" t="e">
        <f>ROUND(#REF!/1200*Y23*100,0)</f>
        <v>#REF!</v>
      </c>
      <c r="AB23" s="30" t="e">
        <f t="shared" si="1"/>
        <v>#REF!</v>
      </c>
      <c r="AC23" s="29">
        <v>0.26</v>
      </c>
    </row>
    <row r="24" spans="1:29" x14ac:dyDescent="0.2">
      <c r="A24" s="15">
        <f t="shared" si="2"/>
        <v>23</v>
      </c>
      <c r="B24" s="35" t="s">
        <v>66</v>
      </c>
      <c r="C24" s="20" t="s">
        <v>67</v>
      </c>
      <c r="D24" s="16" t="s">
        <v>68</v>
      </c>
      <c r="E24" s="16" t="s">
        <v>68</v>
      </c>
      <c r="F24" s="18"/>
      <c r="G24" s="18"/>
      <c r="H24" s="20" t="s">
        <v>30</v>
      </c>
      <c r="I24" s="20" t="s">
        <v>21</v>
      </c>
      <c r="J24" s="20" t="s">
        <v>69</v>
      </c>
      <c r="K24" s="20" t="s">
        <v>70</v>
      </c>
      <c r="L24" s="20">
        <v>0.5</v>
      </c>
      <c r="M24" s="21">
        <v>0.5</v>
      </c>
      <c r="N24" s="21">
        <v>0.5</v>
      </c>
      <c r="O24" s="21">
        <v>0.75</v>
      </c>
      <c r="P24" s="21">
        <v>0.75</v>
      </c>
      <c r="Q24" s="21">
        <v>0.75</v>
      </c>
      <c r="R24" s="21">
        <v>0.75</v>
      </c>
      <c r="S24" s="21">
        <v>0.75</v>
      </c>
      <c r="T24" s="21">
        <v>0.75</v>
      </c>
      <c r="U24" s="21">
        <v>0.75</v>
      </c>
      <c r="V24" s="21">
        <v>0.75</v>
      </c>
      <c r="W24" s="21">
        <v>0.75</v>
      </c>
      <c r="X24" s="21">
        <v>0.75</v>
      </c>
      <c r="Y24" s="21">
        <f t="shared" si="0"/>
        <v>8.5</v>
      </c>
      <c r="Z24" s="19">
        <f>IFERROR(VLOOKUP(B24,[1]DATA!A:P,16,0),0)</f>
        <v>0</v>
      </c>
      <c r="AA24" s="19" t="e">
        <f>ROUND(#REF!/1200*Y24*100,0)</f>
        <v>#REF!</v>
      </c>
      <c r="AB24" s="22" t="e">
        <f t="shared" si="1"/>
        <v>#REF!</v>
      </c>
      <c r="AC24" s="19">
        <v>0</v>
      </c>
    </row>
    <row r="25" spans="1:29" x14ac:dyDescent="0.2">
      <c r="A25" s="15">
        <f t="shared" si="2"/>
        <v>24</v>
      </c>
      <c r="B25" s="35" t="s">
        <v>66</v>
      </c>
      <c r="C25" s="20" t="s">
        <v>67</v>
      </c>
      <c r="D25" s="16" t="s">
        <v>68</v>
      </c>
      <c r="E25" s="16" t="s">
        <v>68</v>
      </c>
      <c r="F25" s="18"/>
      <c r="G25" s="18"/>
      <c r="H25" s="20" t="s">
        <v>30</v>
      </c>
      <c r="I25" s="20" t="s">
        <v>21</v>
      </c>
      <c r="J25" s="20" t="s">
        <v>71</v>
      </c>
      <c r="K25" s="20" t="s">
        <v>72</v>
      </c>
      <c r="L25" s="20">
        <v>0.5</v>
      </c>
      <c r="M25" s="21">
        <v>0.5</v>
      </c>
      <c r="N25" s="21">
        <v>0.5</v>
      </c>
      <c r="O25" s="21">
        <v>0.25</v>
      </c>
      <c r="P25" s="21">
        <v>0.25</v>
      </c>
      <c r="Q25" s="21">
        <v>0.25</v>
      </c>
      <c r="R25" s="21">
        <v>0.25</v>
      </c>
      <c r="S25" s="21">
        <v>0.25</v>
      </c>
      <c r="T25" s="21">
        <v>0.25</v>
      </c>
      <c r="U25" s="21">
        <v>0.25</v>
      </c>
      <c r="V25" s="21">
        <v>0.25</v>
      </c>
      <c r="W25" s="21">
        <v>0.25</v>
      </c>
      <c r="X25" s="21">
        <v>0.25</v>
      </c>
      <c r="Y25" s="21">
        <f t="shared" si="0"/>
        <v>3.5</v>
      </c>
      <c r="Z25" s="19">
        <f>IFERROR(VLOOKUP(B25,[1]DATA!A:P,16,0),0)</f>
        <v>0</v>
      </c>
      <c r="AA25" s="19" t="e">
        <f>ROUND(#REF!/1200*Y25*100,0)</f>
        <v>#REF!</v>
      </c>
      <c r="AB25" s="22" t="e">
        <f t="shared" si="1"/>
        <v>#REF!</v>
      </c>
      <c r="AC25" s="19">
        <v>0</v>
      </c>
    </row>
    <row r="26" spans="1:29" x14ac:dyDescent="0.2">
      <c r="A26" s="15">
        <f t="shared" si="2"/>
        <v>25</v>
      </c>
      <c r="B26" s="16">
        <v>2020003079</v>
      </c>
      <c r="C26" s="20" t="s">
        <v>73</v>
      </c>
      <c r="D26" s="16" t="s">
        <v>17</v>
      </c>
      <c r="E26" s="16" t="s">
        <v>18</v>
      </c>
      <c r="F26" s="18">
        <v>44700</v>
      </c>
      <c r="G26" s="18" t="s">
        <v>25</v>
      </c>
      <c r="H26" s="20" t="s">
        <v>74</v>
      </c>
      <c r="I26" s="20" t="s">
        <v>21</v>
      </c>
      <c r="J26" s="20" t="s">
        <v>71</v>
      </c>
      <c r="K26" s="20" t="s">
        <v>72</v>
      </c>
      <c r="L26" s="20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f t="shared" si="0"/>
        <v>12</v>
      </c>
      <c r="Z26" s="19">
        <f>IFERROR(VLOOKUP(B26,[1]DATA!A:P,16,0),0)</f>
        <v>11.82</v>
      </c>
      <c r="AA26" s="19" t="e">
        <f>ROUND(#REF!/1200*Y26*100,0)</f>
        <v>#REF!</v>
      </c>
      <c r="AB26" s="22" t="e">
        <f t="shared" si="1"/>
        <v>#REF!</v>
      </c>
      <c r="AC26" s="19">
        <v>11.82</v>
      </c>
    </row>
    <row r="27" spans="1:29" x14ac:dyDescent="0.2">
      <c r="A27" s="15">
        <f>A25+1</f>
        <v>25</v>
      </c>
      <c r="B27" s="16">
        <v>2020001789</v>
      </c>
      <c r="C27" s="20" t="s">
        <v>75</v>
      </c>
      <c r="D27" s="16" t="s">
        <v>17</v>
      </c>
      <c r="E27" s="16" t="s">
        <v>18</v>
      </c>
      <c r="F27" s="18">
        <v>44196</v>
      </c>
      <c r="G27" s="18" t="s">
        <v>19</v>
      </c>
      <c r="H27" s="20" t="s">
        <v>76</v>
      </c>
      <c r="I27" s="20" t="s">
        <v>21</v>
      </c>
      <c r="J27" s="20" t="s">
        <v>22</v>
      </c>
      <c r="K27" s="20" t="s">
        <v>77</v>
      </c>
      <c r="L27" s="20">
        <v>1</v>
      </c>
      <c r="M27" s="21">
        <v>1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>
        <f t="shared" si="0"/>
        <v>1</v>
      </c>
      <c r="Z27" s="19">
        <f>IFERROR(VLOOKUP(B27,[1]DATA!A:P,16,0),0)</f>
        <v>38.97</v>
      </c>
      <c r="AA27" s="19" t="e">
        <f>ROUND(#REF!/1200*Y27*100,0)</f>
        <v>#REF!</v>
      </c>
      <c r="AB27" s="22" t="e">
        <f t="shared" si="1"/>
        <v>#REF!</v>
      </c>
      <c r="AC27" s="19">
        <v>38.97</v>
      </c>
    </row>
    <row r="28" spans="1:29" x14ac:dyDescent="0.2">
      <c r="A28" s="15">
        <f>A26+1</f>
        <v>26</v>
      </c>
      <c r="B28" s="16">
        <v>2020001789</v>
      </c>
      <c r="C28" s="20" t="s">
        <v>75</v>
      </c>
      <c r="D28" s="16" t="s">
        <v>17</v>
      </c>
      <c r="E28" s="16" t="s">
        <v>18</v>
      </c>
      <c r="F28" s="18">
        <v>44196</v>
      </c>
      <c r="G28" s="18" t="s">
        <v>19</v>
      </c>
      <c r="H28" s="20" t="s">
        <v>76</v>
      </c>
      <c r="I28" s="20" t="s">
        <v>21</v>
      </c>
      <c r="J28" s="20" t="s">
        <v>78</v>
      </c>
      <c r="K28" s="20" t="s">
        <v>78</v>
      </c>
      <c r="L28" s="20">
        <v>1</v>
      </c>
      <c r="M28" s="21"/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f t="shared" si="0"/>
        <v>11</v>
      </c>
      <c r="Z28" s="19">
        <f>IFERROR(VLOOKUP(B28,[1]DATA!A:P,16,0),0)</f>
        <v>38.97</v>
      </c>
      <c r="AA28" s="19" t="e">
        <f>ROUND(#REF!/1200*Y28*100,0)</f>
        <v>#REF!</v>
      </c>
      <c r="AB28" s="22" t="e">
        <f t="shared" si="1"/>
        <v>#REF!</v>
      </c>
      <c r="AC28" s="19">
        <v>38.97</v>
      </c>
    </row>
    <row r="29" spans="1:29" x14ac:dyDescent="0.2">
      <c r="A29" s="15">
        <f t="shared" ref="A29:A43" si="3">A28+1</f>
        <v>27</v>
      </c>
      <c r="B29" s="16">
        <v>2020001481</v>
      </c>
      <c r="C29" s="20" t="s">
        <v>79</v>
      </c>
      <c r="D29" s="16" t="s">
        <v>17</v>
      </c>
      <c r="E29" s="16" t="s">
        <v>18</v>
      </c>
      <c r="F29" s="18">
        <v>44035</v>
      </c>
      <c r="G29" s="18" t="s">
        <v>25</v>
      </c>
      <c r="H29" s="20" t="s">
        <v>56</v>
      </c>
      <c r="I29" s="20" t="s">
        <v>21</v>
      </c>
      <c r="J29" s="20" t="s">
        <v>22</v>
      </c>
      <c r="K29" s="20" t="s">
        <v>77</v>
      </c>
      <c r="L29" s="20">
        <v>1</v>
      </c>
      <c r="M29" s="25">
        <v>1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>
        <f t="shared" si="0"/>
        <v>1</v>
      </c>
      <c r="Z29" s="19">
        <f>IFERROR(VLOOKUP(B29,[1]DATA!A:P,16,0),0)</f>
        <v>27.63</v>
      </c>
      <c r="AA29" s="19" t="e">
        <f>ROUND(#REF!/1200*Y29*100,0)</f>
        <v>#REF!</v>
      </c>
      <c r="AB29" s="26" t="e">
        <f t="shared" si="1"/>
        <v>#REF!</v>
      </c>
      <c r="AC29" s="19">
        <v>27.63</v>
      </c>
    </row>
    <row r="30" spans="1:29" x14ac:dyDescent="0.2">
      <c r="A30" s="15">
        <f t="shared" si="3"/>
        <v>28</v>
      </c>
      <c r="B30" s="16">
        <v>2020001323</v>
      </c>
      <c r="C30" s="20" t="s">
        <v>80</v>
      </c>
      <c r="D30" s="16" t="s">
        <v>17</v>
      </c>
      <c r="E30" s="16" t="s">
        <v>18</v>
      </c>
      <c r="F30" s="18">
        <v>43864</v>
      </c>
      <c r="G30" s="18" t="s">
        <v>19</v>
      </c>
      <c r="H30" s="20" t="s">
        <v>26</v>
      </c>
      <c r="I30" s="20" t="s">
        <v>21</v>
      </c>
      <c r="J30" s="20" t="s">
        <v>35</v>
      </c>
      <c r="K30" s="20" t="s">
        <v>42</v>
      </c>
      <c r="L30" s="20">
        <v>1</v>
      </c>
      <c r="M30" s="25">
        <v>1</v>
      </c>
      <c r="N30" s="25">
        <v>1</v>
      </c>
      <c r="O30" s="25">
        <v>1</v>
      </c>
      <c r="P30" s="25">
        <v>1</v>
      </c>
      <c r="Q30" s="25">
        <v>1</v>
      </c>
      <c r="R30" s="25">
        <v>1</v>
      </c>
      <c r="S30" s="25">
        <v>1</v>
      </c>
      <c r="T30" s="25">
        <v>1</v>
      </c>
      <c r="U30" s="25">
        <v>1</v>
      </c>
      <c r="V30" s="25">
        <v>1</v>
      </c>
      <c r="W30" s="25">
        <v>1</v>
      </c>
      <c r="X30" s="25">
        <v>1</v>
      </c>
      <c r="Y30" s="25">
        <f t="shared" si="0"/>
        <v>12</v>
      </c>
      <c r="Z30" s="19">
        <f>IFERROR(VLOOKUP(B30,[1]DATA!A:P,16,0),0)</f>
        <v>32.74</v>
      </c>
      <c r="AA30" s="19" t="e">
        <f>ROUND(#REF!/1200*Y30*100,0)</f>
        <v>#REF!</v>
      </c>
      <c r="AB30" s="26" t="e">
        <f t="shared" si="1"/>
        <v>#REF!</v>
      </c>
      <c r="AC30" s="19">
        <v>32.74</v>
      </c>
    </row>
    <row r="31" spans="1:29" x14ac:dyDescent="0.2">
      <c r="A31" s="15">
        <f t="shared" si="3"/>
        <v>29</v>
      </c>
      <c r="B31" s="16">
        <v>2020002014</v>
      </c>
      <c r="C31" s="32" t="s">
        <v>81</v>
      </c>
      <c r="D31" s="16" t="s">
        <v>17</v>
      </c>
      <c r="E31" s="16" t="s">
        <v>18</v>
      </c>
      <c r="F31" s="18">
        <v>44319</v>
      </c>
      <c r="G31" s="18" t="s">
        <v>25</v>
      </c>
      <c r="H31" s="19" t="s">
        <v>82</v>
      </c>
      <c r="I31" s="20" t="s">
        <v>21</v>
      </c>
      <c r="J31" s="20" t="s">
        <v>31</v>
      </c>
      <c r="K31" s="20" t="s">
        <v>61</v>
      </c>
      <c r="L31" s="20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f t="shared" si="0"/>
        <v>12</v>
      </c>
      <c r="Z31" s="19">
        <f>IFERROR(VLOOKUP(B31,[1]DATA!A:P,16,0),0)</f>
        <v>21.89</v>
      </c>
      <c r="AA31" s="19" t="e">
        <f>ROUND(#REF!/1200*Y31*100,0)</f>
        <v>#REF!</v>
      </c>
      <c r="AB31" s="22" t="e">
        <f t="shared" si="1"/>
        <v>#REF!</v>
      </c>
      <c r="AC31" s="19">
        <v>21.89</v>
      </c>
    </row>
    <row r="32" spans="1:29" x14ac:dyDescent="0.2">
      <c r="A32" s="15">
        <f t="shared" si="3"/>
        <v>30</v>
      </c>
      <c r="B32" s="16">
        <v>2020003014</v>
      </c>
      <c r="C32" s="23" t="s">
        <v>83</v>
      </c>
      <c r="D32" s="16" t="s">
        <v>17</v>
      </c>
      <c r="E32" s="16" t="s">
        <v>18</v>
      </c>
      <c r="F32" s="18">
        <v>44681</v>
      </c>
      <c r="G32" s="18" t="s">
        <v>25</v>
      </c>
      <c r="H32" s="23" t="s">
        <v>20</v>
      </c>
      <c r="I32" s="20" t="s">
        <v>27</v>
      </c>
      <c r="J32" s="20" t="s">
        <v>28</v>
      </c>
      <c r="K32" s="20" t="s">
        <v>28</v>
      </c>
      <c r="L32" s="20">
        <v>1</v>
      </c>
      <c r="M32" s="25">
        <v>1</v>
      </c>
      <c r="N32" s="25">
        <v>1</v>
      </c>
      <c r="O32" s="25">
        <v>1</v>
      </c>
      <c r="P32" s="25">
        <v>1</v>
      </c>
      <c r="Q32" s="25">
        <v>1</v>
      </c>
      <c r="R32" s="25">
        <v>1</v>
      </c>
      <c r="S32" s="25">
        <v>1</v>
      </c>
      <c r="T32" s="25">
        <v>1</v>
      </c>
      <c r="U32" s="25">
        <v>1</v>
      </c>
      <c r="V32" s="25">
        <v>1</v>
      </c>
      <c r="W32" s="25">
        <v>1</v>
      </c>
      <c r="X32" s="25">
        <v>1</v>
      </c>
      <c r="Y32" s="25">
        <f t="shared" si="0"/>
        <v>12</v>
      </c>
      <c r="Z32" s="19">
        <f>IFERROR(VLOOKUP(B32,[1]DATA!A:P,16,0),0)</f>
        <v>25.48</v>
      </c>
      <c r="AA32" s="19" t="e">
        <f>ROUND(#REF!/1200*Y32*100,0)</f>
        <v>#REF!</v>
      </c>
      <c r="AB32" s="26" t="e">
        <f t="shared" si="1"/>
        <v>#REF!</v>
      </c>
      <c r="AC32" s="19">
        <v>25.48</v>
      </c>
    </row>
    <row r="33" spans="1:29" x14ac:dyDescent="0.2">
      <c r="A33" s="15">
        <f t="shared" si="3"/>
        <v>31</v>
      </c>
      <c r="B33" s="16">
        <v>2020002176</v>
      </c>
      <c r="C33" s="20" t="s">
        <v>84</v>
      </c>
      <c r="D33" s="16" t="s">
        <v>17</v>
      </c>
      <c r="E33" s="16" t="s">
        <v>18</v>
      </c>
      <c r="F33" s="18">
        <v>44385</v>
      </c>
      <c r="G33" s="18" t="s">
        <v>25</v>
      </c>
      <c r="H33" s="20" t="s">
        <v>74</v>
      </c>
      <c r="I33" s="20" t="s">
        <v>21</v>
      </c>
      <c r="J33" s="31" t="s">
        <v>35</v>
      </c>
      <c r="K33" s="31" t="s">
        <v>42</v>
      </c>
      <c r="L33" s="20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f t="shared" si="0"/>
        <v>12</v>
      </c>
      <c r="Z33" s="19">
        <f>IFERROR(VLOOKUP(B33,[1]DATA!A:P,16,0),0)</f>
        <v>16.98</v>
      </c>
      <c r="AA33" s="19" t="e">
        <f>ROUND(#REF!/1200*Y33*100,0)</f>
        <v>#REF!</v>
      </c>
      <c r="AB33" s="22" t="e">
        <f t="shared" si="1"/>
        <v>#REF!</v>
      </c>
      <c r="AC33" s="19">
        <v>16.98</v>
      </c>
    </row>
    <row r="34" spans="1:29" x14ac:dyDescent="0.2">
      <c r="A34" s="15">
        <f t="shared" si="3"/>
        <v>32</v>
      </c>
      <c r="B34" s="35" t="s">
        <v>85</v>
      </c>
      <c r="C34" s="20" t="s">
        <v>86</v>
      </c>
      <c r="D34" s="16" t="s">
        <v>87</v>
      </c>
      <c r="E34" s="16" t="s">
        <v>87</v>
      </c>
      <c r="F34" s="18"/>
      <c r="G34" s="18"/>
      <c r="H34" s="20" t="s">
        <v>88</v>
      </c>
      <c r="I34" s="20" t="s">
        <v>21</v>
      </c>
      <c r="J34" s="20" t="s">
        <v>89</v>
      </c>
      <c r="K34" s="20" t="s">
        <v>90</v>
      </c>
      <c r="L34" s="20">
        <v>0.5</v>
      </c>
      <c r="M34" s="21">
        <v>0.5</v>
      </c>
      <c r="N34" s="21">
        <v>0.5</v>
      </c>
      <c r="O34" s="21">
        <v>0.5</v>
      </c>
      <c r="P34" s="21">
        <v>0.5</v>
      </c>
      <c r="Q34" s="21">
        <v>0.5</v>
      </c>
      <c r="R34" s="21">
        <v>0.5</v>
      </c>
      <c r="S34" s="21">
        <v>0.5</v>
      </c>
      <c r="T34" s="21">
        <v>0.5</v>
      </c>
      <c r="U34" s="21">
        <v>0.5</v>
      </c>
      <c r="V34" s="21">
        <v>0.5</v>
      </c>
      <c r="W34" s="21">
        <v>0.5</v>
      </c>
      <c r="X34" s="21">
        <v>0.5</v>
      </c>
      <c r="Y34" s="21">
        <f t="shared" si="0"/>
        <v>6</v>
      </c>
      <c r="Z34" s="19">
        <f>IFERROR(VLOOKUP(B34,[1]DATA!A:P,16,0),0)</f>
        <v>0</v>
      </c>
      <c r="AA34" s="19" t="e">
        <f>ROUND(#REF!/1200*Y34*100,0)</f>
        <v>#REF!</v>
      </c>
      <c r="AB34" s="22" t="e">
        <f t="shared" si="1"/>
        <v>#REF!</v>
      </c>
      <c r="AC34" s="19">
        <v>0</v>
      </c>
    </row>
    <row r="35" spans="1:29" x14ac:dyDescent="0.2">
      <c r="A35" s="15">
        <f t="shared" si="3"/>
        <v>33</v>
      </c>
      <c r="B35" s="35" t="s">
        <v>85</v>
      </c>
      <c r="C35" s="19" t="s">
        <v>86</v>
      </c>
      <c r="D35" s="16" t="s">
        <v>87</v>
      </c>
      <c r="E35" s="16" t="s">
        <v>87</v>
      </c>
      <c r="F35" s="18"/>
      <c r="G35" s="18"/>
      <c r="H35" s="19" t="s">
        <v>88</v>
      </c>
      <c r="I35" s="20" t="s">
        <v>21</v>
      </c>
      <c r="J35" s="20" t="s">
        <v>91</v>
      </c>
      <c r="K35" s="20" t="s">
        <v>92</v>
      </c>
      <c r="L35" s="20">
        <v>0.5</v>
      </c>
      <c r="M35" s="21">
        <v>0.5</v>
      </c>
      <c r="N35" s="21">
        <v>0.5</v>
      </c>
      <c r="O35" s="21">
        <v>0.5</v>
      </c>
      <c r="P35" s="21">
        <v>0.5</v>
      </c>
      <c r="Q35" s="21">
        <v>0.5</v>
      </c>
      <c r="R35" s="21">
        <v>0.5</v>
      </c>
      <c r="S35" s="21">
        <v>0.5</v>
      </c>
      <c r="T35" s="21">
        <v>0.5</v>
      </c>
      <c r="U35" s="21">
        <v>0.5</v>
      </c>
      <c r="V35" s="21">
        <v>0.5</v>
      </c>
      <c r="W35" s="21">
        <v>0.5</v>
      </c>
      <c r="X35" s="21">
        <v>0.5</v>
      </c>
      <c r="Y35" s="21">
        <f t="shared" si="0"/>
        <v>6</v>
      </c>
      <c r="Z35" s="19">
        <f>IFERROR(VLOOKUP(B35,[1]DATA!A:P,16,0),0)</f>
        <v>0</v>
      </c>
      <c r="AA35" s="19" t="e">
        <f>ROUND(#REF!/1200*Y35*100,0)</f>
        <v>#REF!</v>
      </c>
      <c r="AB35" s="22" t="e">
        <f t="shared" si="1"/>
        <v>#REF!</v>
      </c>
      <c r="AC35" s="19">
        <v>0</v>
      </c>
    </row>
    <row r="36" spans="1:29" x14ac:dyDescent="0.2">
      <c r="A36" s="15">
        <f t="shared" si="3"/>
        <v>34</v>
      </c>
      <c r="B36" s="35" t="s">
        <v>93</v>
      </c>
      <c r="C36" s="20" t="s">
        <v>94</v>
      </c>
      <c r="D36" s="16" t="s">
        <v>87</v>
      </c>
      <c r="E36" s="16" t="s">
        <v>87</v>
      </c>
      <c r="F36" s="18"/>
      <c r="G36" s="18"/>
      <c r="H36" s="20" t="s">
        <v>95</v>
      </c>
      <c r="I36" s="20" t="s">
        <v>21</v>
      </c>
      <c r="J36" s="20" t="s">
        <v>22</v>
      </c>
      <c r="K36" s="20" t="s">
        <v>23</v>
      </c>
      <c r="L36" s="20">
        <v>0.5</v>
      </c>
      <c r="M36" s="21"/>
      <c r="N36" s="21">
        <v>0.5</v>
      </c>
      <c r="O36" s="21">
        <v>0.5</v>
      </c>
      <c r="P36" s="21">
        <v>0.5</v>
      </c>
      <c r="Q36" s="21">
        <v>0.5</v>
      </c>
      <c r="R36" s="21">
        <v>0.5</v>
      </c>
      <c r="S36" s="21">
        <v>0.5</v>
      </c>
      <c r="T36" s="21">
        <v>0.5</v>
      </c>
      <c r="U36" s="21">
        <v>0.5</v>
      </c>
      <c r="V36" s="21">
        <v>0.5</v>
      </c>
      <c r="W36" s="21">
        <v>0.5</v>
      </c>
      <c r="X36" s="21">
        <v>0.5</v>
      </c>
      <c r="Y36" s="21">
        <f t="shared" si="0"/>
        <v>5.5</v>
      </c>
      <c r="Z36" s="19">
        <f>IFERROR(VLOOKUP(B36,[1]DATA!A:P,16,0),0)</f>
        <v>0</v>
      </c>
      <c r="AA36" s="19" t="e">
        <f>ROUND(#REF!/1200*Y36*100,0)</f>
        <v>#REF!</v>
      </c>
      <c r="AB36" s="22" t="e">
        <f t="shared" si="1"/>
        <v>#REF!</v>
      </c>
      <c r="AC36" s="19">
        <v>0</v>
      </c>
    </row>
    <row r="37" spans="1:29" x14ac:dyDescent="0.2">
      <c r="A37" s="15">
        <f t="shared" si="3"/>
        <v>35</v>
      </c>
      <c r="B37" s="35" t="s">
        <v>93</v>
      </c>
      <c r="C37" s="20" t="s">
        <v>94</v>
      </c>
      <c r="D37" s="16" t="s">
        <v>87</v>
      </c>
      <c r="E37" s="16" t="s">
        <v>87</v>
      </c>
      <c r="F37" s="18"/>
      <c r="G37" s="18"/>
      <c r="H37" s="20" t="s">
        <v>95</v>
      </c>
      <c r="I37" s="20" t="s">
        <v>21</v>
      </c>
      <c r="J37" s="20" t="s">
        <v>22</v>
      </c>
      <c r="K37" s="20" t="s">
        <v>40</v>
      </c>
      <c r="L37" s="20">
        <v>1</v>
      </c>
      <c r="M37" s="21">
        <v>1</v>
      </c>
      <c r="N37" s="21">
        <v>0.5</v>
      </c>
      <c r="O37" s="21">
        <v>0.5</v>
      </c>
      <c r="P37" s="21">
        <v>0.5</v>
      </c>
      <c r="Q37" s="21">
        <v>0.5</v>
      </c>
      <c r="R37" s="21">
        <v>0.5</v>
      </c>
      <c r="S37" s="21">
        <v>0.5</v>
      </c>
      <c r="T37" s="21">
        <v>0.5</v>
      </c>
      <c r="U37" s="21">
        <v>0.5</v>
      </c>
      <c r="V37" s="21">
        <v>0.5</v>
      </c>
      <c r="W37" s="21">
        <v>0.5</v>
      </c>
      <c r="X37" s="21">
        <v>0.5</v>
      </c>
      <c r="Y37" s="21">
        <f t="shared" si="0"/>
        <v>6.5</v>
      </c>
      <c r="Z37" s="19">
        <f>IFERROR(VLOOKUP(B37,[1]DATA!A:P,16,0),0)</f>
        <v>0</v>
      </c>
      <c r="AA37" s="19" t="e">
        <f>ROUND(#REF!/1200*Y37*100,0)</f>
        <v>#REF!</v>
      </c>
      <c r="AB37" s="22" t="e">
        <f t="shared" si="1"/>
        <v>#REF!</v>
      </c>
      <c r="AC37" s="19">
        <v>0</v>
      </c>
    </row>
    <row r="38" spans="1:29" x14ac:dyDescent="0.2">
      <c r="A38" s="15">
        <f t="shared" si="3"/>
        <v>36</v>
      </c>
      <c r="B38" s="35" t="s">
        <v>96</v>
      </c>
      <c r="C38" s="20" t="s">
        <v>97</v>
      </c>
      <c r="D38" s="16" t="s">
        <v>68</v>
      </c>
      <c r="E38" s="16" t="s">
        <v>68</v>
      </c>
      <c r="F38" s="18"/>
      <c r="G38" s="18"/>
      <c r="H38" s="20" t="s">
        <v>49</v>
      </c>
      <c r="I38" s="20" t="s">
        <v>21</v>
      </c>
      <c r="J38" s="20" t="s">
        <v>98</v>
      </c>
      <c r="K38" s="20" t="s">
        <v>98</v>
      </c>
      <c r="L38" s="20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f t="shared" si="0"/>
        <v>12</v>
      </c>
      <c r="Z38" s="19">
        <f>IFERROR(VLOOKUP(B38,[1]DATA!A:P,16,0),0)</f>
        <v>0</v>
      </c>
      <c r="AA38" s="19" t="e">
        <f>ROUND(#REF!/1200*Y38*100,0)</f>
        <v>#REF!</v>
      </c>
      <c r="AB38" s="22" t="e">
        <f t="shared" si="1"/>
        <v>#REF!</v>
      </c>
      <c r="AC38" s="19">
        <v>0</v>
      </c>
    </row>
    <row r="39" spans="1:29" x14ac:dyDescent="0.2">
      <c r="A39" s="15">
        <f t="shared" si="3"/>
        <v>37</v>
      </c>
      <c r="B39" s="35" t="s">
        <v>99</v>
      </c>
      <c r="C39" s="19" t="s">
        <v>100</v>
      </c>
      <c r="D39" s="16" t="s">
        <v>68</v>
      </c>
      <c r="E39" s="16" t="s">
        <v>68</v>
      </c>
      <c r="F39" s="18"/>
      <c r="G39" s="18"/>
      <c r="H39" s="19" t="s">
        <v>101</v>
      </c>
      <c r="I39" s="20" t="s">
        <v>21</v>
      </c>
      <c r="J39" s="20" t="s">
        <v>91</v>
      </c>
      <c r="K39" s="20" t="s">
        <v>92</v>
      </c>
      <c r="L39" s="20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f t="shared" si="0"/>
        <v>12</v>
      </c>
      <c r="Z39" s="19">
        <f>IFERROR(VLOOKUP(B39,[1]DATA!A:P,16,0),0)</f>
        <v>0</v>
      </c>
      <c r="AA39" s="19" t="e">
        <f>ROUND(#REF!/1200*Y39*100,0)</f>
        <v>#REF!</v>
      </c>
      <c r="AB39" s="22" t="e">
        <f t="shared" si="1"/>
        <v>#REF!</v>
      </c>
      <c r="AC39" s="19">
        <v>0</v>
      </c>
    </row>
    <row r="40" spans="1:29" x14ac:dyDescent="0.2">
      <c r="A40" s="15">
        <f t="shared" si="3"/>
        <v>38</v>
      </c>
      <c r="B40" s="35" t="s">
        <v>102</v>
      </c>
      <c r="C40" s="20" t="s">
        <v>103</v>
      </c>
      <c r="D40" s="16" t="s">
        <v>68</v>
      </c>
      <c r="E40" s="16" t="s">
        <v>68</v>
      </c>
      <c r="F40" s="18"/>
      <c r="G40" s="18"/>
      <c r="H40" s="20" t="s">
        <v>88</v>
      </c>
      <c r="I40" s="20" t="s">
        <v>21</v>
      </c>
      <c r="J40" s="20" t="s">
        <v>98</v>
      </c>
      <c r="K40" s="20" t="s">
        <v>98</v>
      </c>
      <c r="L40" s="20">
        <v>0.5</v>
      </c>
      <c r="M40" s="21">
        <v>0.5</v>
      </c>
      <c r="N40" s="21">
        <v>0.5</v>
      </c>
      <c r="O40" s="21">
        <v>0.5</v>
      </c>
      <c r="P40" s="21">
        <v>0.5</v>
      </c>
      <c r="Q40" s="21">
        <v>0.5</v>
      </c>
      <c r="R40" s="21">
        <v>0.5</v>
      </c>
      <c r="S40" s="21">
        <v>0.5</v>
      </c>
      <c r="T40" s="21">
        <v>0.5</v>
      </c>
      <c r="U40" s="21">
        <v>0.5</v>
      </c>
      <c r="V40" s="21">
        <v>0.5</v>
      </c>
      <c r="W40" s="21">
        <v>0.5</v>
      </c>
      <c r="X40" s="21">
        <v>0.5</v>
      </c>
      <c r="Y40" s="21">
        <f t="shared" si="0"/>
        <v>6</v>
      </c>
      <c r="Z40" s="19">
        <f>IFERROR(VLOOKUP(B40,[1]DATA!A:P,16,0),0)</f>
        <v>0</v>
      </c>
      <c r="AA40" s="19" t="e">
        <f>ROUND(#REF!/1200*Y40*100,0)</f>
        <v>#REF!</v>
      </c>
      <c r="AB40" s="22" t="e">
        <f t="shared" si="1"/>
        <v>#REF!</v>
      </c>
      <c r="AC40" s="19">
        <v>0</v>
      </c>
    </row>
    <row r="41" spans="1:29" x14ac:dyDescent="0.2">
      <c r="A41" s="15">
        <f t="shared" si="3"/>
        <v>39</v>
      </c>
      <c r="B41" s="35" t="s">
        <v>102</v>
      </c>
      <c r="C41" s="20" t="s">
        <v>103</v>
      </c>
      <c r="D41" s="16" t="s">
        <v>68</v>
      </c>
      <c r="E41" s="16" t="s">
        <v>68</v>
      </c>
      <c r="F41" s="18"/>
      <c r="G41" s="18"/>
      <c r="H41" s="20" t="s">
        <v>88</v>
      </c>
      <c r="I41" s="20" t="s">
        <v>21</v>
      </c>
      <c r="J41" s="20" t="s">
        <v>104</v>
      </c>
      <c r="K41" s="20" t="s">
        <v>105</v>
      </c>
      <c r="L41" s="20">
        <v>0.5</v>
      </c>
      <c r="M41" s="21">
        <v>0.5</v>
      </c>
      <c r="N41" s="21">
        <v>0.5</v>
      </c>
      <c r="O41" s="21">
        <v>0.5</v>
      </c>
      <c r="P41" s="21">
        <v>0.5</v>
      </c>
      <c r="Q41" s="21">
        <v>0.5</v>
      </c>
      <c r="R41" s="21">
        <v>0.5</v>
      </c>
      <c r="S41" s="21">
        <v>0.5</v>
      </c>
      <c r="T41" s="21">
        <v>0.5</v>
      </c>
      <c r="U41" s="21">
        <v>0.5</v>
      </c>
      <c r="V41" s="21">
        <v>0.5</v>
      </c>
      <c r="W41" s="21">
        <v>0.5</v>
      </c>
      <c r="X41" s="21">
        <v>0.5</v>
      </c>
      <c r="Y41" s="21">
        <f t="shared" si="0"/>
        <v>6</v>
      </c>
      <c r="Z41" s="19">
        <f>IFERROR(VLOOKUP(B41,[1]DATA!A:P,16,0),0)</f>
        <v>0</v>
      </c>
      <c r="AA41" s="19" t="e">
        <f>ROUND(#REF!/1200*Y41*100,0)</f>
        <v>#REF!</v>
      </c>
      <c r="AB41" s="22" t="e">
        <f t="shared" si="1"/>
        <v>#REF!</v>
      </c>
      <c r="AC41" s="19">
        <v>0</v>
      </c>
    </row>
    <row r="42" spans="1:29" x14ac:dyDescent="0.2">
      <c r="A42" s="15">
        <f t="shared" si="3"/>
        <v>40</v>
      </c>
      <c r="B42" s="36" t="s">
        <v>106</v>
      </c>
      <c r="C42" s="19" t="s">
        <v>107</v>
      </c>
      <c r="D42" s="16"/>
      <c r="E42" s="16"/>
      <c r="F42" s="18"/>
      <c r="G42" s="18"/>
      <c r="H42" s="19" t="s">
        <v>26</v>
      </c>
      <c r="I42" s="20" t="s">
        <v>27</v>
      </c>
      <c r="J42" s="20" t="s">
        <v>28</v>
      </c>
      <c r="K42" s="20" t="s">
        <v>28</v>
      </c>
      <c r="L42" s="20">
        <v>1</v>
      </c>
      <c r="M42" s="25">
        <v>1</v>
      </c>
      <c r="N42" s="25">
        <v>1</v>
      </c>
      <c r="O42" s="25">
        <v>1</v>
      </c>
      <c r="P42" s="25">
        <v>1</v>
      </c>
      <c r="Q42" s="25">
        <v>1</v>
      </c>
      <c r="R42" s="25">
        <v>1</v>
      </c>
      <c r="S42" s="25">
        <v>1</v>
      </c>
      <c r="T42" s="25">
        <v>1</v>
      </c>
      <c r="U42" s="25">
        <v>1</v>
      </c>
      <c r="V42" s="25">
        <v>1</v>
      </c>
      <c r="W42" s="25">
        <v>1</v>
      </c>
      <c r="X42" s="25">
        <v>1</v>
      </c>
      <c r="Y42" s="25">
        <f t="shared" si="0"/>
        <v>12</v>
      </c>
      <c r="Z42" s="19">
        <f>IFERROR(VLOOKUP(B42,[1]DATA!A:P,16,0),0)</f>
        <v>0</v>
      </c>
      <c r="AA42" s="19" t="e">
        <f>ROUND(#REF!/1200*Y42*100,0)</f>
        <v>#REF!</v>
      </c>
      <c r="AB42" s="22" t="e">
        <f t="shared" si="1"/>
        <v>#REF!</v>
      </c>
      <c r="AC42" s="19">
        <v>0</v>
      </c>
    </row>
    <row r="43" spans="1:29" x14ac:dyDescent="0.2">
      <c r="A43" s="15">
        <f t="shared" si="3"/>
        <v>41</v>
      </c>
      <c r="B43" s="16">
        <v>2020002825</v>
      </c>
      <c r="C43" s="24" t="s">
        <v>108</v>
      </c>
      <c r="D43" s="16" t="s">
        <v>17</v>
      </c>
      <c r="E43" s="16" t="s">
        <v>18</v>
      </c>
      <c r="F43" s="18">
        <v>44606</v>
      </c>
      <c r="G43" s="18" t="s">
        <v>25</v>
      </c>
      <c r="H43" s="19" t="s">
        <v>49</v>
      </c>
      <c r="I43" s="20" t="s">
        <v>21</v>
      </c>
      <c r="J43" s="20" t="s">
        <v>31</v>
      </c>
      <c r="K43" s="20" t="s">
        <v>109</v>
      </c>
      <c r="L43" s="20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0.5</v>
      </c>
      <c r="W43" s="21">
        <v>1</v>
      </c>
      <c r="X43" s="21">
        <v>1</v>
      </c>
      <c r="Y43" s="21">
        <f t="shared" si="0"/>
        <v>11.5</v>
      </c>
      <c r="Z43" s="19">
        <f>IFERROR(VLOOKUP(B43,[1]DATA!A:P,16,0),0)</f>
        <v>20.2</v>
      </c>
      <c r="AA43" s="19" t="e">
        <f>ROUND(#REF!/1200*Y43*100,0)</f>
        <v>#REF!</v>
      </c>
      <c r="AB43" s="22" t="e">
        <f t="shared" si="1"/>
        <v>#REF!</v>
      </c>
      <c r="AC43" s="19">
        <v>20.2</v>
      </c>
    </row>
    <row r="44" spans="1:29" x14ac:dyDescent="0.2">
      <c r="A44" s="15" t="e">
        <f>#REF!+1</f>
        <v>#REF!</v>
      </c>
      <c r="B44" s="16">
        <v>202000892</v>
      </c>
      <c r="C44" s="20" t="s">
        <v>110</v>
      </c>
      <c r="D44" s="16" t="s">
        <v>17</v>
      </c>
      <c r="E44" s="16" t="s">
        <v>18</v>
      </c>
      <c r="F44" s="18">
        <v>43748</v>
      </c>
      <c r="G44" s="18" t="s">
        <v>19</v>
      </c>
      <c r="H44" s="20" t="s">
        <v>111</v>
      </c>
      <c r="I44" s="20" t="s">
        <v>21</v>
      </c>
      <c r="J44" s="20" t="s">
        <v>22</v>
      </c>
      <c r="K44" s="20" t="s">
        <v>40</v>
      </c>
      <c r="L44" s="20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f t="shared" si="0"/>
        <v>12</v>
      </c>
      <c r="Z44" s="19">
        <f>IFERROR(VLOOKUP(B44,[1]DATA!A:P,16,0),0)</f>
        <v>44.2</v>
      </c>
      <c r="AA44" s="19" t="e">
        <f>ROUND(#REF!/1200*Y44*100,0)</f>
        <v>#REF!</v>
      </c>
      <c r="AB44" s="22" t="e">
        <f t="shared" si="1"/>
        <v>#REF!</v>
      </c>
      <c r="AC44" s="19">
        <v>44.2</v>
      </c>
    </row>
    <row r="45" spans="1:29" x14ac:dyDescent="0.2">
      <c r="A45" s="15" t="e">
        <f t="shared" ref="A45:A68" si="4">A44+1</f>
        <v>#REF!</v>
      </c>
      <c r="B45" s="16">
        <v>2020003585</v>
      </c>
      <c r="C45" s="23" t="s">
        <v>112</v>
      </c>
      <c r="D45" s="16" t="s">
        <v>17</v>
      </c>
      <c r="E45" s="16" t="s">
        <v>18</v>
      </c>
      <c r="F45" s="18">
        <v>44842</v>
      </c>
      <c r="G45" s="18" t="s">
        <v>25</v>
      </c>
      <c r="H45" s="24" t="s">
        <v>26</v>
      </c>
      <c r="I45" s="20" t="s">
        <v>27</v>
      </c>
      <c r="J45" s="20" t="s">
        <v>28</v>
      </c>
      <c r="K45" s="20" t="s">
        <v>28</v>
      </c>
      <c r="L45" s="20">
        <v>1</v>
      </c>
      <c r="M45" s="25">
        <v>1</v>
      </c>
      <c r="N45" s="25">
        <v>1</v>
      </c>
      <c r="O45" s="25">
        <v>1</v>
      </c>
      <c r="P45" s="25">
        <v>1</v>
      </c>
      <c r="Q45" s="25">
        <v>1</v>
      </c>
      <c r="R45" s="25">
        <v>1</v>
      </c>
      <c r="S45" s="25">
        <v>1</v>
      </c>
      <c r="T45" s="25">
        <v>1</v>
      </c>
      <c r="U45" s="25">
        <v>1</v>
      </c>
      <c r="V45" s="25">
        <v>1</v>
      </c>
      <c r="W45" s="25">
        <v>1</v>
      </c>
      <c r="X45" s="25">
        <v>1</v>
      </c>
      <c r="Y45" s="25">
        <f t="shared" si="0"/>
        <v>12</v>
      </c>
      <c r="Z45" s="19">
        <f>IFERROR(VLOOKUP(B45,[1]DATA!A:P,16,0),0)</f>
        <v>23.17</v>
      </c>
      <c r="AA45" s="19" t="e">
        <f>ROUND(#REF!/1200*Y45*100,0)</f>
        <v>#REF!</v>
      </c>
      <c r="AB45" s="26" t="e">
        <f t="shared" si="1"/>
        <v>#REF!</v>
      </c>
      <c r="AC45" s="19">
        <v>23.17</v>
      </c>
    </row>
    <row r="46" spans="1:29" x14ac:dyDescent="0.2">
      <c r="A46" s="15" t="e">
        <f t="shared" si="4"/>
        <v>#REF!</v>
      </c>
      <c r="B46" s="16">
        <v>2020001790</v>
      </c>
      <c r="C46" s="32" t="s">
        <v>113</v>
      </c>
      <c r="D46" s="16" t="s">
        <v>17</v>
      </c>
      <c r="E46" s="16" t="s">
        <v>18</v>
      </c>
      <c r="F46" s="18">
        <v>44196</v>
      </c>
      <c r="G46" s="18" t="s">
        <v>25</v>
      </c>
      <c r="H46" s="19" t="s">
        <v>30</v>
      </c>
      <c r="I46" s="20" t="s">
        <v>21</v>
      </c>
      <c r="J46" s="20" t="s">
        <v>114</v>
      </c>
      <c r="K46" s="20" t="s">
        <v>114</v>
      </c>
      <c r="L46" s="20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f t="shared" si="0"/>
        <v>12</v>
      </c>
      <c r="Z46" s="19">
        <f>IFERROR(VLOOKUP(B46,[1]DATA!A:P,16,0),0)</f>
        <v>24.57</v>
      </c>
      <c r="AA46" s="19" t="e">
        <f>ROUND(#REF!/1200*Y46*100,0)</f>
        <v>#REF!</v>
      </c>
      <c r="AB46" s="22" t="e">
        <f t="shared" si="1"/>
        <v>#REF!</v>
      </c>
      <c r="AC46" s="19">
        <v>24.57</v>
      </c>
    </row>
    <row r="47" spans="1:29" x14ac:dyDescent="0.2">
      <c r="A47" s="15" t="e">
        <f t="shared" si="4"/>
        <v>#REF!</v>
      </c>
      <c r="B47" s="16">
        <v>202000267</v>
      </c>
      <c r="C47" s="20" t="s">
        <v>115</v>
      </c>
      <c r="D47" s="16" t="s">
        <v>17</v>
      </c>
      <c r="E47" s="16" t="s">
        <v>18</v>
      </c>
      <c r="F47" s="18">
        <v>43248</v>
      </c>
      <c r="G47" s="18" t="s">
        <v>25</v>
      </c>
      <c r="H47" s="20" t="s">
        <v>74</v>
      </c>
      <c r="I47" s="20" t="s">
        <v>21</v>
      </c>
      <c r="J47" s="20" t="s">
        <v>22</v>
      </c>
      <c r="K47" s="20" t="s">
        <v>40</v>
      </c>
      <c r="L47" s="20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>
        <v>1</v>
      </c>
      <c r="T47" s="25">
        <v>1</v>
      </c>
      <c r="U47" s="25">
        <v>1</v>
      </c>
      <c r="V47" s="25">
        <v>1</v>
      </c>
      <c r="W47" s="25">
        <v>1</v>
      </c>
      <c r="X47" s="25">
        <v>1</v>
      </c>
      <c r="Y47" s="25">
        <f t="shared" si="0"/>
        <v>12</v>
      </c>
      <c r="Z47" s="19">
        <f>IFERROR(VLOOKUP(B47,[1]DATA!A:P,16,0),0)</f>
        <v>19.329999999999998</v>
      </c>
      <c r="AA47" s="19" t="e">
        <f>ROUND(#REF!/1200*Y47*100,0)</f>
        <v>#REF!</v>
      </c>
      <c r="AB47" s="26" t="e">
        <f t="shared" si="1"/>
        <v>#REF!</v>
      </c>
      <c r="AC47" s="19">
        <v>19.329999999999998</v>
      </c>
    </row>
    <row r="48" spans="1:29" x14ac:dyDescent="0.2">
      <c r="A48" s="15" t="e">
        <f t="shared" si="4"/>
        <v>#REF!</v>
      </c>
      <c r="B48" s="16">
        <v>2020001356</v>
      </c>
      <c r="C48" s="20" t="s">
        <v>116</v>
      </c>
      <c r="D48" s="16" t="s">
        <v>17</v>
      </c>
      <c r="E48" s="16" t="s">
        <v>18</v>
      </c>
      <c r="F48" s="18">
        <v>43892</v>
      </c>
      <c r="G48" s="18" t="s">
        <v>19</v>
      </c>
      <c r="H48" s="20" t="s">
        <v>117</v>
      </c>
      <c r="I48" s="20" t="s">
        <v>21</v>
      </c>
      <c r="J48" s="20"/>
      <c r="K48" s="20"/>
      <c r="L48" s="20">
        <v>1</v>
      </c>
      <c r="M48" s="25">
        <v>1</v>
      </c>
      <c r="N48" s="25">
        <v>1</v>
      </c>
      <c r="O48" s="25">
        <v>1</v>
      </c>
      <c r="P48" s="25">
        <v>1</v>
      </c>
      <c r="Q48" s="25">
        <v>1</v>
      </c>
      <c r="R48" s="25">
        <v>1</v>
      </c>
      <c r="S48" s="25">
        <v>1</v>
      </c>
      <c r="T48" s="25">
        <v>1</v>
      </c>
      <c r="U48" s="25">
        <v>1</v>
      </c>
      <c r="V48" s="25">
        <v>1</v>
      </c>
      <c r="W48" s="25">
        <v>1</v>
      </c>
      <c r="X48" s="25">
        <v>1</v>
      </c>
      <c r="Y48" s="25">
        <f t="shared" si="0"/>
        <v>12</v>
      </c>
      <c r="Z48" s="19">
        <f>IFERROR(VLOOKUP(B48,[1]DATA!A:P,16,0),0)</f>
        <v>22.5</v>
      </c>
      <c r="AA48" s="19" t="e">
        <f>ROUND(#REF!/1200*Y48*100,0)</f>
        <v>#REF!</v>
      </c>
      <c r="AB48" s="26" t="e">
        <f t="shared" si="1"/>
        <v>#REF!</v>
      </c>
      <c r="AC48" s="19">
        <v>22.5</v>
      </c>
    </row>
    <row r="49" spans="1:29" x14ac:dyDescent="0.2">
      <c r="A49" s="15" t="e">
        <f t="shared" si="4"/>
        <v>#REF!</v>
      </c>
      <c r="B49" s="16">
        <v>2020003031</v>
      </c>
      <c r="C49" s="32" t="s">
        <v>118</v>
      </c>
      <c r="D49" s="16" t="s">
        <v>17</v>
      </c>
      <c r="E49" s="16" t="s">
        <v>18</v>
      </c>
      <c r="F49" s="18">
        <v>44686</v>
      </c>
      <c r="G49" s="18" t="s">
        <v>19</v>
      </c>
      <c r="H49" s="19" t="s">
        <v>119</v>
      </c>
      <c r="I49" s="20" t="s">
        <v>21</v>
      </c>
      <c r="J49" s="20" t="s">
        <v>120</v>
      </c>
      <c r="K49" s="20" t="s">
        <v>121</v>
      </c>
      <c r="L49" s="20">
        <f t="shared" ref="L49:X49" si="5">30%*0+100%</f>
        <v>1</v>
      </c>
      <c r="M49" s="20">
        <f t="shared" si="5"/>
        <v>1</v>
      </c>
      <c r="N49" s="20">
        <f t="shared" si="5"/>
        <v>1</v>
      </c>
      <c r="O49" s="20">
        <f t="shared" si="5"/>
        <v>1</v>
      </c>
      <c r="P49" s="20">
        <f t="shared" si="5"/>
        <v>1</v>
      </c>
      <c r="Q49" s="20">
        <f t="shared" si="5"/>
        <v>1</v>
      </c>
      <c r="R49" s="20">
        <f t="shared" si="5"/>
        <v>1</v>
      </c>
      <c r="S49" s="20">
        <f t="shared" si="5"/>
        <v>1</v>
      </c>
      <c r="T49" s="20">
        <f t="shared" si="5"/>
        <v>1</v>
      </c>
      <c r="U49" s="20">
        <f t="shared" si="5"/>
        <v>1</v>
      </c>
      <c r="V49" s="20">
        <f t="shared" si="5"/>
        <v>1</v>
      </c>
      <c r="W49" s="20">
        <f t="shared" si="5"/>
        <v>1</v>
      </c>
      <c r="X49" s="20">
        <f t="shared" si="5"/>
        <v>1</v>
      </c>
      <c r="Y49" s="20">
        <f t="shared" si="0"/>
        <v>12</v>
      </c>
      <c r="Z49" s="19">
        <f>IFERROR(VLOOKUP(B49,[1]DATA!A:P,16,0),0)</f>
        <v>26.4</v>
      </c>
      <c r="AA49" s="19" t="e">
        <f>ROUND(#REF!/1200*Y49*100,0)</f>
        <v>#REF!</v>
      </c>
      <c r="AB49" s="22" t="e">
        <f t="shared" si="1"/>
        <v>#REF!</v>
      </c>
      <c r="AC49" s="19">
        <v>26.4</v>
      </c>
    </row>
    <row r="50" spans="1:29" x14ac:dyDescent="0.2">
      <c r="A50" s="15" t="e">
        <f t="shared" si="4"/>
        <v>#REF!</v>
      </c>
      <c r="B50" s="16">
        <v>2020003031</v>
      </c>
      <c r="C50" s="19" t="s">
        <v>118</v>
      </c>
      <c r="D50" s="16" t="s">
        <v>17</v>
      </c>
      <c r="E50" s="16" t="s">
        <v>18</v>
      </c>
      <c r="F50" s="18">
        <v>44686</v>
      </c>
      <c r="G50" s="18" t="s">
        <v>19</v>
      </c>
      <c r="H50" s="19" t="s">
        <v>122</v>
      </c>
      <c r="I50" s="20" t="s">
        <v>21</v>
      </c>
      <c r="J50" s="20" t="s">
        <v>91</v>
      </c>
      <c r="K50" s="20" t="s">
        <v>92</v>
      </c>
      <c r="L50" s="37">
        <f t="shared" ref="L50:X50" si="6">70%*0</f>
        <v>0</v>
      </c>
      <c r="M50" s="37">
        <f t="shared" si="6"/>
        <v>0</v>
      </c>
      <c r="N50" s="37">
        <f t="shared" si="6"/>
        <v>0</v>
      </c>
      <c r="O50" s="37">
        <f t="shared" si="6"/>
        <v>0</v>
      </c>
      <c r="P50" s="37">
        <f t="shared" si="6"/>
        <v>0</v>
      </c>
      <c r="Q50" s="37">
        <f t="shared" si="6"/>
        <v>0</v>
      </c>
      <c r="R50" s="37">
        <f t="shared" si="6"/>
        <v>0</v>
      </c>
      <c r="S50" s="37">
        <f t="shared" si="6"/>
        <v>0</v>
      </c>
      <c r="T50" s="37">
        <f t="shared" si="6"/>
        <v>0</v>
      </c>
      <c r="U50" s="37">
        <f t="shared" si="6"/>
        <v>0</v>
      </c>
      <c r="V50" s="37">
        <f t="shared" si="6"/>
        <v>0</v>
      </c>
      <c r="W50" s="37">
        <f t="shared" si="6"/>
        <v>0</v>
      </c>
      <c r="X50" s="37">
        <f t="shared" si="6"/>
        <v>0</v>
      </c>
      <c r="Y50" s="37">
        <f t="shared" si="0"/>
        <v>0</v>
      </c>
      <c r="Z50" s="19">
        <f>IFERROR(VLOOKUP(B50,[1]DATA!A:P,16,0),0)</f>
        <v>26.4</v>
      </c>
      <c r="AA50" s="19" t="e">
        <f>ROUND(#REF!/1200*Y50*100,0)</f>
        <v>#REF!</v>
      </c>
      <c r="AB50" s="22" t="e">
        <f t="shared" si="1"/>
        <v>#REF!</v>
      </c>
      <c r="AC50" s="19">
        <v>26.4</v>
      </c>
    </row>
    <row r="51" spans="1:29" x14ac:dyDescent="0.2">
      <c r="A51" s="15" t="e">
        <f t="shared" si="4"/>
        <v>#REF!</v>
      </c>
      <c r="B51" s="16">
        <v>202000919</v>
      </c>
      <c r="C51" s="20" t="s">
        <v>123</v>
      </c>
      <c r="D51" s="16" t="s">
        <v>17</v>
      </c>
      <c r="E51" s="16" t="s">
        <v>18</v>
      </c>
      <c r="F51" s="18">
        <v>43760</v>
      </c>
      <c r="G51" s="18" t="s">
        <v>19</v>
      </c>
      <c r="H51" s="20" t="s">
        <v>49</v>
      </c>
      <c r="I51" s="20" t="s">
        <v>21</v>
      </c>
      <c r="J51" s="20" t="s">
        <v>31</v>
      </c>
      <c r="K51" s="20" t="s">
        <v>109</v>
      </c>
      <c r="L51" s="20">
        <v>1</v>
      </c>
      <c r="M51" s="25">
        <v>1</v>
      </c>
      <c r="N51" s="25">
        <v>1</v>
      </c>
      <c r="O51" s="25">
        <v>1</v>
      </c>
      <c r="P51" s="25">
        <v>1</v>
      </c>
      <c r="Q51" s="25">
        <v>1</v>
      </c>
      <c r="R51" s="25">
        <v>1</v>
      </c>
      <c r="S51" s="25">
        <v>1</v>
      </c>
      <c r="T51" s="25">
        <v>1</v>
      </c>
      <c r="U51" s="25">
        <v>1</v>
      </c>
      <c r="V51" s="25">
        <v>1</v>
      </c>
      <c r="W51" s="25">
        <v>1</v>
      </c>
      <c r="X51" s="25">
        <v>1</v>
      </c>
      <c r="Y51" s="25">
        <f t="shared" si="0"/>
        <v>12</v>
      </c>
      <c r="Z51" s="19">
        <f>IFERROR(VLOOKUP(B51,[1]DATA!A:P,16,0),0)</f>
        <v>27.57</v>
      </c>
      <c r="AA51" s="19" t="e">
        <f>ROUND(#REF!/1200*Y51*100,0)</f>
        <v>#REF!</v>
      </c>
      <c r="AB51" s="26" t="e">
        <f t="shared" si="1"/>
        <v>#REF!</v>
      </c>
      <c r="AC51" s="19">
        <v>27.57</v>
      </c>
    </row>
    <row r="52" spans="1:29" ht="34" x14ac:dyDescent="0.2">
      <c r="A52" s="15" t="e">
        <f t="shared" si="4"/>
        <v>#REF!</v>
      </c>
      <c r="B52" s="16">
        <v>2020002841</v>
      </c>
      <c r="C52" s="38" t="s">
        <v>124</v>
      </c>
      <c r="D52" s="16" t="s">
        <v>17</v>
      </c>
      <c r="E52" s="16" t="s">
        <v>18</v>
      </c>
      <c r="F52" s="18">
        <v>44616</v>
      </c>
      <c r="G52" s="18" t="s">
        <v>25</v>
      </c>
      <c r="H52" s="19" t="s">
        <v>30</v>
      </c>
      <c r="I52" s="20" t="s">
        <v>21</v>
      </c>
      <c r="J52" s="20" t="s">
        <v>31</v>
      </c>
      <c r="K52" s="20" t="s">
        <v>61</v>
      </c>
      <c r="L52" s="20">
        <v>0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1">
        <v>1</v>
      </c>
      <c r="Y52" s="21">
        <f t="shared" si="0"/>
        <v>12</v>
      </c>
      <c r="Z52" s="19">
        <f>IFERROR(VLOOKUP(B52,[1]DATA!A:P,16,0),0)</f>
        <v>20.13</v>
      </c>
      <c r="AA52" s="19" t="e">
        <f>ROUND(#REF!/1200*Y52*100,0)</f>
        <v>#REF!</v>
      </c>
      <c r="AB52" s="22" t="e">
        <f t="shared" si="1"/>
        <v>#REF!</v>
      </c>
      <c r="AC52" s="19">
        <v>20.13</v>
      </c>
    </row>
    <row r="53" spans="1:29" x14ac:dyDescent="0.2">
      <c r="A53" s="15" t="e">
        <f t="shared" si="4"/>
        <v>#REF!</v>
      </c>
      <c r="B53" s="16">
        <v>2020002112</v>
      </c>
      <c r="C53" s="20" t="s">
        <v>125</v>
      </c>
      <c r="D53" s="16" t="s">
        <v>17</v>
      </c>
      <c r="E53" s="16" t="s">
        <v>18</v>
      </c>
      <c r="F53" s="18">
        <v>44361</v>
      </c>
      <c r="G53" s="18" t="s">
        <v>19</v>
      </c>
      <c r="H53" s="20" t="s">
        <v>58</v>
      </c>
      <c r="I53" s="20" t="s">
        <v>21</v>
      </c>
      <c r="J53" s="20" t="s">
        <v>22</v>
      </c>
      <c r="K53" s="20" t="s">
        <v>40</v>
      </c>
      <c r="L53" s="20">
        <v>1</v>
      </c>
      <c r="M53" s="21">
        <v>1</v>
      </c>
      <c r="N53" s="21">
        <v>1</v>
      </c>
      <c r="O53" s="21">
        <v>1</v>
      </c>
      <c r="P53" s="39" t="s">
        <v>126</v>
      </c>
      <c r="Q53" s="40"/>
      <c r="R53" s="40"/>
      <c r="S53" s="40"/>
      <c r="T53" s="40"/>
      <c r="U53" s="40"/>
      <c r="V53" s="40"/>
      <c r="W53" s="40"/>
      <c r="X53" s="41"/>
      <c r="Y53" s="21">
        <f t="shared" si="0"/>
        <v>3</v>
      </c>
      <c r="Z53" s="19">
        <f>IFERROR(VLOOKUP(B53,[1]DATA!A:P,16,0),0)</f>
        <v>32.4</v>
      </c>
      <c r="AA53" s="19" t="e">
        <f>ROUND(#REF!/1200*Y53*100,0)</f>
        <v>#REF!</v>
      </c>
      <c r="AB53" s="22" t="e">
        <f t="shared" si="1"/>
        <v>#REF!</v>
      </c>
      <c r="AC53" s="19">
        <v>32.4</v>
      </c>
    </row>
    <row r="54" spans="1:29" x14ac:dyDescent="0.2">
      <c r="A54" s="42" t="e">
        <f t="shared" si="4"/>
        <v>#REF!</v>
      </c>
      <c r="B54" s="20" t="s">
        <v>127</v>
      </c>
      <c r="C54" s="20" t="s">
        <v>128</v>
      </c>
      <c r="D54" s="20" t="s">
        <v>87</v>
      </c>
      <c r="E54" s="20" t="s">
        <v>87</v>
      </c>
      <c r="F54" s="20"/>
      <c r="G54" s="20"/>
      <c r="H54" s="20" t="s">
        <v>49</v>
      </c>
      <c r="I54" s="20" t="s">
        <v>21</v>
      </c>
      <c r="J54" s="20" t="s">
        <v>69</v>
      </c>
      <c r="K54" s="20" t="s">
        <v>70</v>
      </c>
      <c r="L54" s="20">
        <v>0.5</v>
      </c>
      <c r="M54" s="34">
        <v>0.5</v>
      </c>
      <c r="N54" s="34">
        <v>0.5</v>
      </c>
      <c r="O54" s="34">
        <v>0.5</v>
      </c>
      <c r="P54" s="34">
        <v>0.5</v>
      </c>
      <c r="Q54" s="34">
        <v>0.5</v>
      </c>
      <c r="R54" s="34">
        <v>0.5</v>
      </c>
      <c r="S54" s="34">
        <v>0.5</v>
      </c>
      <c r="T54" s="34">
        <v>0.5</v>
      </c>
      <c r="U54" s="34">
        <v>0.5</v>
      </c>
      <c r="V54" s="34">
        <v>0.5</v>
      </c>
      <c r="W54" s="34">
        <v>0.5</v>
      </c>
      <c r="X54" s="34">
        <v>0.5</v>
      </c>
      <c r="Y54" s="34">
        <f t="shared" si="0"/>
        <v>6</v>
      </c>
      <c r="Z54" s="19">
        <f>IFERROR(VLOOKUP(B54,[1]DATA!A:P,16,0),0)</f>
        <v>0</v>
      </c>
      <c r="AA54" s="19" t="e">
        <f>ROUND(#REF!/1200*Y54*100,0)</f>
        <v>#REF!</v>
      </c>
      <c r="AB54" s="22" t="e">
        <f t="shared" si="1"/>
        <v>#REF!</v>
      </c>
      <c r="AC54" s="19">
        <v>0</v>
      </c>
    </row>
    <row r="55" spans="1:29" x14ac:dyDescent="0.2">
      <c r="A55" s="15" t="e">
        <f t="shared" si="4"/>
        <v>#REF!</v>
      </c>
      <c r="B55" s="35" t="s">
        <v>129</v>
      </c>
      <c r="C55" s="20" t="s">
        <v>130</v>
      </c>
      <c r="D55" s="16" t="s">
        <v>87</v>
      </c>
      <c r="E55" s="16" t="s">
        <v>87</v>
      </c>
      <c r="F55" s="18"/>
      <c r="G55" s="18"/>
      <c r="H55" s="20" t="s">
        <v>30</v>
      </c>
      <c r="I55" s="20" t="s">
        <v>21</v>
      </c>
      <c r="J55" s="20" t="s">
        <v>98</v>
      </c>
      <c r="K55" s="20" t="s">
        <v>98</v>
      </c>
      <c r="L55" s="20">
        <v>1</v>
      </c>
      <c r="M55" s="21">
        <v>1</v>
      </c>
      <c r="N55" s="21">
        <v>1</v>
      </c>
      <c r="O55" s="21">
        <v>1</v>
      </c>
      <c r="P55" s="21">
        <v>1</v>
      </c>
      <c r="Q55" s="21">
        <v>1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1">
        <v>1</v>
      </c>
      <c r="Y55" s="21">
        <f t="shared" si="0"/>
        <v>12</v>
      </c>
      <c r="Z55" s="19">
        <f>IFERROR(VLOOKUP(B55,[1]DATA!A:P,16,0),0)</f>
        <v>0</v>
      </c>
      <c r="AA55" s="19" t="e">
        <f>ROUND(#REF!/1200*Y55*100,0)</f>
        <v>#REF!</v>
      </c>
      <c r="AB55" s="22" t="e">
        <f t="shared" si="1"/>
        <v>#REF!</v>
      </c>
      <c r="AC55" s="19">
        <v>0</v>
      </c>
    </row>
    <row r="56" spans="1:29" x14ac:dyDescent="0.2">
      <c r="A56" s="15" t="e">
        <f t="shared" si="4"/>
        <v>#REF!</v>
      </c>
      <c r="B56" s="16">
        <v>2020001940</v>
      </c>
      <c r="C56" s="20" t="s">
        <v>131</v>
      </c>
      <c r="D56" s="16" t="s">
        <v>17</v>
      </c>
      <c r="E56" s="16" t="s">
        <v>18</v>
      </c>
      <c r="F56" s="18">
        <v>44284</v>
      </c>
      <c r="G56" s="18" t="s">
        <v>25</v>
      </c>
      <c r="H56" s="20" t="s">
        <v>20</v>
      </c>
      <c r="I56" s="20" t="s">
        <v>21</v>
      </c>
      <c r="J56" s="20" t="s">
        <v>22</v>
      </c>
      <c r="K56" s="20" t="s">
        <v>23</v>
      </c>
      <c r="L56" s="20">
        <v>1</v>
      </c>
      <c r="M56" s="21">
        <v>1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>
        <f t="shared" si="0"/>
        <v>1</v>
      </c>
      <c r="Z56" s="19">
        <f>IFERROR(VLOOKUP(B56,[1]DATA!A:P,16,0),0)</f>
        <v>29.5</v>
      </c>
      <c r="AA56" s="19" t="e">
        <f>ROUND(#REF!/1200*Y56*100,0)</f>
        <v>#REF!</v>
      </c>
      <c r="AB56" s="22" t="e">
        <f t="shared" si="1"/>
        <v>#REF!</v>
      </c>
      <c r="AC56" s="19">
        <v>29.5</v>
      </c>
    </row>
    <row r="57" spans="1:29" x14ac:dyDescent="0.2">
      <c r="A57" s="15" t="e">
        <f t="shared" si="4"/>
        <v>#REF!</v>
      </c>
      <c r="B57" s="16">
        <v>2020001940</v>
      </c>
      <c r="C57" s="20" t="s">
        <v>131</v>
      </c>
      <c r="D57" s="16" t="s">
        <v>17</v>
      </c>
      <c r="E57" s="16" t="s">
        <v>18</v>
      </c>
      <c r="F57" s="18">
        <v>44284</v>
      </c>
      <c r="G57" s="18" t="s">
        <v>25</v>
      </c>
      <c r="H57" s="20" t="s">
        <v>20</v>
      </c>
      <c r="I57" s="20" t="s">
        <v>21</v>
      </c>
      <c r="J57" s="20" t="s">
        <v>35</v>
      </c>
      <c r="K57" s="20" t="s">
        <v>36</v>
      </c>
      <c r="L57" s="20"/>
      <c r="M57" s="21"/>
      <c r="N57" s="21">
        <v>1</v>
      </c>
      <c r="O57" s="21">
        <v>1</v>
      </c>
      <c r="P57" s="21">
        <v>1</v>
      </c>
      <c r="Q57" s="21">
        <v>1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>
        <f t="shared" si="0"/>
        <v>11</v>
      </c>
      <c r="Z57" s="19">
        <f>IFERROR(VLOOKUP(B57,[1]DATA!A:P,16,0),0)</f>
        <v>29.5</v>
      </c>
      <c r="AA57" s="19" t="e">
        <f>ROUND(#REF!/1200*Y57*100,0)</f>
        <v>#REF!</v>
      </c>
      <c r="AB57" s="22" t="e">
        <f t="shared" si="1"/>
        <v>#REF!</v>
      </c>
      <c r="AC57" s="19">
        <v>29.5</v>
      </c>
    </row>
    <row r="58" spans="1:29" x14ac:dyDescent="0.2">
      <c r="A58" s="15" t="e">
        <f t="shared" si="4"/>
        <v>#REF!</v>
      </c>
      <c r="B58" s="16">
        <v>2020002229</v>
      </c>
      <c r="C58" s="20" t="s">
        <v>132</v>
      </c>
      <c r="D58" s="16" t="s">
        <v>17</v>
      </c>
      <c r="E58" s="16" t="s">
        <v>18</v>
      </c>
      <c r="F58" s="18">
        <v>44403</v>
      </c>
      <c r="G58" s="18" t="s">
        <v>19</v>
      </c>
      <c r="H58" s="20" t="s">
        <v>26</v>
      </c>
      <c r="I58" s="20" t="s">
        <v>21</v>
      </c>
      <c r="J58" s="20" t="s">
        <v>50</v>
      </c>
      <c r="K58" s="20" t="s">
        <v>51</v>
      </c>
      <c r="L58" s="20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1">
        <f t="shared" si="0"/>
        <v>12</v>
      </c>
      <c r="Z58" s="19">
        <f>IFERROR(VLOOKUP(B58,[1]DATA!A:P,16,0),0)</f>
        <v>37.04</v>
      </c>
      <c r="AA58" s="19" t="e">
        <f>ROUND(#REF!/1200*Y58*100,0)</f>
        <v>#REF!</v>
      </c>
      <c r="AB58" s="22" t="e">
        <f t="shared" si="1"/>
        <v>#REF!</v>
      </c>
      <c r="AC58" s="19">
        <v>37.04</v>
      </c>
    </row>
    <row r="59" spans="1:29" x14ac:dyDescent="0.2">
      <c r="A59" s="15" t="e">
        <f t="shared" si="4"/>
        <v>#REF!</v>
      </c>
      <c r="B59" s="16">
        <v>2020002495</v>
      </c>
      <c r="C59" s="20" t="s">
        <v>133</v>
      </c>
      <c r="D59" s="16" t="s">
        <v>17</v>
      </c>
      <c r="E59" s="16" t="s">
        <v>18</v>
      </c>
      <c r="F59" s="18">
        <v>44490</v>
      </c>
      <c r="G59" s="18" t="s">
        <v>25</v>
      </c>
      <c r="H59" s="20" t="s">
        <v>74</v>
      </c>
      <c r="I59" s="20" t="s">
        <v>21</v>
      </c>
      <c r="J59" s="20" t="s">
        <v>22</v>
      </c>
      <c r="K59" s="20" t="s">
        <v>40</v>
      </c>
      <c r="L59" s="20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f t="shared" si="0"/>
        <v>12</v>
      </c>
      <c r="Z59" s="19">
        <f>IFERROR(VLOOKUP(B59,[1]DATA!A:P,16,0),0)</f>
        <v>27.62</v>
      </c>
      <c r="AA59" s="19" t="e">
        <f>ROUND(#REF!/1200*Y59*100,0)</f>
        <v>#REF!</v>
      </c>
      <c r="AB59" s="22" t="e">
        <f t="shared" si="1"/>
        <v>#REF!</v>
      </c>
      <c r="AC59" s="19">
        <v>27.62</v>
      </c>
    </row>
    <row r="60" spans="1:29" x14ac:dyDescent="0.2">
      <c r="A60" s="15" t="e">
        <f t="shared" si="4"/>
        <v>#REF!</v>
      </c>
      <c r="B60" s="16">
        <v>2040001061</v>
      </c>
      <c r="C60" s="20" t="s">
        <v>134</v>
      </c>
      <c r="D60" s="16" t="s">
        <v>17</v>
      </c>
      <c r="E60" s="16" t="s">
        <v>18</v>
      </c>
      <c r="F60" s="18">
        <v>44399</v>
      </c>
      <c r="G60" s="18" t="s">
        <v>19</v>
      </c>
      <c r="H60" s="20" t="s">
        <v>111</v>
      </c>
      <c r="I60" s="20" t="s">
        <v>21</v>
      </c>
      <c r="J60" s="20"/>
      <c r="K60" s="20" t="s">
        <v>135</v>
      </c>
      <c r="L60" s="20">
        <v>1</v>
      </c>
      <c r="M60" s="25">
        <v>1</v>
      </c>
      <c r="N60" s="25">
        <v>1</v>
      </c>
      <c r="O60" s="25">
        <v>1</v>
      </c>
      <c r="P60" s="25">
        <v>1</v>
      </c>
      <c r="Q60" s="25">
        <v>1</v>
      </c>
      <c r="R60" s="25">
        <v>1</v>
      </c>
      <c r="S60" s="25">
        <v>1</v>
      </c>
      <c r="T60" s="25">
        <v>1</v>
      </c>
      <c r="U60" s="25">
        <v>1</v>
      </c>
      <c r="V60" s="25">
        <v>1</v>
      </c>
      <c r="W60" s="25">
        <v>1</v>
      </c>
      <c r="X60" s="25">
        <v>1</v>
      </c>
      <c r="Y60" s="25">
        <f t="shared" si="0"/>
        <v>12</v>
      </c>
      <c r="Z60" s="19">
        <f>IFERROR(VLOOKUP(B60,[1]DATA!A:P,16,0),0)</f>
        <v>33.49</v>
      </c>
      <c r="AA60" s="19" t="e">
        <f>ROUND(#REF!/1200*Y60*100,0)</f>
        <v>#REF!</v>
      </c>
      <c r="AB60" s="26" t="e">
        <f t="shared" si="1"/>
        <v>#REF!</v>
      </c>
      <c r="AC60" s="19">
        <v>33.49</v>
      </c>
    </row>
    <row r="61" spans="1:29" x14ac:dyDescent="0.2">
      <c r="A61" s="15" t="e">
        <f t="shared" si="4"/>
        <v>#REF!</v>
      </c>
      <c r="B61" s="16">
        <v>2020003304</v>
      </c>
      <c r="C61" s="23" t="s">
        <v>136</v>
      </c>
      <c r="D61" s="16" t="s">
        <v>17</v>
      </c>
      <c r="E61" s="16" t="s">
        <v>18</v>
      </c>
      <c r="F61" s="18">
        <v>44760</v>
      </c>
      <c r="G61" s="18" t="s">
        <v>19</v>
      </c>
      <c r="H61" s="24" t="s">
        <v>56</v>
      </c>
      <c r="I61" s="20" t="s">
        <v>27</v>
      </c>
      <c r="J61" s="20" t="s">
        <v>28</v>
      </c>
      <c r="K61" s="20" t="s">
        <v>28</v>
      </c>
      <c r="L61" s="20">
        <v>1</v>
      </c>
      <c r="M61" s="25">
        <v>1</v>
      </c>
      <c r="N61" s="25">
        <v>1</v>
      </c>
      <c r="O61" s="25">
        <v>1</v>
      </c>
      <c r="P61" s="25">
        <v>1</v>
      </c>
      <c r="Q61" s="25">
        <v>1</v>
      </c>
      <c r="R61" s="25">
        <v>1</v>
      </c>
      <c r="S61" s="25">
        <v>1</v>
      </c>
      <c r="T61" s="25">
        <v>1</v>
      </c>
      <c r="U61" s="25">
        <v>1</v>
      </c>
      <c r="V61" s="25">
        <v>1</v>
      </c>
      <c r="W61" s="25">
        <v>1</v>
      </c>
      <c r="X61" s="25">
        <v>1</v>
      </c>
      <c r="Y61" s="25">
        <f t="shared" si="0"/>
        <v>12</v>
      </c>
      <c r="Z61" s="19">
        <f>IFERROR(VLOOKUP(B61,[1]DATA!A:P,16,0),0)</f>
        <v>29.44</v>
      </c>
      <c r="AA61" s="19" t="e">
        <f>ROUND(#REF!/1200*Y61*100,0)</f>
        <v>#REF!</v>
      </c>
      <c r="AB61" s="26" t="e">
        <f t="shared" si="1"/>
        <v>#REF!</v>
      </c>
      <c r="AC61" s="19">
        <v>29.44</v>
      </c>
    </row>
    <row r="62" spans="1:29" x14ac:dyDescent="0.2">
      <c r="A62" s="15" t="e">
        <f t="shared" si="4"/>
        <v>#REF!</v>
      </c>
      <c r="B62" s="16">
        <v>302000129</v>
      </c>
      <c r="C62" s="20" t="s">
        <v>137</v>
      </c>
      <c r="D62" s="16" t="s">
        <v>38</v>
      </c>
      <c r="E62" s="16" t="s">
        <v>18</v>
      </c>
      <c r="F62" s="18"/>
      <c r="G62" s="18"/>
      <c r="H62" s="20" t="s">
        <v>38</v>
      </c>
      <c r="I62" s="20"/>
      <c r="J62" s="20"/>
      <c r="K62" s="20"/>
      <c r="L62" s="20">
        <v>1</v>
      </c>
      <c r="M62" s="25">
        <v>1</v>
      </c>
      <c r="N62" s="25">
        <v>1</v>
      </c>
      <c r="O62" s="25">
        <v>1</v>
      </c>
      <c r="P62" s="25">
        <v>1</v>
      </c>
      <c r="Q62" s="25">
        <v>1</v>
      </c>
      <c r="R62" s="25">
        <v>1</v>
      </c>
      <c r="S62" s="25">
        <v>1</v>
      </c>
      <c r="T62" s="25">
        <v>1</v>
      </c>
      <c r="U62" s="25">
        <v>1</v>
      </c>
      <c r="V62" s="25">
        <v>1</v>
      </c>
      <c r="W62" s="25">
        <v>1</v>
      </c>
      <c r="X62" s="25">
        <v>1</v>
      </c>
      <c r="Y62" s="25">
        <f t="shared" si="0"/>
        <v>12</v>
      </c>
      <c r="Z62" s="19">
        <f>IFERROR(VLOOKUP(B62,[1]DATA!A:P,16,0),0)</f>
        <v>6.34</v>
      </c>
      <c r="AA62" s="19" t="e">
        <f>ROUND(#REF!/1200*Y62*100,0)</f>
        <v>#REF!</v>
      </c>
      <c r="AB62" s="26" t="e">
        <f t="shared" si="1"/>
        <v>#REF!</v>
      </c>
      <c r="AC62" s="19">
        <v>6.34</v>
      </c>
    </row>
    <row r="63" spans="1:29" x14ac:dyDescent="0.2">
      <c r="A63" s="15" t="e">
        <f t="shared" si="4"/>
        <v>#REF!</v>
      </c>
      <c r="B63" s="16">
        <v>2020002654</v>
      </c>
      <c r="C63" s="20" t="s">
        <v>138</v>
      </c>
      <c r="D63" s="16" t="s">
        <v>17</v>
      </c>
      <c r="E63" s="16" t="s">
        <v>18</v>
      </c>
      <c r="F63" s="18">
        <v>44550</v>
      </c>
      <c r="G63" s="18" t="s">
        <v>25</v>
      </c>
      <c r="H63" s="20" t="s">
        <v>139</v>
      </c>
      <c r="I63" s="20" t="s">
        <v>21</v>
      </c>
      <c r="J63" s="20" t="s">
        <v>140</v>
      </c>
      <c r="K63" s="20" t="s">
        <v>141</v>
      </c>
      <c r="L63" s="20"/>
      <c r="M63" s="25">
        <v>1</v>
      </c>
      <c r="N63" s="25">
        <v>1</v>
      </c>
      <c r="O63" s="25">
        <v>1</v>
      </c>
      <c r="P63" s="25">
        <v>1</v>
      </c>
      <c r="Q63" s="25">
        <v>1</v>
      </c>
      <c r="R63" s="25">
        <v>1</v>
      </c>
      <c r="S63" s="25">
        <v>1</v>
      </c>
      <c r="T63" s="25">
        <v>1</v>
      </c>
      <c r="U63" s="25">
        <v>1</v>
      </c>
      <c r="V63" s="25">
        <v>1</v>
      </c>
      <c r="W63" s="25">
        <v>1</v>
      </c>
      <c r="X63" s="25">
        <v>1</v>
      </c>
      <c r="Y63" s="25">
        <f t="shared" si="0"/>
        <v>12</v>
      </c>
      <c r="Z63" s="19">
        <f>IFERROR(VLOOKUP(B63,[1]DATA!A:P,16,0),0)</f>
        <v>82.47</v>
      </c>
      <c r="AA63" s="19" t="e">
        <f>ROUND(#REF!/1200*Y63*100,0)</f>
        <v>#REF!</v>
      </c>
      <c r="AB63" s="26" t="e">
        <f t="shared" si="1"/>
        <v>#REF!</v>
      </c>
      <c r="AC63" s="19">
        <v>82.47</v>
      </c>
    </row>
    <row r="64" spans="1:29" x14ac:dyDescent="0.2">
      <c r="A64" s="15" t="e">
        <f t="shared" si="4"/>
        <v>#REF!</v>
      </c>
      <c r="B64" s="16">
        <v>2020003644</v>
      </c>
      <c r="C64" s="20" t="s">
        <v>142</v>
      </c>
      <c r="D64" s="16" t="s">
        <v>17</v>
      </c>
      <c r="E64" s="16" t="s">
        <v>18</v>
      </c>
      <c r="F64" s="18">
        <v>44861</v>
      </c>
      <c r="G64" s="18" t="s">
        <v>25</v>
      </c>
      <c r="H64" s="20" t="s">
        <v>20</v>
      </c>
      <c r="I64" s="20" t="s">
        <v>21</v>
      </c>
      <c r="J64" s="20" t="s">
        <v>35</v>
      </c>
      <c r="K64" s="20" t="s">
        <v>42</v>
      </c>
      <c r="L64" s="20">
        <v>1</v>
      </c>
      <c r="M64" s="25">
        <v>1</v>
      </c>
      <c r="N64" s="25">
        <v>1</v>
      </c>
      <c r="O64" s="25">
        <v>1</v>
      </c>
      <c r="P64" s="25">
        <v>1</v>
      </c>
      <c r="Q64" s="25">
        <v>1</v>
      </c>
      <c r="R64" s="25">
        <v>1</v>
      </c>
      <c r="S64" s="25">
        <v>1</v>
      </c>
      <c r="T64" s="25">
        <v>1</v>
      </c>
      <c r="U64" s="25">
        <v>1</v>
      </c>
      <c r="V64" s="25">
        <v>1</v>
      </c>
      <c r="W64" s="25">
        <v>1</v>
      </c>
      <c r="X64" s="25">
        <v>1</v>
      </c>
      <c r="Y64" s="25">
        <f t="shared" si="0"/>
        <v>12</v>
      </c>
      <c r="Z64" s="19">
        <f>IFERROR(VLOOKUP(B64,[1]DATA!A:P,16,0),0)</f>
        <v>24.93</v>
      </c>
      <c r="AA64" s="19" t="e">
        <f>ROUND(#REF!/1200*Y64*100,0)</f>
        <v>#REF!</v>
      </c>
      <c r="AB64" s="26" t="e">
        <f t="shared" si="1"/>
        <v>#REF!</v>
      </c>
      <c r="AC64" s="19">
        <v>24.93</v>
      </c>
    </row>
    <row r="65" spans="1:29" x14ac:dyDescent="0.2">
      <c r="A65" s="15" t="e">
        <f t="shared" si="4"/>
        <v>#REF!</v>
      </c>
      <c r="B65" s="16">
        <v>2020002811</v>
      </c>
      <c r="C65" s="32" t="s">
        <v>143</v>
      </c>
      <c r="D65" s="16" t="s">
        <v>17</v>
      </c>
      <c r="E65" s="16" t="s">
        <v>18</v>
      </c>
      <c r="F65" s="18">
        <v>44602</v>
      </c>
      <c r="G65" s="18" t="s">
        <v>25</v>
      </c>
      <c r="H65" s="19" t="s">
        <v>144</v>
      </c>
      <c r="I65" s="20" t="s">
        <v>21</v>
      </c>
      <c r="J65" s="20" t="s">
        <v>31</v>
      </c>
      <c r="K65" s="20" t="s">
        <v>145</v>
      </c>
      <c r="L65" s="20">
        <v>0.5</v>
      </c>
      <c r="M65" s="21">
        <v>0.5</v>
      </c>
      <c r="N65" s="21">
        <v>0.5</v>
      </c>
      <c r="O65" s="21">
        <v>0.5</v>
      </c>
      <c r="P65" s="21">
        <v>0.5</v>
      </c>
      <c r="Q65" s="21">
        <v>0.5</v>
      </c>
      <c r="R65" s="21">
        <v>0.5</v>
      </c>
      <c r="S65" s="21">
        <v>0.5</v>
      </c>
      <c r="T65" s="21">
        <v>0.5</v>
      </c>
      <c r="U65" s="21">
        <v>0.5</v>
      </c>
      <c r="V65" s="21">
        <v>0.5</v>
      </c>
      <c r="W65" s="21">
        <v>0.5</v>
      </c>
      <c r="X65" s="21">
        <v>0.5</v>
      </c>
      <c r="Y65" s="21">
        <f t="shared" si="0"/>
        <v>6</v>
      </c>
      <c r="Z65" s="19">
        <f>IFERROR(VLOOKUP(B65,[1]DATA!A:P,16,0),0)</f>
        <v>16.239999999999998</v>
      </c>
      <c r="AA65" s="19" t="e">
        <f>ROUND(#REF!/1200*Y65*100,0)</f>
        <v>#REF!</v>
      </c>
      <c r="AB65" s="22" t="e">
        <f t="shared" si="1"/>
        <v>#REF!</v>
      </c>
      <c r="AC65" s="19">
        <v>16.239999999999998</v>
      </c>
    </row>
    <row r="66" spans="1:29" x14ac:dyDescent="0.2">
      <c r="A66" s="15" t="e">
        <f t="shared" si="4"/>
        <v>#REF!</v>
      </c>
      <c r="B66" s="16">
        <v>2020002811</v>
      </c>
      <c r="C66" s="32" t="s">
        <v>143</v>
      </c>
      <c r="D66" s="16" t="s">
        <v>17</v>
      </c>
      <c r="E66" s="16" t="s">
        <v>18</v>
      </c>
      <c r="F66" s="18">
        <v>44602</v>
      </c>
      <c r="G66" s="18" t="s">
        <v>25</v>
      </c>
      <c r="H66" s="19" t="s">
        <v>144</v>
      </c>
      <c r="I66" s="20" t="s">
        <v>21</v>
      </c>
      <c r="J66" s="20" t="s">
        <v>31</v>
      </c>
      <c r="K66" s="20" t="s">
        <v>61</v>
      </c>
      <c r="L66" s="20">
        <v>0.5</v>
      </c>
      <c r="M66" s="21">
        <v>0.5</v>
      </c>
      <c r="N66" s="21">
        <v>0.5</v>
      </c>
      <c r="O66" s="21">
        <v>0.5</v>
      </c>
      <c r="P66" s="21">
        <v>0.5</v>
      </c>
      <c r="Q66" s="21">
        <v>0.5</v>
      </c>
      <c r="R66" s="21">
        <v>0.5</v>
      </c>
      <c r="S66" s="21">
        <v>0.5</v>
      </c>
      <c r="T66" s="21">
        <v>0.5</v>
      </c>
      <c r="U66" s="21">
        <v>0.5</v>
      </c>
      <c r="V66" s="21">
        <v>0.5</v>
      </c>
      <c r="W66" s="21">
        <v>0.5</v>
      </c>
      <c r="X66" s="21">
        <v>0.5</v>
      </c>
      <c r="Y66" s="21">
        <f t="shared" ref="Y66:Y129" si="7">SUM(M66:X66)</f>
        <v>6</v>
      </c>
      <c r="Z66" s="19">
        <f>IFERROR(VLOOKUP(B66,[1]DATA!A:P,16,0),0)</f>
        <v>16.239999999999998</v>
      </c>
      <c r="AA66" s="19" t="e">
        <f>ROUND(#REF!/1200*Y66*100,0)</f>
        <v>#REF!</v>
      </c>
      <c r="AB66" s="22" t="e">
        <f t="shared" ref="AB66:AB129" si="8">AA66*Z66</f>
        <v>#REF!</v>
      </c>
      <c r="AC66" s="19">
        <v>16.239999999999998</v>
      </c>
    </row>
    <row r="67" spans="1:29" x14ac:dyDescent="0.2">
      <c r="A67" s="15" t="e">
        <f t="shared" si="4"/>
        <v>#REF!</v>
      </c>
      <c r="B67" s="16">
        <v>2020003131</v>
      </c>
      <c r="C67" s="23" t="s">
        <v>146</v>
      </c>
      <c r="D67" s="16" t="s">
        <v>17</v>
      </c>
      <c r="E67" s="16" t="s">
        <v>18</v>
      </c>
      <c r="F67" s="18">
        <v>44712</v>
      </c>
      <c r="G67" s="18" t="s">
        <v>25</v>
      </c>
      <c r="H67" s="24" t="s">
        <v>56</v>
      </c>
      <c r="I67" s="20" t="s">
        <v>27</v>
      </c>
      <c r="J67" s="20" t="s">
        <v>28</v>
      </c>
      <c r="K67" s="20" t="s">
        <v>28</v>
      </c>
      <c r="L67" s="20">
        <v>1</v>
      </c>
      <c r="M67" s="25">
        <v>1</v>
      </c>
      <c r="N67" s="25">
        <v>1</v>
      </c>
      <c r="O67" s="25">
        <v>1</v>
      </c>
      <c r="P67" s="25">
        <v>1</v>
      </c>
      <c r="Q67" s="25">
        <v>1</v>
      </c>
      <c r="R67" s="25">
        <v>1</v>
      </c>
      <c r="S67" s="25">
        <v>1</v>
      </c>
      <c r="T67" s="25">
        <v>1</v>
      </c>
      <c r="U67" s="25">
        <v>1</v>
      </c>
      <c r="V67" s="25">
        <v>1</v>
      </c>
      <c r="W67" s="25">
        <v>1</v>
      </c>
      <c r="X67" s="25">
        <v>1</v>
      </c>
      <c r="Y67" s="25">
        <f t="shared" si="7"/>
        <v>12</v>
      </c>
      <c r="Z67" s="19">
        <f>IFERROR(VLOOKUP(B67,[1]DATA!A:P,16,0),0)</f>
        <v>26.14</v>
      </c>
      <c r="AA67" s="19" t="e">
        <f>ROUND(#REF!/1200*Y67*100,0)</f>
        <v>#REF!</v>
      </c>
      <c r="AB67" s="26" t="e">
        <f t="shared" si="8"/>
        <v>#REF!</v>
      </c>
      <c r="AC67" s="19">
        <v>26.14</v>
      </c>
    </row>
    <row r="68" spans="1:29" x14ac:dyDescent="0.2">
      <c r="A68" s="15" t="e">
        <f t="shared" si="4"/>
        <v>#REF!</v>
      </c>
      <c r="B68" s="16">
        <v>2020002462</v>
      </c>
      <c r="C68" s="19" t="s">
        <v>147</v>
      </c>
      <c r="D68" s="16" t="s">
        <v>17</v>
      </c>
      <c r="E68" s="16" t="s">
        <v>18</v>
      </c>
      <c r="F68" s="18">
        <v>44473</v>
      </c>
      <c r="G68" s="18" t="s">
        <v>19</v>
      </c>
      <c r="H68" s="19" t="s">
        <v>76</v>
      </c>
      <c r="I68" s="20" t="s">
        <v>21</v>
      </c>
      <c r="J68" s="20" t="s">
        <v>69</v>
      </c>
      <c r="K68" s="20" t="s">
        <v>70</v>
      </c>
      <c r="L68" s="37">
        <v>1</v>
      </c>
      <c r="M68" s="37">
        <v>1</v>
      </c>
      <c r="N68" s="37">
        <v>1</v>
      </c>
      <c r="O68" s="37">
        <v>1</v>
      </c>
      <c r="P68" s="37">
        <v>1</v>
      </c>
      <c r="Q68" s="37">
        <v>1</v>
      </c>
      <c r="R68" s="37">
        <v>1</v>
      </c>
      <c r="S68" s="37">
        <v>1</v>
      </c>
      <c r="T68" s="37">
        <v>1</v>
      </c>
      <c r="U68" s="37">
        <v>1</v>
      </c>
      <c r="V68" s="37">
        <v>1</v>
      </c>
      <c r="W68" s="37">
        <v>1</v>
      </c>
      <c r="X68" s="37">
        <v>1</v>
      </c>
      <c r="Y68" s="37">
        <f t="shared" si="7"/>
        <v>12</v>
      </c>
      <c r="Z68" s="19">
        <f>IFERROR(VLOOKUP(B68,[1]DATA!A:P,16,0),0)</f>
        <v>40.79</v>
      </c>
      <c r="AA68" s="19" t="e">
        <f>ROUND(#REF!/1200*Y68*100,0)</f>
        <v>#REF!</v>
      </c>
      <c r="AB68" s="22" t="e">
        <f t="shared" si="8"/>
        <v>#REF!</v>
      </c>
      <c r="AC68" s="19">
        <v>40.79</v>
      </c>
    </row>
    <row r="69" spans="1:29" x14ac:dyDescent="0.2">
      <c r="A69" s="15" t="e">
        <f>#REF!+1</f>
        <v>#REF!</v>
      </c>
      <c r="B69" s="16">
        <v>2020002462</v>
      </c>
      <c r="C69" s="19" t="s">
        <v>147</v>
      </c>
      <c r="D69" s="16" t="s">
        <v>17</v>
      </c>
      <c r="E69" s="16" t="s">
        <v>18</v>
      </c>
      <c r="F69" s="18">
        <v>44473</v>
      </c>
      <c r="G69" s="18" t="s">
        <v>19</v>
      </c>
      <c r="H69" s="19" t="s">
        <v>111</v>
      </c>
      <c r="I69" s="20" t="s">
        <v>21</v>
      </c>
      <c r="J69" s="20" t="s">
        <v>148</v>
      </c>
      <c r="K69" s="20" t="s">
        <v>148</v>
      </c>
      <c r="L69" s="37">
        <v>0</v>
      </c>
      <c r="M69" s="37">
        <f t="shared" ref="M69:X69" si="9">25%*0</f>
        <v>0</v>
      </c>
      <c r="N69" s="37">
        <f t="shared" si="9"/>
        <v>0</v>
      </c>
      <c r="O69" s="37">
        <f t="shared" si="9"/>
        <v>0</v>
      </c>
      <c r="P69" s="37">
        <f t="shared" si="9"/>
        <v>0</v>
      </c>
      <c r="Q69" s="37">
        <f t="shared" si="9"/>
        <v>0</v>
      </c>
      <c r="R69" s="37">
        <f t="shared" si="9"/>
        <v>0</v>
      </c>
      <c r="S69" s="37">
        <f t="shared" si="9"/>
        <v>0</v>
      </c>
      <c r="T69" s="37">
        <f t="shared" si="9"/>
        <v>0</v>
      </c>
      <c r="U69" s="37">
        <f t="shared" si="9"/>
        <v>0</v>
      </c>
      <c r="V69" s="37">
        <f t="shared" si="9"/>
        <v>0</v>
      </c>
      <c r="W69" s="37">
        <f t="shared" si="9"/>
        <v>0</v>
      </c>
      <c r="X69" s="37">
        <f t="shared" si="9"/>
        <v>0</v>
      </c>
      <c r="Y69" s="37">
        <f t="shared" si="7"/>
        <v>0</v>
      </c>
      <c r="Z69" s="19">
        <f>IFERROR(VLOOKUP(B69,[1]DATA!A:P,16,0),0)</f>
        <v>40.79</v>
      </c>
      <c r="AA69" s="19" t="e">
        <f>ROUND(#REF!/1200*Y69*100,0)</f>
        <v>#REF!</v>
      </c>
      <c r="AB69" s="22" t="e">
        <f t="shared" si="8"/>
        <v>#REF!</v>
      </c>
      <c r="AC69" s="19">
        <v>40.79</v>
      </c>
    </row>
    <row r="70" spans="1:29" x14ac:dyDescent="0.2">
      <c r="A70" s="15" t="e">
        <f t="shared" ref="A70:A106" si="10">A69+1</f>
        <v>#REF!</v>
      </c>
      <c r="B70" s="16">
        <v>2020001138</v>
      </c>
      <c r="C70" s="20" t="s">
        <v>149</v>
      </c>
      <c r="D70" s="16" t="s">
        <v>17</v>
      </c>
      <c r="E70" s="16" t="s">
        <v>18</v>
      </c>
      <c r="F70" s="18">
        <v>43823</v>
      </c>
      <c r="G70" s="18" t="s">
        <v>25</v>
      </c>
      <c r="H70" s="20" t="s">
        <v>20</v>
      </c>
      <c r="I70" s="20" t="s">
        <v>21</v>
      </c>
      <c r="J70" s="20" t="s">
        <v>22</v>
      </c>
      <c r="K70" s="20" t="s">
        <v>40</v>
      </c>
      <c r="L70" s="20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f t="shared" si="7"/>
        <v>12</v>
      </c>
      <c r="Z70" s="19">
        <f>IFERROR(VLOOKUP(B70,[1]DATA!A:P,16,0),0)</f>
        <v>21.2</v>
      </c>
      <c r="AA70" s="19" t="e">
        <f>ROUND(#REF!/1200*Y70*100,0)</f>
        <v>#REF!</v>
      </c>
      <c r="AB70" s="22" t="e">
        <f t="shared" si="8"/>
        <v>#REF!</v>
      </c>
      <c r="AC70" s="19">
        <v>21.2</v>
      </c>
    </row>
    <row r="71" spans="1:29" x14ac:dyDescent="0.2">
      <c r="A71" s="15" t="e">
        <f t="shared" si="10"/>
        <v>#REF!</v>
      </c>
      <c r="B71" s="16">
        <v>2020001422</v>
      </c>
      <c r="C71" s="20" t="s">
        <v>150</v>
      </c>
      <c r="D71" s="16" t="s">
        <v>17</v>
      </c>
      <c r="E71" s="16" t="s">
        <v>18</v>
      </c>
      <c r="F71" s="18">
        <v>43955</v>
      </c>
      <c r="G71" s="18" t="s">
        <v>19</v>
      </c>
      <c r="H71" s="20" t="s">
        <v>49</v>
      </c>
      <c r="I71" s="20" t="s">
        <v>21</v>
      </c>
      <c r="J71" s="20" t="s">
        <v>50</v>
      </c>
      <c r="K71" s="20" t="s">
        <v>151</v>
      </c>
      <c r="L71" s="20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f t="shared" si="7"/>
        <v>12</v>
      </c>
      <c r="Z71" s="19">
        <f>IFERROR(VLOOKUP(B71,[1]DATA!A:P,16,0),0)</f>
        <v>38.9</v>
      </c>
      <c r="AA71" s="19" t="e">
        <f>ROUND(#REF!/1200*Y71*100,0)</f>
        <v>#REF!</v>
      </c>
      <c r="AB71" s="22" t="e">
        <f t="shared" si="8"/>
        <v>#REF!</v>
      </c>
      <c r="AC71" s="19">
        <v>38.9</v>
      </c>
    </row>
    <row r="72" spans="1:29" x14ac:dyDescent="0.2">
      <c r="A72" s="15" t="e">
        <f t="shared" si="10"/>
        <v>#REF!</v>
      </c>
      <c r="B72" s="16">
        <v>2020003525</v>
      </c>
      <c r="C72" s="20" t="s">
        <v>152</v>
      </c>
      <c r="D72" s="16" t="s">
        <v>17</v>
      </c>
      <c r="E72" s="16" t="s">
        <v>18</v>
      </c>
      <c r="F72" s="18">
        <v>44828</v>
      </c>
      <c r="G72" s="18" t="s">
        <v>25</v>
      </c>
      <c r="H72" s="20" t="s">
        <v>30</v>
      </c>
      <c r="I72" s="20" t="s">
        <v>21</v>
      </c>
      <c r="J72" s="20" t="s">
        <v>69</v>
      </c>
      <c r="K72" s="20" t="s">
        <v>70</v>
      </c>
      <c r="L72" s="20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f t="shared" si="7"/>
        <v>12</v>
      </c>
      <c r="Z72" s="19">
        <f>IFERROR(VLOOKUP(B72,[1]DATA!A:P,16,0),0)</f>
        <v>26.84</v>
      </c>
      <c r="AA72" s="19" t="e">
        <f>ROUND(#REF!/1200*Y72*100,0)</f>
        <v>#REF!</v>
      </c>
      <c r="AB72" s="22" t="e">
        <f t="shared" si="8"/>
        <v>#REF!</v>
      </c>
      <c r="AC72" s="19">
        <v>26.84</v>
      </c>
    </row>
    <row r="73" spans="1:29" x14ac:dyDescent="0.2">
      <c r="A73" s="15" t="e">
        <f t="shared" si="10"/>
        <v>#REF!</v>
      </c>
      <c r="B73" s="16">
        <v>0</v>
      </c>
      <c r="C73" s="32" t="s">
        <v>153</v>
      </c>
      <c r="D73" s="16" t="s">
        <v>154</v>
      </c>
      <c r="E73" s="16" t="s">
        <v>154</v>
      </c>
      <c r="F73" s="18"/>
      <c r="G73" s="18"/>
      <c r="H73" s="19" t="s">
        <v>153</v>
      </c>
      <c r="I73" s="20" t="s">
        <v>21</v>
      </c>
      <c r="J73" s="20" t="s">
        <v>31</v>
      </c>
      <c r="K73" s="20" t="s">
        <v>155</v>
      </c>
      <c r="L73" s="20">
        <v>1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f t="shared" si="7"/>
        <v>12</v>
      </c>
      <c r="Z73" s="19">
        <f>IFERROR(VLOOKUP(B73,[1]DATA!A:P,16,0),0)</f>
        <v>0</v>
      </c>
      <c r="AA73" s="19" t="e">
        <f>ROUND(#REF!/1200*Y73*100,0)</f>
        <v>#REF!</v>
      </c>
      <c r="AB73" s="22" t="e">
        <f t="shared" si="8"/>
        <v>#REF!</v>
      </c>
      <c r="AC73" s="19">
        <v>0</v>
      </c>
    </row>
    <row r="74" spans="1:29" x14ac:dyDescent="0.2">
      <c r="A74" s="15" t="e">
        <f t="shared" si="10"/>
        <v>#REF!</v>
      </c>
      <c r="B74" s="16">
        <v>2020003617</v>
      </c>
      <c r="C74" s="20" t="s">
        <v>156</v>
      </c>
      <c r="D74" s="16" t="s">
        <v>17</v>
      </c>
      <c r="E74" s="16" t="s">
        <v>18</v>
      </c>
      <c r="F74" s="18">
        <v>44851</v>
      </c>
      <c r="G74" s="18" t="s">
        <v>19</v>
      </c>
      <c r="H74" s="20" t="s">
        <v>26</v>
      </c>
      <c r="I74" s="20" t="s">
        <v>21</v>
      </c>
      <c r="J74" s="20" t="s">
        <v>50</v>
      </c>
      <c r="K74" s="20" t="s">
        <v>151</v>
      </c>
      <c r="L74" s="20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1">
        <f t="shared" si="7"/>
        <v>12</v>
      </c>
      <c r="Z74" s="19">
        <f>IFERROR(VLOOKUP(B74,[1]DATA!A:P,16,0),0)</f>
        <v>31.1</v>
      </c>
      <c r="AA74" s="19" t="e">
        <f>ROUND(#REF!/1200*Y74*100,0)</f>
        <v>#REF!</v>
      </c>
      <c r="AB74" s="22" t="e">
        <f t="shared" si="8"/>
        <v>#REF!</v>
      </c>
      <c r="AC74" s="19">
        <v>31.1</v>
      </c>
    </row>
    <row r="75" spans="1:29" x14ac:dyDescent="0.2">
      <c r="A75" s="15" t="e">
        <f t="shared" si="10"/>
        <v>#REF!</v>
      </c>
      <c r="B75" s="16">
        <v>2020001764</v>
      </c>
      <c r="C75" s="32" t="s">
        <v>157</v>
      </c>
      <c r="D75" s="16" t="s">
        <v>17</v>
      </c>
      <c r="E75" s="16" t="s">
        <v>18</v>
      </c>
      <c r="F75" s="18">
        <v>44189</v>
      </c>
      <c r="G75" s="18" t="s">
        <v>25</v>
      </c>
      <c r="H75" s="19" t="s">
        <v>49</v>
      </c>
      <c r="I75" s="20" t="s">
        <v>21</v>
      </c>
      <c r="J75" s="20" t="s">
        <v>89</v>
      </c>
      <c r="K75" s="20" t="s">
        <v>90</v>
      </c>
      <c r="L75" s="20">
        <v>0.5</v>
      </c>
      <c r="M75" s="21">
        <v>0.5</v>
      </c>
      <c r="N75" s="21">
        <v>0.5</v>
      </c>
      <c r="O75" s="21">
        <v>0.5</v>
      </c>
      <c r="P75" s="21">
        <v>0.5</v>
      </c>
      <c r="Q75" s="21">
        <v>0.5</v>
      </c>
      <c r="R75" s="21">
        <v>0.5</v>
      </c>
      <c r="S75" s="21">
        <v>0.5</v>
      </c>
      <c r="T75" s="21">
        <v>0.5</v>
      </c>
      <c r="U75" s="21">
        <v>0.5</v>
      </c>
      <c r="V75" s="21">
        <v>0.5</v>
      </c>
      <c r="W75" s="21">
        <v>0.5</v>
      </c>
      <c r="X75" s="21">
        <v>0.5</v>
      </c>
      <c r="Y75" s="21">
        <f t="shared" si="7"/>
        <v>6</v>
      </c>
      <c r="Z75" s="19">
        <f>IFERROR(VLOOKUP(B75,[1]DATA!A:P,16,0),0)</f>
        <v>25.22</v>
      </c>
      <c r="AA75" s="19" t="e">
        <f>ROUND(#REF!/1200*Y75*100,0)</f>
        <v>#REF!</v>
      </c>
      <c r="AB75" s="22" t="e">
        <f t="shared" si="8"/>
        <v>#REF!</v>
      </c>
      <c r="AC75" s="19">
        <v>25.22</v>
      </c>
    </row>
    <row r="76" spans="1:29" x14ac:dyDescent="0.2">
      <c r="A76" s="15" t="e">
        <f t="shared" si="10"/>
        <v>#REF!</v>
      </c>
      <c r="B76" s="16">
        <v>2020001764</v>
      </c>
      <c r="C76" s="32" t="s">
        <v>157</v>
      </c>
      <c r="D76" s="16" t="s">
        <v>17</v>
      </c>
      <c r="E76" s="16" t="s">
        <v>18</v>
      </c>
      <c r="F76" s="18">
        <v>44189</v>
      </c>
      <c r="G76" s="18" t="s">
        <v>25</v>
      </c>
      <c r="H76" s="19" t="s">
        <v>49</v>
      </c>
      <c r="I76" s="20" t="s">
        <v>21</v>
      </c>
      <c r="J76" s="20" t="s">
        <v>158</v>
      </c>
      <c r="K76" s="20" t="s">
        <v>158</v>
      </c>
      <c r="L76" s="20">
        <v>0.5</v>
      </c>
      <c r="M76" s="21">
        <v>0.5</v>
      </c>
      <c r="N76" s="21">
        <v>0.5</v>
      </c>
      <c r="O76" s="21">
        <v>0.5</v>
      </c>
      <c r="P76" s="21">
        <v>0.5</v>
      </c>
      <c r="Q76" s="21">
        <v>0.5</v>
      </c>
      <c r="R76" s="21">
        <v>0.5</v>
      </c>
      <c r="S76" s="21">
        <v>0.5</v>
      </c>
      <c r="T76" s="21">
        <v>0.5</v>
      </c>
      <c r="U76" s="21">
        <v>0.5</v>
      </c>
      <c r="V76" s="21">
        <v>0.5</v>
      </c>
      <c r="W76" s="21">
        <v>0.5</v>
      </c>
      <c r="X76" s="21">
        <v>0.5</v>
      </c>
      <c r="Y76" s="21">
        <f t="shared" si="7"/>
        <v>6</v>
      </c>
      <c r="Z76" s="19">
        <f>IFERROR(VLOOKUP(B76,[1]DATA!A:P,16,0),0)</f>
        <v>25.22</v>
      </c>
      <c r="AA76" s="19" t="e">
        <f>ROUND(#REF!/1200*Y76*100,0)</f>
        <v>#REF!</v>
      </c>
      <c r="AB76" s="22" t="e">
        <f t="shared" si="8"/>
        <v>#REF!</v>
      </c>
      <c r="AC76" s="19">
        <v>25.22</v>
      </c>
    </row>
    <row r="77" spans="1:29" x14ac:dyDescent="0.2">
      <c r="A77" s="33" t="e">
        <f t="shared" si="10"/>
        <v>#REF!</v>
      </c>
      <c r="B77" s="43">
        <v>2020003748</v>
      </c>
      <c r="C77" s="44" t="s">
        <v>159</v>
      </c>
      <c r="D77" s="43" t="s">
        <v>17</v>
      </c>
      <c r="E77" s="43" t="s">
        <v>18</v>
      </c>
      <c r="F77" s="45">
        <v>44887</v>
      </c>
      <c r="G77" s="45" t="s">
        <v>25</v>
      </c>
      <c r="H77" s="44" t="s">
        <v>26</v>
      </c>
      <c r="I77" s="44"/>
      <c r="J77" s="44"/>
      <c r="K77" s="44"/>
      <c r="L77" s="4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>
        <f t="shared" si="7"/>
        <v>0</v>
      </c>
      <c r="Z77" s="29">
        <f>IFERROR(VLOOKUP(B77,[1]DATA!A:P,16,0),0)</f>
        <v>0.26</v>
      </c>
      <c r="AA77" s="29" t="e">
        <f>ROUND(#REF!/1200*Y77*100,0)</f>
        <v>#REF!</v>
      </c>
      <c r="AB77" s="30" t="e">
        <f t="shared" si="8"/>
        <v>#REF!</v>
      </c>
      <c r="AC77" s="29">
        <v>0.26</v>
      </c>
    </row>
    <row r="78" spans="1:29" x14ac:dyDescent="0.2">
      <c r="A78" s="15" t="e">
        <f t="shared" si="10"/>
        <v>#REF!</v>
      </c>
      <c r="B78" s="35" t="s">
        <v>160</v>
      </c>
      <c r="C78" s="20" t="s">
        <v>161</v>
      </c>
      <c r="D78" s="16" t="s">
        <v>162</v>
      </c>
      <c r="E78" s="16" t="s">
        <v>162</v>
      </c>
      <c r="F78" s="18"/>
      <c r="G78" s="18"/>
      <c r="H78" s="20" t="s">
        <v>49</v>
      </c>
      <c r="I78" s="20" t="s">
        <v>21</v>
      </c>
      <c r="J78" s="20" t="s">
        <v>69</v>
      </c>
      <c r="K78" s="20" t="s">
        <v>163</v>
      </c>
      <c r="L78" s="20">
        <v>1</v>
      </c>
      <c r="M78" s="21">
        <v>0.5</v>
      </c>
      <c r="N78" s="21">
        <v>0.5</v>
      </c>
      <c r="O78" s="21">
        <v>0.5</v>
      </c>
      <c r="P78" s="21">
        <v>0.5</v>
      </c>
      <c r="Q78" s="21">
        <v>0.5</v>
      </c>
      <c r="R78" s="21">
        <v>0.5</v>
      </c>
      <c r="S78" s="21">
        <v>0.5</v>
      </c>
      <c r="T78" s="21">
        <v>0.5</v>
      </c>
      <c r="U78" s="21">
        <v>0.5</v>
      </c>
      <c r="V78" s="21">
        <v>0.5</v>
      </c>
      <c r="W78" s="21">
        <v>0.5</v>
      </c>
      <c r="X78" s="21">
        <v>0.5</v>
      </c>
      <c r="Y78" s="21">
        <f t="shared" si="7"/>
        <v>6</v>
      </c>
      <c r="Z78" s="19">
        <f>IFERROR(VLOOKUP(B78,[1]DATA!A:P,16,0),0)</f>
        <v>0</v>
      </c>
      <c r="AA78" s="19" t="e">
        <f>ROUND(#REF!/1200*Y78*100,0)</f>
        <v>#REF!</v>
      </c>
      <c r="AB78" s="22" t="e">
        <f t="shared" si="8"/>
        <v>#REF!</v>
      </c>
      <c r="AC78" s="19">
        <v>0</v>
      </c>
    </row>
    <row r="79" spans="1:29" x14ac:dyDescent="0.2">
      <c r="A79" s="15" t="e">
        <f t="shared" si="10"/>
        <v>#REF!</v>
      </c>
      <c r="B79" s="35" t="s">
        <v>160</v>
      </c>
      <c r="C79" s="20" t="s">
        <v>161</v>
      </c>
      <c r="D79" s="16" t="s">
        <v>162</v>
      </c>
      <c r="E79" s="16" t="s">
        <v>162</v>
      </c>
      <c r="F79" s="18"/>
      <c r="G79" s="18"/>
      <c r="H79" s="20" t="s">
        <v>49</v>
      </c>
      <c r="I79" s="20" t="s">
        <v>21</v>
      </c>
      <c r="J79" s="20" t="s">
        <v>98</v>
      </c>
      <c r="K79" s="20" t="s">
        <v>98</v>
      </c>
      <c r="L79" s="20">
        <v>1</v>
      </c>
      <c r="M79" s="21">
        <v>0.5</v>
      </c>
      <c r="N79" s="21">
        <v>0.5</v>
      </c>
      <c r="O79" s="21">
        <v>0.5</v>
      </c>
      <c r="P79" s="21">
        <v>0.5</v>
      </c>
      <c r="Q79" s="21">
        <v>0.5</v>
      </c>
      <c r="R79" s="21">
        <v>0.5</v>
      </c>
      <c r="S79" s="21">
        <v>0.5</v>
      </c>
      <c r="T79" s="21">
        <v>0.5</v>
      </c>
      <c r="U79" s="21">
        <v>0.5</v>
      </c>
      <c r="V79" s="21">
        <v>0.5</v>
      </c>
      <c r="W79" s="21">
        <v>0.5</v>
      </c>
      <c r="X79" s="21">
        <v>0.5</v>
      </c>
      <c r="Y79" s="21">
        <f t="shared" si="7"/>
        <v>6</v>
      </c>
      <c r="Z79" s="19">
        <f>IFERROR(VLOOKUP(B79,[1]DATA!A:P,16,0),0)</f>
        <v>0</v>
      </c>
      <c r="AA79" s="19" t="e">
        <f>ROUND(#REF!/1200*Y79*100,0)</f>
        <v>#REF!</v>
      </c>
      <c r="AB79" s="22" t="e">
        <f t="shared" si="8"/>
        <v>#REF!</v>
      </c>
      <c r="AC79" s="19">
        <v>0</v>
      </c>
    </row>
    <row r="80" spans="1:29" x14ac:dyDescent="0.2">
      <c r="A80" s="15" t="e">
        <f t="shared" si="10"/>
        <v>#REF!</v>
      </c>
      <c r="B80" s="16">
        <v>0</v>
      </c>
      <c r="C80" s="20" t="s">
        <v>26</v>
      </c>
      <c r="D80" s="16"/>
      <c r="E80" s="16"/>
      <c r="F80" s="18"/>
      <c r="G80" s="18"/>
      <c r="H80" s="20" t="s">
        <v>26</v>
      </c>
      <c r="I80" s="20" t="s">
        <v>21</v>
      </c>
      <c r="J80" s="20" t="s">
        <v>89</v>
      </c>
      <c r="K80" s="20" t="s">
        <v>158</v>
      </c>
      <c r="L80" s="20">
        <v>1</v>
      </c>
      <c r="M80" s="21"/>
      <c r="N80" s="21"/>
      <c r="O80" s="21"/>
      <c r="P80" s="21"/>
      <c r="Q80" s="21"/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f t="shared" si="7"/>
        <v>7</v>
      </c>
      <c r="Z80" s="19">
        <f>IFERROR(VLOOKUP(B80,[1]DATA!A:P,16,0),0)</f>
        <v>0</v>
      </c>
      <c r="AA80" s="19" t="e">
        <f>ROUND(#REF!/1200*Y80*100,0)</f>
        <v>#REF!</v>
      </c>
      <c r="AB80" s="22" t="e">
        <f t="shared" si="8"/>
        <v>#REF!</v>
      </c>
      <c r="AC80" s="19">
        <v>0</v>
      </c>
    </row>
    <row r="81" spans="1:29" x14ac:dyDescent="0.2">
      <c r="A81" s="15" t="e">
        <f t="shared" si="10"/>
        <v>#REF!</v>
      </c>
      <c r="B81" s="16">
        <v>0</v>
      </c>
      <c r="C81" s="20" t="s">
        <v>26</v>
      </c>
      <c r="D81" s="16"/>
      <c r="E81" s="16"/>
      <c r="F81" s="18"/>
      <c r="G81" s="18"/>
      <c r="H81" s="20" t="s">
        <v>26</v>
      </c>
      <c r="I81" s="20" t="s">
        <v>21</v>
      </c>
      <c r="J81" s="20" t="s">
        <v>89</v>
      </c>
      <c r="K81" s="20" t="s">
        <v>158</v>
      </c>
      <c r="L81" s="20">
        <v>1</v>
      </c>
      <c r="M81" s="21"/>
      <c r="N81" s="21"/>
      <c r="O81" s="21"/>
      <c r="P81" s="21"/>
      <c r="Q81" s="21"/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f t="shared" si="7"/>
        <v>7</v>
      </c>
      <c r="Z81" s="19">
        <f>IFERROR(VLOOKUP(B81,[1]DATA!A:P,16,0),0)</f>
        <v>0</v>
      </c>
      <c r="AA81" s="19" t="e">
        <f>ROUND(#REF!/1200*Y81*100,0)</f>
        <v>#REF!</v>
      </c>
      <c r="AB81" s="22" t="e">
        <f t="shared" si="8"/>
        <v>#REF!</v>
      </c>
      <c r="AC81" s="19">
        <v>0</v>
      </c>
    </row>
    <row r="82" spans="1:29" x14ac:dyDescent="0.2">
      <c r="A82" s="15" t="e">
        <f t="shared" si="10"/>
        <v>#REF!</v>
      </c>
      <c r="B82" s="16">
        <v>0</v>
      </c>
      <c r="C82" s="20" t="s">
        <v>26</v>
      </c>
      <c r="D82" s="16" t="s">
        <v>154</v>
      </c>
      <c r="E82" s="16" t="s">
        <v>154</v>
      </c>
      <c r="F82" s="18"/>
      <c r="G82" s="18"/>
      <c r="H82" s="19" t="s">
        <v>26</v>
      </c>
      <c r="I82" s="20" t="s">
        <v>27</v>
      </c>
      <c r="J82" s="20" t="s">
        <v>28</v>
      </c>
      <c r="K82" s="20" t="s">
        <v>28</v>
      </c>
      <c r="L82" s="20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f t="shared" si="7"/>
        <v>12</v>
      </c>
      <c r="Z82" s="19">
        <f>IFERROR(VLOOKUP(B82,[1]DATA!A:P,16,0),0)</f>
        <v>0</v>
      </c>
      <c r="AA82" s="19" t="e">
        <f>ROUND(#REF!/1200*Y82*100,0)</f>
        <v>#REF!</v>
      </c>
      <c r="AB82" s="22" t="e">
        <f t="shared" si="8"/>
        <v>#REF!</v>
      </c>
      <c r="AC82" s="19">
        <v>0</v>
      </c>
    </row>
    <row r="83" spans="1:29" x14ac:dyDescent="0.2">
      <c r="A83" s="15" t="e">
        <f t="shared" si="10"/>
        <v>#REF!</v>
      </c>
      <c r="B83" s="16">
        <v>0</v>
      </c>
      <c r="C83" s="20" t="s">
        <v>26</v>
      </c>
      <c r="D83" s="16" t="s">
        <v>154</v>
      </c>
      <c r="E83" s="16" t="s">
        <v>154</v>
      </c>
      <c r="F83" s="18"/>
      <c r="G83" s="18"/>
      <c r="H83" s="19" t="s">
        <v>26</v>
      </c>
      <c r="I83" s="20" t="s">
        <v>27</v>
      </c>
      <c r="J83" s="20" t="s">
        <v>28</v>
      </c>
      <c r="K83" s="20" t="s">
        <v>28</v>
      </c>
      <c r="L83" s="20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f t="shared" si="7"/>
        <v>12</v>
      </c>
      <c r="Z83" s="19">
        <f>IFERROR(VLOOKUP(B83,[1]DATA!A:P,16,0),0)</f>
        <v>0</v>
      </c>
      <c r="AA83" s="19" t="e">
        <f>ROUND(#REF!/1200*Y83*100,0)</f>
        <v>#REF!</v>
      </c>
      <c r="AB83" s="22" t="e">
        <f t="shared" si="8"/>
        <v>#REF!</v>
      </c>
      <c r="AC83" s="19">
        <v>0</v>
      </c>
    </row>
    <row r="84" spans="1:29" x14ac:dyDescent="0.2">
      <c r="A84" s="15" t="e">
        <f t="shared" si="10"/>
        <v>#REF!</v>
      </c>
      <c r="B84" s="16">
        <v>0</v>
      </c>
      <c r="C84" s="20" t="s">
        <v>26</v>
      </c>
      <c r="D84" s="16" t="s">
        <v>154</v>
      </c>
      <c r="E84" s="16" t="s">
        <v>154</v>
      </c>
      <c r="F84" s="18"/>
      <c r="G84" s="18"/>
      <c r="H84" s="19" t="s">
        <v>26</v>
      </c>
      <c r="I84" s="20" t="s">
        <v>27</v>
      </c>
      <c r="J84" s="20" t="s">
        <v>28</v>
      </c>
      <c r="K84" s="20" t="s">
        <v>28</v>
      </c>
      <c r="L84" s="20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f t="shared" si="7"/>
        <v>12</v>
      </c>
      <c r="Z84" s="19">
        <f>IFERROR(VLOOKUP(B84,[1]DATA!A:P,16,0),0)</f>
        <v>0</v>
      </c>
      <c r="AA84" s="19" t="e">
        <f>ROUND(#REF!/1200*Y84*100,0)</f>
        <v>#REF!</v>
      </c>
      <c r="AB84" s="22" t="e">
        <f t="shared" si="8"/>
        <v>#REF!</v>
      </c>
      <c r="AC84" s="19">
        <v>0</v>
      </c>
    </row>
    <row r="85" spans="1:29" x14ac:dyDescent="0.2">
      <c r="A85" s="15" t="e">
        <f t="shared" si="10"/>
        <v>#REF!</v>
      </c>
      <c r="B85" s="16">
        <v>0</v>
      </c>
      <c r="C85" s="20" t="s">
        <v>26</v>
      </c>
      <c r="D85" s="16" t="s">
        <v>154</v>
      </c>
      <c r="E85" s="16" t="s">
        <v>154</v>
      </c>
      <c r="F85" s="18"/>
      <c r="G85" s="18"/>
      <c r="H85" s="19" t="s">
        <v>26</v>
      </c>
      <c r="I85" s="20" t="s">
        <v>27</v>
      </c>
      <c r="J85" s="20" t="s">
        <v>28</v>
      </c>
      <c r="K85" s="20" t="s">
        <v>28</v>
      </c>
      <c r="L85" s="20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f t="shared" si="7"/>
        <v>12</v>
      </c>
      <c r="Z85" s="19">
        <f>IFERROR(VLOOKUP(B85,[1]DATA!A:P,16,0),0)</f>
        <v>0</v>
      </c>
      <c r="AA85" s="19" t="e">
        <f>ROUND(#REF!/1200*Y85*100,0)</f>
        <v>#REF!</v>
      </c>
      <c r="AB85" s="22" t="e">
        <f t="shared" si="8"/>
        <v>#REF!</v>
      </c>
      <c r="AC85" s="19">
        <v>0</v>
      </c>
    </row>
    <row r="86" spans="1:29" x14ac:dyDescent="0.2">
      <c r="A86" s="15" t="e">
        <f t="shared" si="10"/>
        <v>#REF!</v>
      </c>
      <c r="B86" s="16">
        <v>0</v>
      </c>
      <c r="C86" s="20" t="s">
        <v>26</v>
      </c>
      <c r="D86" s="16" t="s">
        <v>154</v>
      </c>
      <c r="E86" s="16" t="s">
        <v>154</v>
      </c>
      <c r="F86" s="18"/>
      <c r="G86" s="18"/>
      <c r="H86" s="19" t="s">
        <v>26</v>
      </c>
      <c r="I86" s="20" t="s">
        <v>27</v>
      </c>
      <c r="J86" s="20" t="s">
        <v>28</v>
      </c>
      <c r="K86" s="20" t="s">
        <v>28</v>
      </c>
      <c r="L86" s="20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f t="shared" si="7"/>
        <v>12</v>
      </c>
      <c r="Z86" s="19">
        <f>IFERROR(VLOOKUP(B86,[1]DATA!A:P,16,0),0)</f>
        <v>0</v>
      </c>
      <c r="AA86" s="19" t="e">
        <f>ROUND(#REF!/1200*Y86*100,0)</f>
        <v>#REF!</v>
      </c>
      <c r="AB86" s="22" t="e">
        <f t="shared" si="8"/>
        <v>#REF!</v>
      </c>
      <c r="AC86" s="19">
        <v>0</v>
      </c>
    </row>
    <row r="87" spans="1:29" x14ac:dyDescent="0.2">
      <c r="A87" s="15" t="e">
        <f t="shared" si="10"/>
        <v>#REF!</v>
      </c>
      <c r="B87" s="16">
        <v>0</v>
      </c>
      <c r="C87" s="20" t="s">
        <v>26</v>
      </c>
      <c r="D87" s="16" t="s">
        <v>154</v>
      </c>
      <c r="E87" s="16" t="s">
        <v>154</v>
      </c>
      <c r="F87" s="18"/>
      <c r="G87" s="18"/>
      <c r="H87" s="19" t="s">
        <v>26</v>
      </c>
      <c r="I87" s="20" t="s">
        <v>27</v>
      </c>
      <c r="J87" s="20" t="s">
        <v>28</v>
      </c>
      <c r="K87" s="20" t="s">
        <v>28</v>
      </c>
      <c r="L87" s="20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f t="shared" si="7"/>
        <v>12</v>
      </c>
      <c r="Z87" s="19">
        <f>IFERROR(VLOOKUP(B87,[1]DATA!A:P,16,0),0)</f>
        <v>0</v>
      </c>
      <c r="AA87" s="19" t="e">
        <f>ROUND(#REF!/1200*Y87*100,0)</f>
        <v>#REF!</v>
      </c>
      <c r="AB87" s="22" t="e">
        <f t="shared" si="8"/>
        <v>#REF!</v>
      </c>
      <c r="AC87" s="19">
        <v>0</v>
      </c>
    </row>
    <row r="88" spans="1:29" x14ac:dyDescent="0.2">
      <c r="A88" s="15" t="e">
        <f t="shared" si="10"/>
        <v>#REF!</v>
      </c>
      <c r="B88" s="16">
        <v>0</v>
      </c>
      <c r="C88" s="20" t="s">
        <v>26</v>
      </c>
      <c r="D88" s="16" t="s">
        <v>154</v>
      </c>
      <c r="E88" s="16" t="s">
        <v>154</v>
      </c>
      <c r="F88" s="18"/>
      <c r="G88" s="18"/>
      <c r="H88" s="19" t="s">
        <v>26</v>
      </c>
      <c r="I88" s="20" t="s">
        <v>27</v>
      </c>
      <c r="J88" s="20" t="s">
        <v>28</v>
      </c>
      <c r="K88" s="20" t="s">
        <v>28</v>
      </c>
      <c r="L88" s="20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1">
        <v>1</v>
      </c>
      <c r="U88" s="21">
        <v>1</v>
      </c>
      <c r="V88" s="21">
        <v>1</v>
      </c>
      <c r="W88" s="21">
        <v>1</v>
      </c>
      <c r="X88" s="21">
        <v>1</v>
      </c>
      <c r="Y88" s="21">
        <f t="shared" si="7"/>
        <v>12</v>
      </c>
      <c r="Z88" s="19">
        <f>IFERROR(VLOOKUP(B88,[1]DATA!A:P,16,0),0)</f>
        <v>0</v>
      </c>
      <c r="AA88" s="19" t="e">
        <f>ROUND(#REF!/1200*Y88*100,0)</f>
        <v>#REF!</v>
      </c>
      <c r="AB88" s="22" t="e">
        <f t="shared" si="8"/>
        <v>#REF!</v>
      </c>
      <c r="AC88" s="19">
        <v>0</v>
      </c>
    </row>
    <row r="89" spans="1:29" x14ac:dyDescent="0.2">
      <c r="A89" s="15" t="e">
        <f t="shared" si="10"/>
        <v>#REF!</v>
      </c>
      <c r="B89" s="16">
        <v>0</v>
      </c>
      <c r="C89" s="20" t="s">
        <v>26</v>
      </c>
      <c r="D89" s="16" t="s">
        <v>154</v>
      </c>
      <c r="E89" s="16" t="s">
        <v>154</v>
      </c>
      <c r="F89" s="18"/>
      <c r="G89" s="18"/>
      <c r="H89" s="19" t="s">
        <v>26</v>
      </c>
      <c r="I89" s="20" t="s">
        <v>27</v>
      </c>
      <c r="J89" s="20" t="s">
        <v>28</v>
      </c>
      <c r="K89" s="20" t="s">
        <v>28</v>
      </c>
      <c r="L89" s="20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f t="shared" si="7"/>
        <v>12</v>
      </c>
      <c r="Z89" s="19">
        <f>IFERROR(VLOOKUP(B89,[1]DATA!A:P,16,0),0)</f>
        <v>0</v>
      </c>
      <c r="AA89" s="19" t="e">
        <f>ROUND(#REF!/1200*Y89*100,0)</f>
        <v>#REF!</v>
      </c>
      <c r="AB89" s="22" t="e">
        <f t="shared" si="8"/>
        <v>#REF!</v>
      </c>
      <c r="AC89" s="19">
        <v>0</v>
      </c>
    </row>
    <row r="90" spans="1:29" x14ac:dyDescent="0.2">
      <c r="A90" s="15" t="e">
        <f t="shared" si="10"/>
        <v>#REF!</v>
      </c>
      <c r="B90" s="16">
        <v>0</v>
      </c>
      <c r="C90" s="20" t="s">
        <v>26</v>
      </c>
      <c r="D90" s="16" t="s">
        <v>154</v>
      </c>
      <c r="E90" s="16" t="s">
        <v>154</v>
      </c>
      <c r="F90" s="18"/>
      <c r="G90" s="18"/>
      <c r="H90" s="19" t="s">
        <v>26</v>
      </c>
      <c r="I90" s="20" t="s">
        <v>27</v>
      </c>
      <c r="J90" s="20" t="s">
        <v>28</v>
      </c>
      <c r="K90" s="20" t="s">
        <v>28</v>
      </c>
      <c r="L90" s="20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f t="shared" si="7"/>
        <v>12</v>
      </c>
      <c r="Z90" s="19">
        <f>IFERROR(VLOOKUP(B90,[1]DATA!A:P,16,0),0)</f>
        <v>0</v>
      </c>
      <c r="AA90" s="19" t="e">
        <f>ROUND(#REF!/1200*Y90*100,0)</f>
        <v>#REF!</v>
      </c>
      <c r="AB90" s="22" t="e">
        <f t="shared" si="8"/>
        <v>#REF!</v>
      </c>
      <c r="AC90" s="19">
        <v>0</v>
      </c>
    </row>
    <row r="91" spans="1:29" x14ac:dyDescent="0.2">
      <c r="A91" s="15" t="e">
        <f t="shared" si="10"/>
        <v>#REF!</v>
      </c>
      <c r="B91" s="16">
        <v>0</v>
      </c>
      <c r="C91" s="20" t="s">
        <v>26</v>
      </c>
      <c r="D91" s="16" t="s">
        <v>154</v>
      </c>
      <c r="E91" s="16" t="s">
        <v>154</v>
      </c>
      <c r="F91" s="18"/>
      <c r="G91" s="18"/>
      <c r="H91" s="19" t="s">
        <v>26</v>
      </c>
      <c r="I91" s="20" t="s">
        <v>27</v>
      </c>
      <c r="J91" s="20" t="s">
        <v>28</v>
      </c>
      <c r="K91" s="20" t="s">
        <v>28</v>
      </c>
      <c r="L91" s="20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f t="shared" si="7"/>
        <v>12</v>
      </c>
      <c r="Z91" s="19">
        <f>IFERROR(VLOOKUP(B91,[1]DATA!A:P,16,0),0)</f>
        <v>0</v>
      </c>
      <c r="AA91" s="19" t="e">
        <f>ROUND(#REF!/1200*Y91*100,0)</f>
        <v>#REF!</v>
      </c>
      <c r="AB91" s="22" t="e">
        <f t="shared" si="8"/>
        <v>#REF!</v>
      </c>
      <c r="AC91" s="19">
        <v>0</v>
      </c>
    </row>
    <row r="92" spans="1:29" x14ac:dyDescent="0.2">
      <c r="A92" s="15" t="e">
        <f t="shared" si="10"/>
        <v>#REF!</v>
      </c>
      <c r="B92" s="16">
        <v>0</v>
      </c>
      <c r="C92" s="20" t="s">
        <v>26</v>
      </c>
      <c r="D92" s="16" t="s">
        <v>154</v>
      </c>
      <c r="E92" s="16" t="s">
        <v>154</v>
      </c>
      <c r="F92" s="18"/>
      <c r="G92" s="18"/>
      <c r="H92" s="20" t="s">
        <v>26</v>
      </c>
      <c r="I92" s="20" t="s">
        <v>21</v>
      </c>
      <c r="J92" s="20" t="s">
        <v>104</v>
      </c>
      <c r="K92" s="20" t="s">
        <v>105</v>
      </c>
      <c r="L92" s="20">
        <v>0.5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f t="shared" si="7"/>
        <v>12</v>
      </c>
      <c r="Z92" s="19">
        <f>IFERROR(VLOOKUP(B92,[1]DATA!A:P,16,0),0)</f>
        <v>0</v>
      </c>
      <c r="AA92" s="19" t="e">
        <f>ROUND(#REF!/1200*Y92*100,0)</f>
        <v>#REF!</v>
      </c>
      <c r="AB92" s="22" t="e">
        <f t="shared" si="8"/>
        <v>#REF!</v>
      </c>
      <c r="AC92" s="19">
        <v>0</v>
      </c>
    </row>
    <row r="93" spans="1:29" x14ac:dyDescent="0.2">
      <c r="A93" s="15" t="e">
        <f t="shared" si="10"/>
        <v>#REF!</v>
      </c>
      <c r="B93" s="16">
        <v>2020003312</v>
      </c>
      <c r="C93" s="23" t="s">
        <v>164</v>
      </c>
      <c r="D93" s="16" t="s">
        <v>17</v>
      </c>
      <c r="E93" s="16" t="s">
        <v>18</v>
      </c>
      <c r="F93" s="18">
        <v>44760</v>
      </c>
      <c r="G93" s="18" t="s">
        <v>165</v>
      </c>
      <c r="H93" s="24" t="s">
        <v>26</v>
      </c>
      <c r="I93" s="20" t="s">
        <v>27</v>
      </c>
      <c r="J93" s="20" t="s">
        <v>28</v>
      </c>
      <c r="K93" s="20" t="s">
        <v>28</v>
      </c>
      <c r="L93" s="20">
        <v>1</v>
      </c>
      <c r="M93" s="25">
        <v>1</v>
      </c>
      <c r="N93" s="25">
        <v>1</v>
      </c>
      <c r="O93" s="25">
        <v>1</v>
      </c>
      <c r="P93" s="25">
        <v>1</v>
      </c>
      <c r="Q93" s="25">
        <v>1</v>
      </c>
      <c r="R93" s="25">
        <v>1</v>
      </c>
      <c r="S93" s="25">
        <v>1</v>
      </c>
      <c r="T93" s="25">
        <v>1</v>
      </c>
      <c r="U93" s="25">
        <v>1</v>
      </c>
      <c r="V93" s="25">
        <v>1</v>
      </c>
      <c r="W93" s="25">
        <v>1</v>
      </c>
      <c r="X93" s="25">
        <v>1</v>
      </c>
      <c r="Y93" s="25">
        <f t="shared" si="7"/>
        <v>12</v>
      </c>
      <c r="Z93" s="19">
        <f>IFERROR(VLOOKUP(B93,[1]DATA!A:P,16,0),0)</f>
        <v>34.14</v>
      </c>
      <c r="AA93" s="19" t="e">
        <f>ROUND(#REF!/1200*Y93*100,0)</f>
        <v>#REF!</v>
      </c>
      <c r="AB93" s="26" t="e">
        <f t="shared" si="8"/>
        <v>#REF!</v>
      </c>
      <c r="AC93" s="19">
        <v>34.14</v>
      </c>
    </row>
    <row r="94" spans="1:29" x14ac:dyDescent="0.2">
      <c r="A94" s="15" t="e">
        <f t="shared" si="10"/>
        <v>#REF!</v>
      </c>
      <c r="B94" s="16">
        <v>2020001980</v>
      </c>
      <c r="C94" s="20" t="s">
        <v>166</v>
      </c>
      <c r="D94" s="16" t="s">
        <v>17</v>
      </c>
      <c r="E94" s="16" t="s">
        <v>18</v>
      </c>
      <c r="F94" s="18">
        <v>44301</v>
      </c>
      <c r="G94" s="18" t="s">
        <v>25</v>
      </c>
      <c r="H94" s="20" t="s">
        <v>26</v>
      </c>
      <c r="I94" s="20" t="s">
        <v>21</v>
      </c>
      <c r="J94" s="20" t="s">
        <v>22</v>
      </c>
      <c r="K94" s="20" t="s">
        <v>23</v>
      </c>
      <c r="L94" s="20">
        <v>1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f t="shared" si="7"/>
        <v>12</v>
      </c>
      <c r="Z94" s="19">
        <f>IFERROR(VLOOKUP(B94,[1]DATA!A:P,16,0),0)</f>
        <v>22.76</v>
      </c>
      <c r="AA94" s="19" t="e">
        <f>ROUND(#REF!/1200*Y94*100,0)</f>
        <v>#REF!</v>
      </c>
      <c r="AB94" s="22" t="e">
        <f t="shared" si="8"/>
        <v>#REF!</v>
      </c>
      <c r="AC94" s="19">
        <v>22.76</v>
      </c>
    </row>
    <row r="95" spans="1:29" x14ac:dyDescent="0.2">
      <c r="A95" s="15" t="e">
        <f t="shared" si="10"/>
        <v>#REF!</v>
      </c>
      <c r="B95" s="16">
        <v>0</v>
      </c>
      <c r="C95" s="19" t="s">
        <v>167</v>
      </c>
      <c r="D95" s="16" t="s">
        <v>154</v>
      </c>
      <c r="E95" s="16" t="s">
        <v>154</v>
      </c>
      <c r="F95" s="18"/>
      <c r="G95" s="18"/>
      <c r="H95" s="19" t="s">
        <v>167</v>
      </c>
      <c r="I95" s="20" t="s">
        <v>21</v>
      </c>
      <c r="J95" s="20" t="s">
        <v>91</v>
      </c>
      <c r="K95" s="20" t="s">
        <v>92</v>
      </c>
      <c r="L95" s="20">
        <v>1</v>
      </c>
      <c r="M95" s="21">
        <v>1</v>
      </c>
      <c r="N95" s="21">
        <v>1</v>
      </c>
      <c r="O95" s="21">
        <v>1</v>
      </c>
      <c r="P95" s="21">
        <v>1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/>
      <c r="W95" s="21"/>
      <c r="X95" s="21"/>
      <c r="Y95" s="21">
        <f t="shared" si="7"/>
        <v>9</v>
      </c>
      <c r="Z95" s="19">
        <f>IFERROR(VLOOKUP(B95,[1]DATA!A:P,16,0),0)</f>
        <v>0</v>
      </c>
      <c r="AA95" s="19" t="e">
        <f>ROUND(#REF!/1200*Y95*100,0)</f>
        <v>#REF!</v>
      </c>
      <c r="AB95" s="22" t="e">
        <f t="shared" si="8"/>
        <v>#REF!</v>
      </c>
      <c r="AC95" s="19">
        <v>0</v>
      </c>
    </row>
    <row r="96" spans="1:29" x14ac:dyDescent="0.2">
      <c r="A96" s="15" t="e">
        <f t="shared" si="10"/>
        <v>#REF!</v>
      </c>
      <c r="B96" s="16">
        <v>0</v>
      </c>
      <c r="C96" s="19" t="s">
        <v>167</v>
      </c>
      <c r="D96" s="16" t="s">
        <v>154</v>
      </c>
      <c r="E96" s="16" t="s">
        <v>154</v>
      </c>
      <c r="F96" s="18"/>
      <c r="G96" s="18"/>
      <c r="H96" s="19" t="s">
        <v>167</v>
      </c>
      <c r="I96" s="20" t="s">
        <v>21</v>
      </c>
      <c r="J96" s="20" t="s">
        <v>91</v>
      </c>
      <c r="K96" s="20" t="s">
        <v>168</v>
      </c>
      <c r="L96" s="20">
        <v>1</v>
      </c>
      <c r="M96" s="21">
        <v>1</v>
      </c>
      <c r="N96" s="21">
        <v>1</v>
      </c>
      <c r="O96" s="21">
        <v>1</v>
      </c>
      <c r="P96" s="21">
        <v>1</v>
      </c>
      <c r="Q96" s="21">
        <v>1</v>
      </c>
      <c r="R96" s="21">
        <v>1</v>
      </c>
      <c r="S96" s="21">
        <v>1</v>
      </c>
      <c r="T96" s="21">
        <v>1</v>
      </c>
      <c r="U96" s="21">
        <v>1</v>
      </c>
      <c r="V96" s="21"/>
      <c r="W96" s="21"/>
      <c r="X96" s="21"/>
      <c r="Y96" s="21">
        <f t="shared" si="7"/>
        <v>9</v>
      </c>
      <c r="Z96" s="19">
        <f>IFERROR(VLOOKUP(B96,[1]DATA!A:P,16,0),0)</f>
        <v>0</v>
      </c>
      <c r="AA96" s="19" t="e">
        <f>ROUND(#REF!/1200*Y96*100,0)</f>
        <v>#REF!</v>
      </c>
      <c r="AB96" s="22" t="e">
        <f t="shared" si="8"/>
        <v>#REF!</v>
      </c>
      <c r="AC96" s="19">
        <v>0</v>
      </c>
    </row>
    <row r="97" spans="1:29" x14ac:dyDescent="0.2">
      <c r="A97" s="15" t="e">
        <f t="shared" si="10"/>
        <v>#REF!</v>
      </c>
      <c r="B97" s="16">
        <v>0</v>
      </c>
      <c r="C97" s="19" t="s">
        <v>167</v>
      </c>
      <c r="D97" s="16" t="s">
        <v>154</v>
      </c>
      <c r="E97" s="16" t="s">
        <v>154</v>
      </c>
      <c r="F97" s="18"/>
      <c r="G97" s="18"/>
      <c r="H97" s="19" t="s">
        <v>167</v>
      </c>
      <c r="I97" s="20" t="s">
        <v>21</v>
      </c>
      <c r="J97" s="20" t="s">
        <v>91</v>
      </c>
      <c r="K97" s="20" t="s">
        <v>135</v>
      </c>
      <c r="L97" s="20">
        <v>1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/>
      <c r="W97" s="21"/>
      <c r="X97" s="21"/>
      <c r="Y97" s="21">
        <f t="shared" si="7"/>
        <v>9</v>
      </c>
      <c r="Z97" s="19">
        <f>IFERROR(VLOOKUP(B97,[1]DATA!A:P,16,0),0)</f>
        <v>0</v>
      </c>
      <c r="AA97" s="19" t="e">
        <f>ROUND(#REF!/1200*Y97*100,0)</f>
        <v>#REF!</v>
      </c>
      <c r="AB97" s="22" t="e">
        <f t="shared" si="8"/>
        <v>#REF!</v>
      </c>
      <c r="AC97" s="19">
        <v>0</v>
      </c>
    </row>
    <row r="98" spans="1:29" x14ac:dyDescent="0.2">
      <c r="A98" s="15" t="e">
        <f t="shared" si="10"/>
        <v>#REF!</v>
      </c>
      <c r="B98" s="16">
        <v>0</v>
      </c>
      <c r="C98" s="19" t="s">
        <v>169</v>
      </c>
      <c r="D98" s="16" t="s">
        <v>154</v>
      </c>
      <c r="E98" s="16" t="s">
        <v>154</v>
      </c>
      <c r="F98" s="18"/>
      <c r="G98" s="18"/>
      <c r="H98" s="19" t="s">
        <v>169</v>
      </c>
      <c r="I98" s="20" t="s">
        <v>21</v>
      </c>
      <c r="J98" s="20" t="s">
        <v>91</v>
      </c>
      <c r="K98" s="20" t="s">
        <v>168</v>
      </c>
      <c r="L98" s="20">
        <v>1</v>
      </c>
      <c r="M98" s="21">
        <v>1</v>
      </c>
      <c r="N98" s="21">
        <v>1</v>
      </c>
      <c r="O98" s="21">
        <v>1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/>
      <c r="W98" s="21"/>
      <c r="X98" s="21"/>
      <c r="Y98" s="21">
        <f t="shared" si="7"/>
        <v>9</v>
      </c>
      <c r="Z98" s="19">
        <f>IFERROR(VLOOKUP(B98,[1]DATA!A:P,16,0),0)</f>
        <v>0</v>
      </c>
      <c r="AA98" s="19" t="e">
        <f>ROUND(#REF!/1200*Y98*100,0)</f>
        <v>#REF!</v>
      </c>
      <c r="AB98" s="22" t="e">
        <f t="shared" si="8"/>
        <v>#REF!</v>
      </c>
      <c r="AC98" s="19">
        <v>0</v>
      </c>
    </row>
    <row r="99" spans="1:29" x14ac:dyDescent="0.2">
      <c r="A99" s="15" t="e">
        <f t="shared" si="10"/>
        <v>#REF!</v>
      </c>
      <c r="B99" s="16">
        <v>0</v>
      </c>
      <c r="C99" s="19" t="s">
        <v>169</v>
      </c>
      <c r="D99" s="16" t="s">
        <v>154</v>
      </c>
      <c r="E99" s="16" t="s">
        <v>154</v>
      </c>
      <c r="F99" s="18"/>
      <c r="G99" s="18"/>
      <c r="H99" s="19" t="s">
        <v>169</v>
      </c>
      <c r="I99" s="20" t="s">
        <v>21</v>
      </c>
      <c r="J99" s="20" t="s">
        <v>91</v>
      </c>
      <c r="K99" s="20" t="s">
        <v>135</v>
      </c>
      <c r="L99" s="20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/>
      <c r="W99" s="21"/>
      <c r="X99" s="21"/>
      <c r="Y99" s="21">
        <f t="shared" si="7"/>
        <v>9</v>
      </c>
      <c r="Z99" s="19">
        <f>IFERROR(VLOOKUP(B99,[1]DATA!A:P,16,0),0)</f>
        <v>0</v>
      </c>
      <c r="AA99" s="19" t="e">
        <f>ROUND(#REF!/1200*Y99*100,0)</f>
        <v>#REF!</v>
      </c>
      <c r="AB99" s="22" t="e">
        <f t="shared" si="8"/>
        <v>#REF!</v>
      </c>
      <c r="AC99" s="19">
        <v>0</v>
      </c>
    </row>
    <row r="100" spans="1:29" x14ac:dyDescent="0.2">
      <c r="A100" s="15" t="e">
        <f t="shared" si="10"/>
        <v>#REF!</v>
      </c>
      <c r="B100" s="16">
        <v>2020001776</v>
      </c>
      <c r="C100" s="20" t="s">
        <v>170</v>
      </c>
      <c r="D100" s="16" t="s">
        <v>17</v>
      </c>
      <c r="E100" s="16" t="s">
        <v>18</v>
      </c>
      <c r="F100" s="18">
        <v>44193</v>
      </c>
      <c r="G100" s="18" t="s">
        <v>25</v>
      </c>
      <c r="H100" s="20" t="s">
        <v>56</v>
      </c>
      <c r="I100" s="20" t="s">
        <v>21</v>
      </c>
      <c r="J100" s="20" t="s">
        <v>35</v>
      </c>
      <c r="K100" s="20" t="s">
        <v>42</v>
      </c>
      <c r="L100" s="20">
        <v>0.5</v>
      </c>
      <c r="M100" s="25">
        <v>1</v>
      </c>
      <c r="N100" s="25">
        <v>1</v>
      </c>
      <c r="O100" s="25">
        <v>1</v>
      </c>
      <c r="P100" s="25">
        <v>1</v>
      </c>
      <c r="Q100" s="25">
        <v>1</v>
      </c>
      <c r="R100" s="25">
        <v>1</v>
      </c>
      <c r="S100" s="25">
        <v>1</v>
      </c>
      <c r="T100" s="25">
        <v>1</v>
      </c>
      <c r="U100" s="25">
        <v>1</v>
      </c>
      <c r="V100" s="25">
        <v>1</v>
      </c>
      <c r="W100" s="25">
        <v>1</v>
      </c>
      <c r="X100" s="25">
        <v>1</v>
      </c>
      <c r="Y100" s="25">
        <f t="shared" si="7"/>
        <v>12</v>
      </c>
      <c r="Z100" s="19">
        <f>IFERROR(VLOOKUP(B100,[1]DATA!A:P,16,0),0)</f>
        <v>22.94</v>
      </c>
      <c r="AA100" s="19" t="e">
        <f>ROUND(#REF!/1200*Y100*100,0)</f>
        <v>#REF!</v>
      </c>
      <c r="AB100" s="26" t="e">
        <f t="shared" si="8"/>
        <v>#REF!</v>
      </c>
      <c r="AC100" s="19">
        <v>22.94</v>
      </c>
    </row>
    <row r="101" spans="1:29" x14ac:dyDescent="0.2">
      <c r="A101" s="15" t="e">
        <f t="shared" si="10"/>
        <v>#REF!</v>
      </c>
      <c r="B101" s="16">
        <v>2020001120</v>
      </c>
      <c r="C101" s="32" t="s">
        <v>171</v>
      </c>
      <c r="D101" s="16" t="s">
        <v>17</v>
      </c>
      <c r="E101" s="16" t="s">
        <v>18</v>
      </c>
      <c r="F101" s="18">
        <v>43819</v>
      </c>
      <c r="G101" s="18" t="s">
        <v>19</v>
      </c>
      <c r="H101" s="20" t="s">
        <v>172</v>
      </c>
      <c r="I101" s="20"/>
      <c r="J101" s="20" t="s">
        <v>172</v>
      </c>
      <c r="K101" s="20" t="s">
        <v>172</v>
      </c>
      <c r="L101" s="20"/>
      <c r="M101" s="21">
        <v>1</v>
      </c>
      <c r="N101" s="21">
        <v>1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1">
        <v>1</v>
      </c>
      <c r="Y101" s="21">
        <f t="shared" si="7"/>
        <v>12</v>
      </c>
      <c r="Z101" s="19">
        <f>IFERROR(VLOOKUP(B101,[1]DATA!A:P,16,0),0)</f>
        <v>27.44</v>
      </c>
      <c r="AA101" s="19" t="e">
        <f>ROUND(#REF!/1200*Y101*100,0)</f>
        <v>#REF!</v>
      </c>
      <c r="AB101" s="22" t="e">
        <f t="shared" si="8"/>
        <v>#REF!</v>
      </c>
      <c r="AC101" s="19">
        <v>27.44</v>
      </c>
    </row>
    <row r="102" spans="1:29" x14ac:dyDescent="0.2">
      <c r="A102" s="15" t="e">
        <f t="shared" si="10"/>
        <v>#REF!</v>
      </c>
      <c r="B102" s="16">
        <v>202000858</v>
      </c>
      <c r="C102" s="20" t="s">
        <v>173</v>
      </c>
      <c r="D102" s="16" t="s">
        <v>17</v>
      </c>
      <c r="E102" s="16" t="s">
        <v>18</v>
      </c>
      <c r="F102" s="18">
        <v>43738</v>
      </c>
      <c r="G102" s="18" t="s">
        <v>19</v>
      </c>
      <c r="H102" s="20" t="s">
        <v>76</v>
      </c>
      <c r="I102" s="20" t="s">
        <v>21</v>
      </c>
      <c r="J102" s="20" t="s">
        <v>35</v>
      </c>
      <c r="K102" s="20" t="s">
        <v>174</v>
      </c>
      <c r="L102" s="20">
        <v>0.5</v>
      </c>
      <c r="M102" s="21">
        <v>0.5</v>
      </c>
      <c r="N102" s="21">
        <v>0.5</v>
      </c>
      <c r="O102" s="21">
        <v>0.5</v>
      </c>
      <c r="P102" s="21">
        <v>0.5</v>
      </c>
      <c r="Q102" s="21">
        <v>0.5</v>
      </c>
      <c r="R102" s="21">
        <v>0.5</v>
      </c>
      <c r="S102" s="21">
        <v>0.5</v>
      </c>
      <c r="T102" s="21">
        <v>0.5</v>
      </c>
      <c r="U102" s="21">
        <v>0.5</v>
      </c>
      <c r="V102" s="21">
        <v>0.5</v>
      </c>
      <c r="W102" s="21">
        <v>0.5</v>
      </c>
      <c r="X102" s="21">
        <v>0.5</v>
      </c>
      <c r="Y102" s="21">
        <f t="shared" si="7"/>
        <v>6</v>
      </c>
      <c r="Z102" s="19">
        <f>IFERROR(VLOOKUP(B102,[1]DATA!A:P,16,0),0)</f>
        <v>40.99</v>
      </c>
      <c r="AA102" s="19" t="e">
        <f>ROUND(#REF!/1200*Y102*100,0)</f>
        <v>#REF!</v>
      </c>
      <c r="AB102" s="22" t="e">
        <f t="shared" si="8"/>
        <v>#REF!</v>
      </c>
      <c r="AC102" s="19">
        <v>40.99</v>
      </c>
    </row>
    <row r="103" spans="1:29" x14ac:dyDescent="0.2">
      <c r="A103" s="15" t="e">
        <f t="shared" si="10"/>
        <v>#REF!</v>
      </c>
      <c r="B103" s="16">
        <v>202000858</v>
      </c>
      <c r="C103" s="20" t="s">
        <v>173</v>
      </c>
      <c r="D103" s="16" t="s">
        <v>17</v>
      </c>
      <c r="E103" s="16" t="s">
        <v>18</v>
      </c>
      <c r="F103" s="18">
        <v>43738</v>
      </c>
      <c r="G103" s="18" t="s">
        <v>19</v>
      </c>
      <c r="H103" s="20" t="s">
        <v>76</v>
      </c>
      <c r="I103" s="20" t="s">
        <v>21</v>
      </c>
      <c r="J103" s="20" t="s">
        <v>35</v>
      </c>
      <c r="K103" s="20" t="s">
        <v>36</v>
      </c>
      <c r="L103" s="20">
        <v>0.5</v>
      </c>
      <c r="M103" s="21">
        <v>0.5</v>
      </c>
      <c r="N103" s="21">
        <v>0.5</v>
      </c>
      <c r="O103" s="21">
        <v>0.5</v>
      </c>
      <c r="P103" s="21">
        <v>0.5</v>
      </c>
      <c r="Q103" s="21">
        <v>0.5</v>
      </c>
      <c r="R103" s="21">
        <v>0.5</v>
      </c>
      <c r="S103" s="21">
        <v>0.5</v>
      </c>
      <c r="T103" s="21">
        <v>0.5</v>
      </c>
      <c r="U103" s="21">
        <v>0.5</v>
      </c>
      <c r="V103" s="21">
        <v>0.5</v>
      </c>
      <c r="W103" s="21">
        <v>0.5</v>
      </c>
      <c r="X103" s="21">
        <v>0.5</v>
      </c>
      <c r="Y103" s="21">
        <f t="shared" si="7"/>
        <v>6</v>
      </c>
      <c r="Z103" s="19">
        <f>IFERROR(VLOOKUP(B103,[1]DATA!A:P,16,0),0)</f>
        <v>40.99</v>
      </c>
      <c r="AA103" s="19" t="e">
        <f>ROUND(#REF!/1200*Y103*100,0)</f>
        <v>#REF!</v>
      </c>
      <c r="AB103" s="22" t="e">
        <f t="shared" si="8"/>
        <v>#REF!</v>
      </c>
      <c r="AC103" s="19">
        <v>40.99</v>
      </c>
    </row>
    <row r="104" spans="1:29" x14ac:dyDescent="0.2">
      <c r="A104" s="15" t="e">
        <f t="shared" si="10"/>
        <v>#REF!</v>
      </c>
      <c r="B104" s="35" t="s">
        <v>175</v>
      </c>
      <c r="C104" s="20" t="s">
        <v>176</v>
      </c>
      <c r="D104" s="16" t="s">
        <v>68</v>
      </c>
      <c r="E104" s="16" t="s">
        <v>68</v>
      </c>
      <c r="F104" s="18"/>
      <c r="G104" s="18"/>
      <c r="H104" s="20" t="s">
        <v>95</v>
      </c>
      <c r="I104" s="20" t="s">
        <v>21</v>
      </c>
      <c r="J104" s="20" t="s">
        <v>35</v>
      </c>
      <c r="K104" s="20" t="s">
        <v>59</v>
      </c>
      <c r="L104" s="20">
        <v>0.5</v>
      </c>
      <c r="M104" s="25">
        <v>0.5</v>
      </c>
      <c r="N104" s="25">
        <v>0.5</v>
      </c>
      <c r="O104" s="25">
        <v>0.5</v>
      </c>
      <c r="P104" s="25">
        <v>0.5</v>
      </c>
      <c r="Q104" s="25">
        <v>0.5</v>
      </c>
      <c r="R104" s="25">
        <v>0.5</v>
      </c>
      <c r="S104" s="25">
        <v>0.5</v>
      </c>
      <c r="T104" s="25">
        <v>0.5</v>
      </c>
      <c r="U104" s="25">
        <v>0.5</v>
      </c>
      <c r="V104" s="25">
        <v>0.5</v>
      </c>
      <c r="W104" s="25">
        <v>0.5</v>
      </c>
      <c r="X104" s="25">
        <v>0.5</v>
      </c>
      <c r="Y104" s="25">
        <f t="shared" si="7"/>
        <v>6</v>
      </c>
      <c r="Z104" s="19">
        <f>IFERROR(VLOOKUP(B104,[1]DATA!A:P,16,0),0)</f>
        <v>0</v>
      </c>
      <c r="AA104" s="19" t="e">
        <f>ROUND(#REF!/1200*Y104*100,0)</f>
        <v>#REF!</v>
      </c>
      <c r="AB104" s="26" t="e">
        <f t="shared" si="8"/>
        <v>#REF!</v>
      </c>
      <c r="AC104" s="19">
        <v>0</v>
      </c>
    </row>
    <row r="105" spans="1:29" x14ac:dyDescent="0.2">
      <c r="A105" s="15" t="e">
        <f t="shared" si="10"/>
        <v>#REF!</v>
      </c>
      <c r="B105" s="35" t="s">
        <v>175</v>
      </c>
      <c r="C105" s="20" t="s">
        <v>176</v>
      </c>
      <c r="D105" s="16" t="s">
        <v>68</v>
      </c>
      <c r="E105" s="16" t="s">
        <v>68</v>
      </c>
      <c r="F105" s="18"/>
      <c r="G105" s="18"/>
      <c r="H105" s="20" t="s">
        <v>95</v>
      </c>
      <c r="I105" s="20" t="s">
        <v>21</v>
      </c>
      <c r="J105" s="20" t="s">
        <v>35</v>
      </c>
      <c r="K105" s="20" t="s">
        <v>42</v>
      </c>
      <c r="L105" s="20">
        <v>0.5</v>
      </c>
      <c r="M105" s="25">
        <v>0.5</v>
      </c>
      <c r="N105" s="25">
        <v>0.5</v>
      </c>
      <c r="O105" s="25">
        <v>0.5</v>
      </c>
      <c r="P105" s="25">
        <v>0.5</v>
      </c>
      <c r="Q105" s="25">
        <v>0.5</v>
      </c>
      <c r="R105" s="25">
        <v>0.5</v>
      </c>
      <c r="S105" s="25">
        <v>0.5</v>
      </c>
      <c r="T105" s="25">
        <v>0.5</v>
      </c>
      <c r="U105" s="25">
        <v>0.5</v>
      </c>
      <c r="V105" s="25">
        <v>0.5</v>
      </c>
      <c r="W105" s="25">
        <v>0.5</v>
      </c>
      <c r="X105" s="25">
        <v>0.5</v>
      </c>
      <c r="Y105" s="25">
        <f t="shared" si="7"/>
        <v>6</v>
      </c>
      <c r="Z105" s="19">
        <f>IFERROR(VLOOKUP(B105,[1]DATA!A:P,16,0),0)</f>
        <v>0</v>
      </c>
      <c r="AA105" s="19" t="e">
        <f>ROUND(#REF!/1200*Y105*100,0)</f>
        <v>#REF!</v>
      </c>
      <c r="AB105" s="26" t="e">
        <f t="shared" si="8"/>
        <v>#REF!</v>
      </c>
      <c r="AC105" s="19">
        <v>0</v>
      </c>
    </row>
    <row r="106" spans="1:29" x14ac:dyDescent="0.2">
      <c r="A106" s="15" t="e">
        <f t="shared" si="10"/>
        <v>#REF!</v>
      </c>
      <c r="B106" s="16">
        <v>0</v>
      </c>
      <c r="C106" s="20" t="s">
        <v>177</v>
      </c>
      <c r="D106" s="16" t="s">
        <v>154</v>
      </c>
      <c r="E106" s="16" t="s">
        <v>154</v>
      </c>
      <c r="F106" s="18"/>
      <c r="G106" s="18"/>
      <c r="H106" s="20" t="s">
        <v>167</v>
      </c>
      <c r="I106" s="31" t="s">
        <v>21</v>
      </c>
      <c r="J106" s="20" t="s">
        <v>140</v>
      </c>
      <c r="K106" s="20" t="s">
        <v>178</v>
      </c>
      <c r="L106" s="20"/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1">
        <v>1</v>
      </c>
      <c r="T106" s="21">
        <v>1</v>
      </c>
      <c r="U106" s="21">
        <v>1</v>
      </c>
      <c r="V106" s="21">
        <v>1</v>
      </c>
      <c r="W106" s="21">
        <v>1</v>
      </c>
      <c r="X106" s="21">
        <v>1</v>
      </c>
      <c r="Y106" s="21">
        <f t="shared" si="7"/>
        <v>12</v>
      </c>
      <c r="Z106" s="19">
        <f>IFERROR(VLOOKUP(B106,[1]DATA!A:P,16,0),0)</f>
        <v>0</v>
      </c>
      <c r="AA106" s="19" t="e">
        <f>ROUND(#REF!/1200*Y106*100,0)</f>
        <v>#REF!</v>
      </c>
      <c r="AB106" s="22" t="e">
        <f t="shared" si="8"/>
        <v>#REF!</v>
      </c>
      <c r="AC106" s="19">
        <v>0</v>
      </c>
    </row>
    <row r="107" spans="1:29" x14ac:dyDescent="0.2">
      <c r="A107" s="15" t="e">
        <f>#REF!+1</f>
        <v>#REF!</v>
      </c>
      <c r="B107" s="16">
        <v>0</v>
      </c>
      <c r="C107" s="19" t="s">
        <v>179</v>
      </c>
      <c r="D107" s="16" t="s">
        <v>154</v>
      </c>
      <c r="E107" s="16" t="s">
        <v>154</v>
      </c>
      <c r="F107" s="18"/>
      <c r="G107" s="18"/>
      <c r="H107" s="19" t="s">
        <v>179</v>
      </c>
      <c r="I107" s="20" t="s">
        <v>21</v>
      </c>
      <c r="J107" s="20" t="s">
        <v>91</v>
      </c>
      <c r="K107" s="20" t="s">
        <v>168</v>
      </c>
      <c r="L107" s="20">
        <v>1</v>
      </c>
      <c r="M107" s="21">
        <v>1</v>
      </c>
      <c r="N107" s="21">
        <v>1</v>
      </c>
      <c r="O107" s="21">
        <v>1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1</v>
      </c>
      <c r="V107" s="21"/>
      <c r="W107" s="21"/>
      <c r="X107" s="21"/>
      <c r="Y107" s="21">
        <f t="shared" si="7"/>
        <v>9</v>
      </c>
      <c r="Z107" s="19">
        <f>IFERROR(VLOOKUP(B107,[1]DATA!A:P,16,0),0)</f>
        <v>0</v>
      </c>
      <c r="AA107" s="19" t="e">
        <f>ROUND(#REF!/1200*Y107*100,0)</f>
        <v>#REF!</v>
      </c>
      <c r="AB107" s="22" t="e">
        <f t="shared" si="8"/>
        <v>#REF!</v>
      </c>
      <c r="AC107" s="19">
        <v>0</v>
      </c>
    </row>
    <row r="108" spans="1:29" x14ac:dyDescent="0.2">
      <c r="A108" s="15" t="e">
        <f>A107+1</f>
        <v>#REF!</v>
      </c>
      <c r="B108" s="16">
        <v>0</v>
      </c>
      <c r="C108" s="19" t="s">
        <v>179</v>
      </c>
      <c r="D108" s="16" t="s">
        <v>154</v>
      </c>
      <c r="E108" s="16" t="s">
        <v>154</v>
      </c>
      <c r="F108" s="18"/>
      <c r="G108" s="18"/>
      <c r="H108" s="19" t="s">
        <v>179</v>
      </c>
      <c r="I108" s="20" t="s">
        <v>21</v>
      </c>
      <c r="J108" s="20" t="s">
        <v>91</v>
      </c>
      <c r="K108" s="20" t="s">
        <v>135</v>
      </c>
      <c r="L108" s="20">
        <v>1</v>
      </c>
      <c r="M108" s="21">
        <v>1</v>
      </c>
      <c r="N108" s="21">
        <v>1</v>
      </c>
      <c r="O108" s="21">
        <v>1</v>
      </c>
      <c r="P108" s="21">
        <v>1</v>
      </c>
      <c r="Q108" s="21">
        <v>1</v>
      </c>
      <c r="R108" s="21">
        <v>1</v>
      </c>
      <c r="S108" s="21">
        <v>1</v>
      </c>
      <c r="T108" s="21">
        <v>1</v>
      </c>
      <c r="U108" s="21">
        <v>1</v>
      </c>
      <c r="V108" s="21"/>
      <c r="W108" s="21"/>
      <c r="X108" s="21"/>
      <c r="Y108" s="21">
        <f t="shared" si="7"/>
        <v>9</v>
      </c>
      <c r="Z108" s="19">
        <f>IFERROR(VLOOKUP(B108,[1]DATA!A:P,16,0),0)</f>
        <v>0</v>
      </c>
      <c r="AA108" s="19" t="e">
        <f>ROUND(#REF!/1200*Y108*100,0)</f>
        <v>#REF!</v>
      </c>
      <c r="AB108" s="22" t="e">
        <f t="shared" si="8"/>
        <v>#REF!</v>
      </c>
      <c r="AC108" s="19">
        <v>0</v>
      </c>
    </row>
    <row r="109" spans="1:29" x14ac:dyDescent="0.2">
      <c r="A109" s="15" t="e">
        <f>#REF!+1</f>
        <v>#REF!</v>
      </c>
      <c r="B109" s="35" t="s">
        <v>180</v>
      </c>
      <c r="C109" s="32" t="s">
        <v>181</v>
      </c>
      <c r="D109" s="16" t="s">
        <v>87</v>
      </c>
      <c r="E109" s="16" t="s">
        <v>87</v>
      </c>
      <c r="F109" s="18"/>
      <c r="G109" s="18"/>
      <c r="H109" s="19" t="s">
        <v>49</v>
      </c>
      <c r="I109" s="20" t="s">
        <v>21</v>
      </c>
      <c r="J109" s="20" t="s">
        <v>89</v>
      </c>
      <c r="K109" s="20" t="s">
        <v>90</v>
      </c>
      <c r="L109" s="20">
        <v>1</v>
      </c>
      <c r="M109" s="21">
        <v>1</v>
      </c>
      <c r="N109" s="21">
        <v>1</v>
      </c>
      <c r="O109" s="21">
        <v>1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1">
        <v>1</v>
      </c>
      <c r="V109" s="21">
        <v>1</v>
      </c>
      <c r="W109" s="21">
        <v>1</v>
      </c>
      <c r="X109" s="21">
        <v>1</v>
      </c>
      <c r="Y109" s="21">
        <f t="shared" si="7"/>
        <v>12</v>
      </c>
      <c r="Z109" s="19">
        <f>IFERROR(VLOOKUP(B109,[1]DATA!A:P,16,0),0)</f>
        <v>0</v>
      </c>
      <c r="AA109" s="19" t="e">
        <f>ROUND(#REF!/1200*Y109*100,0)</f>
        <v>#REF!</v>
      </c>
      <c r="AB109" s="22" t="e">
        <f t="shared" si="8"/>
        <v>#REF!</v>
      </c>
      <c r="AC109" s="19">
        <v>0</v>
      </c>
    </row>
    <row r="110" spans="1:29" x14ac:dyDescent="0.2">
      <c r="A110" s="15" t="e">
        <f t="shared" ref="A110:A132" si="11">A109+1</f>
        <v>#REF!</v>
      </c>
      <c r="B110" s="16">
        <v>0</v>
      </c>
      <c r="C110" s="20" t="s">
        <v>30</v>
      </c>
      <c r="D110" s="16"/>
      <c r="E110" s="16"/>
      <c r="F110" s="18"/>
      <c r="G110" s="18"/>
      <c r="H110" s="20" t="s">
        <v>30</v>
      </c>
      <c r="I110" s="20" t="s">
        <v>21</v>
      </c>
      <c r="J110" s="20" t="s">
        <v>89</v>
      </c>
      <c r="K110" s="20" t="s">
        <v>158</v>
      </c>
      <c r="L110" s="20">
        <v>1</v>
      </c>
      <c r="M110" s="21">
        <v>1</v>
      </c>
      <c r="N110" s="21">
        <v>1</v>
      </c>
      <c r="O110" s="21">
        <v>1</v>
      </c>
      <c r="P110" s="21">
        <v>1</v>
      </c>
      <c r="Q110" s="21">
        <v>1</v>
      </c>
      <c r="R110" s="21">
        <v>1</v>
      </c>
      <c r="S110" s="21">
        <v>1</v>
      </c>
      <c r="T110" s="21">
        <v>1</v>
      </c>
      <c r="U110" s="21">
        <v>1</v>
      </c>
      <c r="V110" s="21">
        <v>1</v>
      </c>
      <c r="W110" s="21">
        <v>1</v>
      </c>
      <c r="X110" s="21">
        <v>1</v>
      </c>
      <c r="Y110" s="21">
        <f t="shared" si="7"/>
        <v>12</v>
      </c>
      <c r="Z110" s="19">
        <f>IFERROR(VLOOKUP(B110,[1]DATA!A:P,16,0),0)</f>
        <v>0</v>
      </c>
      <c r="AA110" s="19" t="e">
        <f>ROUND(#REF!/1200*Y110*100,0)</f>
        <v>#REF!</v>
      </c>
      <c r="AB110" s="22" t="e">
        <f t="shared" si="8"/>
        <v>#REF!</v>
      </c>
      <c r="AC110" s="19">
        <v>0</v>
      </c>
    </row>
    <row r="111" spans="1:29" x14ac:dyDescent="0.2">
      <c r="A111" s="15" t="e">
        <f t="shared" si="11"/>
        <v>#REF!</v>
      </c>
      <c r="B111" s="16">
        <v>0</v>
      </c>
      <c r="C111" s="20" t="s">
        <v>30</v>
      </c>
      <c r="D111" s="16"/>
      <c r="E111" s="16"/>
      <c r="F111" s="18"/>
      <c r="G111" s="18"/>
      <c r="H111" s="20" t="s">
        <v>30</v>
      </c>
      <c r="I111" s="20" t="s">
        <v>21</v>
      </c>
      <c r="J111" s="20" t="s">
        <v>89</v>
      </c>
      <c r="K111" s="20" t="s">
        <v>158</v>
      </c>
      <c r="L111" s="20">
        <v>1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f t="shared" si="7"/>
        <v>12</v>
      </c>
      <c r="Z111" s="19">
        <f>IFERROR(VLOOKUP(B111,[1]DATA!A:P,16,0),0)</f>
        <v>0</v>
      </c>
      <c r="AA111" s="19" t="e">
        <f>ROUND(#REF!/1200*Y111*100,0)</f>
        <v>#REF!</v>
      </c>
      <c r="AB111" s="22" t="e">
        <f t="shared" si="8"/>
        <v>#REF!</v>
      </c>
      <c r="AC111" s="19">
        <v>0</v>
      </c>
    </row>
    <row r="112" spans="1:29" x14ac:dyDescent="0.2">
      <c r="A112" s="15" t="e">
        <f t="shared" si="11"/>
        <v>#REF!</v>
      </c>
      <c r="B112" s="16">
        <v>0</v>
      </c>
      <c r="C112" s="20" t="s">
        <v>30</v>
      </c>
      <c r="D112" s="16"/>
      <c r="E112" s="16"/>
      <c r="F112" s="18"/>
      <c r="G112" s="18"/>
      <c r="H112" s="20" t="s">
        <v>30</v>
      </c>
      <c r="I112" s="20" t="s">
        <v>21</v>
      </c>
      <c r="J112" s="20" t="s">
        <v>69</v>
      </c>
      <c r="K112" s="20" t="s">
        <v>163</v>
      </c>
      <c r="L112" s="20">
        <v>1</v>
      </c>
      <c r="M112" s="21"/>
      <c r="N112" s="21"/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f t="shared" si="7"/>
        <v>10</v>
      </c>
      <c r="Z112" s="19">
        <f>IFERROR(VLOOKUP(B112,[1]DATA!A:P,16,0),0)</f>
        <v>0</v>
      </c>
      <c r="AA112" s="19" t="e">
        <f>ROUND(#REF!/1200*Y112*100,0)</f>
        <v>#REF!</v>
      </c>
      <c r="AB112" s="22" t="e">
        <f t="shared" si="8"/>
        <v>#REF!</v>
      </c>
      <c r="AC112" s="19">
        <v>0</v>
      </c>
    </row>
    <row r="113" spans="1:29" x14ac:dyDescent="0.2">
      <c r="A113" s="15" t="e">
        <f t="shared" si="11"/>
        <v>#REF!</v>
      </c>
      <c r="B113" s="16">
        <v>0</v>
      </c>
      <c r="C113" s="20" t="s">
        <v>30</v>
      </c>
      <c r="D113" s="16" t="s">
        <v>154</v>
      </c>
      <c r="E113" s="16" t="s">
        <v>154</v>
      </c>
      <c r="F113" s="18"/>
      <c r="G113" s="18"/>
      <c r="H113" s="20" t="s">
        <v>30</v>
      </c>
      <c r="I113" s="20" t="s">
        <v>21</v>
      </c>
      <c r="J113" s="20" t="s">
        <v>69</v>
      </c>
      <c r="K113" s="20" t="s">
        <v>70</v>
      </c>
      <c r="L113" s="20">
        <v>1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1">
        <v>1</v>
      </c>
      <c r="W113" s="21">
        <v>1</v>
      </c>
      <c r="X113" s="21">
        <v>1</v>
      </c>
      <c r="Y113" s="21">
        <f t="shared" si="7"/>
        <v>12</v>
      </c>
      <c r="Z113" s="19">
        <f>IFERROR(VLOOKUP(B113,[1]DATA!A:P,16,0),0)</f>
        <v>0</v>
      </c>
      <c r="AA113" s="19" t="e">
        <f>ROUND(#REF!/1200*Y113*100,0)</f>
        <v>#REF!</v>
      </c>
      <c r="AB113" s="22" t="e">
        <f t="shared" si="8"/>
        <v>#REF!</v>
      </c>
      <c r="AC113" s="19">
        <v>0</v>
      </c>
    </row>
    <row r="114" spans="1:29" x14ac:dyDescent="0.2">
      <c r="A114" s="15" t="e">
        <f t="shared" si="11"/>
        <v>#REF!</v>
      </c>
      <c r="B114" s="16">
        <v>0</v>
      </c>
      <c r="C114" s="20" t="s">
        <v>30</v>
      </c>
      <c r="D114" s="16" t="s">
        <v>154</v>
      </c>
      <c r="E114" s="16" t="s">
        <v>154</v>
      </c>
      <c r="F114" s="18"/>
      <c r="G114" s="18"/>
      <c r="H114" s="20" t="s">
        <v>30</v>
      </c>
      <c r="I114" s="20" t="s">
        <v>21</v>
      </c>
      <c r="J114" s="20" t="s">
        <v>69</v>
      </c>
      <c r="K114" s="20" t="s">
        <v>182</v>
      </c>
      <c r="L114" s="20">
        <v>1</v>
      </c>
      <c r="M114" s="46"/>
      <c r="N114" s="46"/>
      <c r="O114" s="46">
        <v>1</v>
      </c>
      <c r="P114" s="46">
        <v>1</v>
      </c>
      <c r="Q114" s="46">
        <v>1</v>
      </c>
      <c r="R114" s="46">
        <v>1</v>
      </c>
      <c r="S114" s="46">
        <v>1</v>
      </c>
      <c r="T114" s="46">
        <v>1</v>
      </c>
      <c r="U114" s="46">
        <v>1</v>
      </c>
      <c r="V114" s="46">
        <v>1</v>
      </c>
      <c r="W114" s="46">
        <v>1</v>
      </c>
      <c r="X114" s="46">
        <v>1</v>
      </c>
      <c r="Y114" s="46">
        <f t="shared" si="7"/>
        <v>10</v>
      </c>
      <c r="Z114" s="19">
        <f>IFERROR(VLOOKUP(B114,[1]DATA!A:P,16,0),0)</f>
        <v>0</v>
      </c>
      <c r="AA114" s="19" t="e">
        <f>ROUND(#REF!/1200*Y114*100,0)</f>
        <v>#REF!</v>
      </c>
      <c r="AB114" s="22" t="e">
        <f t="shared" si="8"/>
        <v>#REF!</v>
      </c>
      <c r="AC114" s="19">
        <v>0</v>
      </c>
    </row>
    <row r="115" spans="1:29" x14ac:dyDescent="0.2">
      <c r="A115" s="15" t="e">
        <f t="shared" si="11"/>
        <v>#REF!</v>
      </c>
      <c r="B115" s="16">
        <v>0</v>
      </c>
      <c r="C115" s="20" t="s">
        <v>30</v>
      </c>
      <c r="D115" s="16" t="s">
        <v>154</v>
      </c>
      <c r="E115" s="16" t="s">
        <v>154</v>
      </c>
      <c r="F115" s="18"/>
      <c r="G115" s="18"/>
      <c r="H115" s="20" t="s">
        <v>30</v>
      </c>
      <c r="I115" s="20" t="s">
        <v>21</v>
      </c>
      <c r="J115" s="20" t="s">
        <v>183</v>
      </c>
      <c r="K115" s="20" t="s">
        <v>184</v>
      </c>
      <c r="L115" s="20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s="21">
        <v>1</v>
      </c>
      <c r="X115" s="21">
        <v>1</v>
      </c>
      <c r="Y115" s="21">
        <f t="shared" si="7"/>
        <v>12</v>
      </c>
      <c r="Z115" s="19">
        <f>IFERROR(VLOOKUP(B115,[1]DATA!A:P,16,0),0)</f>
        <v>0</v>
      </c>
      <c r="AA115" s="19" t="e">
        <f>ROUND(#REF!/1200*Y115*100,0)</f>
        <v>#REF!</v>
      </c>
      <c r="AB115" s="22" t="e">
        <f t="shared" si="8"/>
        <v>#REF!</v>
      </c>
      <c r="AC115" s="19">
        <v>0</v>
      </c>
    </row>
    <row r="116" spans="1:29" x14ac:dyDescent="0.2">
      <c r="A116" s="15" t="e">
        <f t="shared" si="11"/>
        <v>#REF!</v>
      </c>
      <c r="B116" s="16">
        <v>0</v>
      </c>
      <c r="C116" s="20" t="s">
        <v>30</v>
      </c>
      <c r="D116" s="16" t="s">
        <v>154</v>
      </c>
      <c r="E116" s="16" t="s">
        <v>154</v>
      </c>
      <c r="F116" s="18"/>
      <c r="G116" s="18"/>
      <c r="H116" s="20" t="s">
        <v>30</v>
      </c>
      <c r="I116" s="20" t="s">
        <v>21</v>
      </c>
      <c r="J116" s="20" t="s">
        <v>183</v>
      </c>
      <c r="K116" s="20" t="s">
        <v>184</v>
      </c>
      <c r="L116" s="20">
        <v>1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1">
        <v>1</v>
      </c>
      <c r="T116" s="21">
        <v>1</v>
      </c>
      <c r="U116" s="21">
        <v>1</v>
      </c>
      <c r="V116" s="21">
        <v>1</v>
      </c>
      <c r="W116" s="21">
        <v>1</v>
      </c>
      <c r="X116" s="21">
        <v>1</v>
      </c>
      <c r="Y116" s="21">
        <f t="shared" si="7"/>
        <v>12</v>
      </c>
      <c r="Z116" s="19">
        <f>IFERROR(VLOOKUP(B116,[1]DATA!A:P,16,0),0)</f>
        <v>0</v>
      </c>
      <c r="AA116" s="19" t="e">
        <f>ROUND(#REF!/1200*Y116*100,0)</f>
        <v>#REF!</v>
      </c>
      <c r="AB116" s="22" t="e">
        <f t="shared" si="8"/>
        <v>#REF!</v>
      </c>
      <c r="AC116" s="19">
        <v>0</v>
      </c>
    </row>
    <row r="117" spans="1:29" x14ac:dyDescent="0.2">
      <c r="A117" s="15" t="e">
        <f t="shared" si="11"/>
        <v>#REF!</v>
      </c>
      <c r="B117" s="16">
        <v>0</v>
      </c>
      <c r="C117" s="20" t="s">
        <v>30</v>
      </c>
      <c r="D117" s="16" t="s">
        <v>154</v>
      </c>
      <c r="E117" s="16" t="s">
        <v>154</v>
      </c>
      <c r="F117" s="18"/>
      <c r="G117" s="18"/>
      <c r="H117" s="20" t="s">
        <v>30</v>
      </c>
      <c r="I117" s="20" t="s">
        <v>21</v>
      </c>
      <c r="J117" s="20" t="s">
        <v>183</v>
      </c>
      <c r="K117" s="20" t="s">
        <v>184</v>
      </c>
      <c r="L117" s="20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f t="shared" si="7"/>
        <v>12</v>
      </c>
      <c r="Z117" s="19">
        <f>IFERROR(VLOOKUP(B117,[1]DATA!A:P,16,0),0)</f>
        <v>0</v>
      </c>
      <c r="AA117" s="19" t="e">
        <f>ROUND(#REF!/1200*Y117*100,0)</f>
        <v>#REF!</v>
      </c>
      <c r="AB117" s="22" t="e">
        <f t="shared" si="8"/>
        <v>#REF!</v>
      </c>
      <c r="AC117" s="19">
        <v>0</v>
      </c>
    </row>
    <row r="118" spans="1:29" x14ac:dyDescent="0.2">
      <c r="A118" s="15" t="e">
        <f t="shared" si="11"/>
        <v>#REF!</v>
      </c>
      <c r="B118" s="16">
        <v>0</v>
      </c>
      <c r="C118" s="32" t="s">
        <v>30</v>
      </c>
      <c r="D118" s="16" t="s">
        <v>154</v>
      </c>
      <c r="E118" s="16" t="s">
        <v>154</v>
      </c>
      <c r="F118" s="18"/>
      <c r="G118" s="18"/>
      <c r="H118" s="19" t="s">
        <v>30</v>
      </c>
      <c r="I118" s="20" t="s">
        <v>21</v>
      </c>
      <c r="J118" s="20" t="s">
        <v>183</v>
      </c>
      <c r="K118" s="20" t="s">
        <v>185</v>
      </c>
      <c r="L118" s="20">
        <v>1</v>
      </c>
      <c r="M118" s="21">
        <v>1</v>
      </c>
      <c r="N118" s="21">
        <v>1</v>
      </c>
      <c r="O118" s="21">
        <v>1</v>
      </c>
      <c r="P118" s="21">
        <v>1</v>
      </c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s="21">
        <v>1</v>
      </c>
      <c r="X118" s="21">
        <v>1</v>
      </c>
      <c r="Y118" s="21">
        <f t="shared" si="7"/>
        <v>12</v>
      </c>
      <c r="Z118" s="19">
        <f>IFERROR(VLOOKUP(B118,[1]DATA!A:P,16,0),0)</f>
        <v>0</v>
      </c>
      <c r="AA118" s="19" t="e">
        <f>ROUND(#REF!/1200*Y118*100,0)</f>
        <v>#REF!</v>
      </c>
      <c r="AB118" s="22" t="e">
        <f t="shared" si="8"/>
        <v>#REF!</v>
      </c>
      <c r="AC118" s="19">
        <v>0</v>
      </c>
    </row>
    <row r="119" spans="1:29" x14ac:dyDescent="0.2">
      <c r="A119" s="15" t="e">
        <f t="shared" si="11"/>
        <v>#REF!</v>
      </c>
      <c r="B119" s="16">
        <v>0</v>
      </c>
      <c r="C119" s="32" t="s">
        <v>30</v>
      </c>
      <c r="D119" s="16" t="s">
        <v>154</v>
      </c>
      <c r="E119" s="16" t="s">
        <v>154</v>
      </c>
      <c r="F119" s="18"/>
      <c r="G119" s="18"/>
      <c r="H119" s="19" t="s">
        <v>30</v>
      </c>
      <c r="I119" s="20" t="s">
        <v>21</v>
      </c>
      <c r="J119" s="20" t="s">
        <v>183</v>
      </c>
      <c r="K119" s="20" t="s">
        <v>185</v>
      </c>
      <c r="L119" s="20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1">
        <v>1</v>
      </c>
      <c r="U119" s="21">
        <v>1</v>
      </c>
      <c r="V119" s="21">
        <v>1</v>
      </c>
      <c r="W119" s="21">
        <v>1</v>
      </c>
      <c r="X119" s="21">
        <v>1</v>
      </c>
      <c r="Y119" s="21">
        <f t="shared" si="7"/>
        <v>12</v>
      </c>
      <c r="Z119" s="19">
        <f>IFERROR(VLOOKUP(B119,[1]DATA!A:P,16,0),0)</f>
        <v>0</v>
      </c>
      <c r="AA119" s="19" t="e">
        <f>ROUND(#REF!/1200*Y119*100,0)</f>
        <v>#REF!</v>
      </c>
      <c r="AB119" s="22" t="e">
        <f t="shared" si="8"/>
        <v>#REF!</v>
      </c>
      <c r="AC119" s="19">
        <v>0</v>
      </c>
    </row>
    <row r="120" spans="1:29" x14ac:dyDescent="0.2">
      <c r="A120" s="15" t="e">
        <f t="shared" si="11"/>
        <v>#REF!</v>
      </c>
      <c r="B120" s="16">
        <v>0</v>
      </c>
      <c r="C120" s="32" t="s">
        <v>30</v>
      </c>
      <c r="D120" s="16" t="s">
        <v>154</v>
      </c>
      <c r="E120" s="16" t="s">
        <v>154</v>
      </c>
      <c r="F120" s="18"/>
      <c r="G120" s="18"/>
      <c r="H120" s="19" t="s">
        <v>30</v>
      </c>
      <c r="I120" s="20" t="s">
        <v>21</v>
      </c>
      <c r="J120" s="20" t="s">
        <v>183</v>
      </c>
      <c r="K120" s="20" t="s">
        <v>185</v>
      </c>
      <c r="L120" s="20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1">
        <v>1</v>
      </c>
      <c r="T120" s="21">
        <v>1</v>
      </c>
      <c r="U120" s="21">
        <v>1</v>
      </c>
      <c r="V120" s="21">
        <v>1</v>
      </c>
      <c r="W120" s="21">
        <v>1</v>
      </c>
      <c r="X120" s="21">
        <v>1</v>
      </c>
      <c r="Y120" s="21">
        <f t="shared" si="7"/>
        <v>12</v>
      </c>
      <c r="Z120" s="19">
        <f>IFERROR(VLOOKUP(B120,[1]DATA!A:P,16,0),0)</f>
        <v>0</v>
      </c>
      <c r="AA120" s="19" t="e">
        <f>ROUND(#REF!/1200*Y120*100,0)</f>
        <v>#REF!</v>
      </c>
      <c r="AB120" s="22" t="e">
        <f t="shared" si="8"/>
        <v>#REF!</v>
      </c>
      <c r="AC120" s="19">
        <v>0</v>
      </c>
    </row>
    <row r="121" spans="1:29" x14ac:dyDescent="0.2">
      <c r="A121" s="15" t="e">
        <f t="shared" si="11"/>
        <v>#REF!</v>
      </c>
      <c r="B121" s="16">
        <v>0</v>
      </c>
      <c r="C121" s="32" t="s">
        <v>30</v>
      </c>
      <c r="D121" s="16" t="s">
        <v>154</v>
      </c>
      <c r="E121" s="16" t="s">
        <v>154</v>
      </c>
      <c r="F121" s="18"/>
      <c r="G121" s="18"/>
      <c r="H121" s="19" t="s">
        <v>30</v>
      </c>
      <c r="I121" s="20" t="s">
        <v>21</v>
      </c>
      <c r="J121" s="20" t="s">
        <v>183</v>
      </c>
      <c r="K121" s="20" t="s">
        <v>185</v>
      </c>
      <c r="L121" s="20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1">
        <v>1</v>
      </c>
      <c r="V121" s="21">
        <v>1</v>
      </c>
      <c r="W121" s="21">
        <v>1</v>
      </c>
      <c r="X121" s="21">
        <v>1</v>
      </c>
      <c r="Y121" s="21">
        <f t="shared" si="7"/>
        <v>12</v>
      </c>
      <c r="Z121" s="19">
        <f>IFERROR(VLOOKUP(B121,[1]DATA!A:P,16,0),0)</f>
        <v>0</v>
      </c>
      <c r="AA121" s="19" t="e">
        <f>ROUND(#REF!/1200*Y121*100,0)</f>
        <v>#REF!</v>
      </c>
      <c r="AB121" s="22" t="e">
        <f t="shared" si="8"/>
        <v>#REF!</v>
      </c>
      <c r="AC121" s="19">
        <v>0</v>
      </c>
    </row>
    <row r="122" spans="1:29" x14ac:dyDescent="0.2">
      <c r="A122" s="15" t="e">
        <f t="shared" si="11"/>
        <v>#REF!</v>
      </c>
      <c r="B122" s="16">
        <v>0</v>
      </c>
      <c r="C122" s="32" t="s">
        <v>30</v>
      </c>
      <c r="D122" s="16" t="s">
        <v>154</v>
      </c>
      <c r="E122" s="16" t="s">
        <v>154</v>
      </c>
      <c r="F122" s="18"/>
      <c r="G122" s="18"/>
      <c r="H122" s="19" t="s">
        <v>30</v>
      </c>
      <c r="I122" s="20" t="s">
        <v>21</v>
      </c>
      <c r="J122" s="20" t="s">
        <v>183</v>
      </c>
      <c r="K122" s="20" t="s">
        <v>185</v>
      </c>
      <c r="L122" s="20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1">
        <v>1</v>
      </c>
      <c r="S122" s="21">
        <v>1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f t="shared" si="7"/>
        <v>12</v>
      </c>
      <c r="Z122" s="19">
        <f>IFERROR(VLOOKUP(B122,[1]DATA!A:P,16,0),0)</f>
        <v>0</v>
      </c>
      <c r="AA122" s="19" t="e">
        <f>ROUND(#REF!/1200*Y122*100,0)</f>
        <v>#REF!</v>
      </c>
      <c r="AB122" s="22" t="e">
        <f t="shared" si="8"/>
        <v>#REF!</v>
      </c>
      <c r="AC122" s="19">
        <v>0</v>
      </c>
    </row>
    <row r="123" spans="1:29" x14ac:dyDescent="0.2">
      <c r="A123" s="15" t="e">
        <f t="shared" si="11"/>
        <v>#REF!</v>
      </c>
      <c r="B123" s="16">
        <v>0</v>
      </c>
      <c r="C123" s="32" t="s">
        <v>30</v>
      </c>
      <c r="D123" s="16" t="s">
        <v>154</v>
      </c>
      <c r="E123" s="16" t="s">
        <v>154</v>
      </c>
      <c r="F123" s="18"/>
      <c r="G123" s="18"/>
      <c r="H123" s="19" t="s">
        <v>30</v>
      </c>
      <c r="I123" s="20" t="s">
        <v>21</v>
      </c>
      <c r="J123" s="20" t="s">
        <v>183</v>
      </c>
      <c r="K123" s="20" t="s">
        <v>185</v>
      </c>
      <c r="L123" s="20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1">
        <v>1</v>
      </c>
      <c r="V123" s="21">
        <v>1</v>
      </c>
      <c r="W123" s="21">
        <v>1</v>
      </c>
      <c r="X123" s="21">
        <v>1</v>
      </c>
      <c r="Y123" s="21">
        <f t="shared" si="7"/>
        <v>12</v>
      </c>
      <c r="Z123" s="19">
        <f>IFERROR(VLOOKUP(B123,[1]DATA!A:P,16,0),0)</f>
        <v>0</v>
      </c>
      <c r="AA123" s="19" t="e">
        <f>ROUND(#REF!/1200*Y123*100,0)</f>
        <v>#REF!</v>
      </c>
      <c r="AB123" s="22" t="e">
        <f t="shared" si="8"/>
        <v>#REF!</v>
      </c>
      <c r="AC123" s="19">
        <v>0</v>
      </c>
    </row>
    <row r="124" spans="1:29" x14ac:dyDescent="0.2">
      <c r="A124" s="15" t="e">
        <f t="shared" si="11"/>
        <v>#REF!</v>
      </c>
      <c r="B124" s="16">
        <v>0</v>
      </c>
      <c r="C124" s="20" t="s">
        <v>30</v>
      </c>
      <c r="D124" s="16" t="s">
        <v>154</v>
      </c>
      <c r="E124" s="16" t="s">
        <v>154</v>
      </c>
      <c r="F124" s="18"/>
      <c r="G124" s="18"/>
      <c r="H124" s="20" t="s">
        <v>30</v>
      </c>
      <c r="I124" s="20" t="s">
        <v>21</v>
      </c>
      <c r="J124" s="20" t="s">
        <v>98</v>
      </c>
      <c r="K124" s="20" t="s">
        <v>98</v>
      </c>
      <c r="L124" s="20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1</v>
      </c>
      <c r="X124" s="21">
        <v>1</v>
      </c>
      <c r="Y124" s="21">
        <f t="shared" si="7"/>
        <v>12</v>
      </c>
      <c r="Z124" s="19">
        <f>IFERROR(VLOOKUP(B124,[1]DATA!A:P,16,0),0)</f>
        <v>0</v>
      </c>
      <c r="AA124" s="19" t="e">
        <f>ROUND(#REF!/1200*Y124*100,0)</f>
        <v>#REF!</v>
      </c>
      <c r="AB124" s="22" t="e">
        <f t="shared" si="8"/>
        <v>#REF!</v>
      </c>
      <c r="AC124" s="19">
        <v>0</v>
      </c>
    </row>
    <row r="125" spans="1:29" x14ac:dyDescent="0.2">
      <c r="A125" s="15" t="e">
        <f t="shared" si="11"/>
        <v>#REF!</v>
      </c>
      <c r="B125" s="16">
        <v>0</v>
      </c>
      <c r="C125" s="20" t="s">
        <v>30</v>
      </c>
      <c r="D125" s="16" t="s">
        <v>154</v>
      </c>
      <c r="E125" s="16" t="s">
        <v>154</v>
      </c>
      <c r="F125" s="18"/>
      <c r="G125" s="18"/>
      <c r="H125" s="20" t="s">
        <v>30</v>
      </c>
      <c r="I125" s="20" t="s">
        <v>21</v>
      </c>
      <c r="J125" s="20" t="s">
        <v>98</v>
      </c>
      <c r="K125" s="20" t="s">
        <v>98</v>
      </c>
      <c r="L125" s="20">
        <v>1</v>
      </c>
      <c r="M125" s="21">
        <v>1</v>
      </c>
      <c r="N125" s="21">
        <v>1</v>
      </c>
      <c r="O125" s="21">
        <v>1</v>
      </c>
      <c r="P125" s="21">
        <v>1</v>
      </c>
      <c r="Q125" s="21">
        <v>1</v>
      </c>
      <c r="R125" s="21">
        <v>1</v>
      </c>
      <c r="S125" s="21">
        <v>1</v>
      </c>
      <c r="T125" s="21">
        <v>1</v>
      </c>
      <c r="U125" s="21">
        <v>1</v>
      </c>
      <c r="V125" s="21">
        <v>1</v>
      </c>
      <c r="W125" s="21">
        <v>1</v>
      </c>
      <c r="X125" s="21">
        <v>1</v>
      </c>
      <c r="Y125" s="21">
        <f t="shared" si="7"/>
        <v>12</v>
      </c>
      <c r="Z125" s="19">
        <f>IFERROR(VLOOKUP(B125,[1]DATA!A:P,16,0),0)</f>
        <v>0</v>
      </c>
      <c r="AA125" s="19" t="e">
        <f>ROUND(#REF!/1200*Y125*100,0)</f>
        <v>#REF!</v>
      </c>
      <c r="AB125" s="22" t="e">
        <f t="shared" si="8"/>
        <v>#REF!</v>
      </c>
      <c r="AC125" s="19">
        <v>0</v>
      </c>
    </row>
    <row r="126" spans="1:29" x14ac:dyDescent="0.2">
      <c r="A126" s="15" t="e">
        <f t="shared" si="11"/>
        <v>#REF!</v>
      </c>
      <c r="B126" s="16">
        <v>0</v>
      </c>
      <c r="C126" s="19" t="s">
        <v>30</v>
      </c>
      <c r="D126" s="16" t="s">
        <v>154</v>
      </c>
      <c r="E126" s="16" t="s">
        <v>154</v>
      </c>
      <c r="F126" s="18"/>
      <c r="G126" s="18"/>
      <c r="H126" s="19" t="s">
        <v>30</v>
      </c>
      <c r="I126" s="20" t="s">
        <v>21</v>
      </c>
      <c r="J126" s="20" t="s">
        <v>91</v>
      </c>
      <c r="K126" s="20" t="s">
        <v>92</v>
      </c>
      <c r="L126" s="20">
        <v>1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/>
      <c r="W126" s="21"/>
      <c r="X126" s="21"/>
      <c r="Y126" s="21">
        <f t="shared" si="7"/>
        <v>9</v>
      </c>
      <c r="Z126" s="19">
        <f>IFERROR(VLOOKUP(B126,[1]DATA!A:P,16,0),0)</f>
        <v>0</v>
      </c>
      <c r="AA126" s="19" t="e">
        <f>ROUND(#REF!/1200*Y126*100,0)</f>
        <v>#REF!</v>
      </c>
      <c r="AB126" s="22" t="e">
        <f t="shared" si="8"/>
        <v>#REF!</v>
      </c>
      <c r="AC126" s="19">
        <v>0</v>
      </c>
    </row>
    <row r="127" spans="1:29" x14ac:dyDescent="0.2">
      <c r="A127" s="15" t="e">
        <f t="shared" si="11"/>
        <v>#REF!</v>
      </c>
      <c r="B127" s="16">
        <v>0</v>
      </c>
      <c r="C127" s="32" t="s">
        <v>30</v>
      </c>
      <c r="D127" s="16" t="s">
        <v>154</v>
      </c>
      <c r="E127" s="16" t="s">
        <v>154</v>
      </c>
      <c r="F127" s="18"/>
      <c r="G127" s="18"/>
      <c r="H127" s="19" t="s">
        <v>30</v>
      </c>
      <c r="I127" s="20" t="s">
        <v>21</v>
      </c>
      <c r="J127" s="20" t="s">
        <v>31</v>
      </c>
      <c r="K127" s="20" t="s">
        <v>186</v>
      </c>
      <c r="L127" s="20">
        <v>1</v>
      </c>
      <c r="M127" s="21">
        <v>1</v>
      </c>
      <c r="N127" s="21">
        <v>1</v>
      </c>
      <c r="O127" s="21">
        <v>1</v>
      </c>
      <c r="P127" s="21">
        <v>1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1">
        <v>1</v>
      </c>
      <c r="W127" s="21">
        <v>1</v>
      </c>
      <c r="X127" s="21">
        <v>1</v>
      </c>
      <c r="Y127" s="21">
        <f t="shared" si="7"/>
        <v>12</v>
      </c>
      <c r="Z127" s="19">
        <f>IFERROR(VLOOKUP(B127,[1]DATA!A:P,16,0),0)</f>
        <v>0</v>
      </c>
      <c r="AA127" s="19" t="e">
        <f>ROUND(#REF!/1200*Y127*100,0)</f>
        <v>#REF!</v>
      </c>
      <c r="AB127" s="22" t="e">
        <f t="shared" si="8"/>
        <v>#REF!</v>
      </c>
      <c r="AC127" s="19">
        <v>0</v>
      </c>
    </row>
    <row r="128" spans="1:29" x14ac:dyDescent="0.2">
      <c r="A128" s="15" t="e">
        <f t="shared" si="11"/>
        <v>#REF!</v>
      </c>
      <c r="B128" s="16">
        <v>0</v>
      </c>
      <c r="C128" s="32" t="s">
        <v>30</v>
      </c>
      <c r="D128" s="16" t="s">
        <v>154</v>
      </c>
      <c r="E128" s="16" t="s">
        <v>154</v>
      </c>
      <c r="F128" s="18"/>
      <c r="G128" s="18"/>
      <c r="H128" s="19" t="s">
        <v>30</v>
      </c>
      <c r="I128" s="20" t="s">
        <v>21</v>
      </c>
      <c r="J128" s="20" t="s">
        <v>31</v>
      </c>
      <c r="K128" s="20" t="s">
        <v>186</v>
      </c>
      <c r="L128" s="20">
        <v>1</v>
      </c>
      <c r="M128" s="21">
        <v>1</v>
      </c>
      <c r="N128" s="21">
        <v>1</v>
      </c>
      <c r="O128" s="21">
        <v>1</v>
      </c>
      <c r="P128" s="21">
        <v>1</v>
      </c>
      <c r="Q128" s="21">
        <v>1</v>
      </c>
      <c r="R128" s="21">
        <v>1</v>
      </c>
      <c r="S128" s="21">
        <v>1</v>
      </c>
      <c r="T128" s="21">
        <v>1</v>
      </c>
      <c r="U128" s="21">
        <v>1</v>
      </c>
      <c r="V128" s="21">
        <v>1</v>
      </c>
      <c r="W128" s="21">
        <v>1</v>
      </c>
      <c r="X128" s="21">
        <v>1</v>
      </c>
      <c r="Y128" s="21">
        <f t="shared" si="7"/>
        <v>12</v>
      </c>
      <c r="Z128" s="19">
        <f>IFERROR(VLOOKUP(B128,[1]DATA!A:P,16,0),0)</f>
        <v>0</v>
      </c>
      <c r="AA128" s="19" t="e">
        <f>ROUND(#REF!/1200*Y128*100,0)</f>
        <v>#REF!</v>
      </c>
      <c r="AB128" s="22" t="e">
        <f t="shared" si="8"/>
        <v>#REF!</v>
      </c>
      <c r="AC128" s="19">
        <v>0</v>
      </c>
    </row>
    <row r="129" spans="1:29" x14ac:dyDescent="0.2">
      <c r="A129" s="15" t="e">
        <f t="shared" si="11"/>
        <v>#REF!</v>
      </c>
      <c r="B129" s="16">
        <v>0</v>
      </c>
      <c r="C129" s="32" t="s">
        <v>30</v>
      </c>
      <c r="D129" s="16" t="s">
        <v>154</v>
      </c>
      <c r="E129" s="16" t="s">
        <v>154</v>
      </c>
      <c r="F129" s="18"/>
      <c r="G129" s="18"/>
      <c r="H129" s="19" t="s">
        <v>30</v>
      </c>
      <c r="I129" s="20" t="s">
        <v>21</v>
      </c>
      <c r="J129" s="20" t="s">
        <v>31</v>
      </c>
      <c r="K129" s="20" t="s">
        <v>186</v>
      </c>
      <c r="L129" s="20">
        <v>1</v>
      </c>
      <c r="M129" s="21">
        <v>1</v>
      </c>
      <c r="N129" s="21">
        <v>1</v>
      </c>
      <c r="O129" s="21">
        <v>1</v>
      </c>
      <c r="P129" s="21">
        <v>1</v>
      </c>
      <c r="Q129" s="21">
        <v>1</v>
      </c>
      <c r="R129" s="21">
        <v>1</v>
      </c>
      <c r="S129" s="21">
        <v>1</v>
      </c>
      <c r="T129" s="21">
        <v>1</v>
      </c>
      <c r="U129" s="21">
        <v>1</v>
      </c>
      <c r="V129" s="21">
        <v>1</v>
      </c>
      <c r="W129" s="21">
        <v>1</v>
      </c>
      <c r="X129" s="21">
        <v>1</v>
      </c>
      <c r="Y129" s="21">
        <f t="shared" si="7"/>
        <v>12</v>
      </c>
      <c r="Z129" s="19">
        <f>IFERROR(VLOOKUP(B129,[1]DATA!A:P,16,0),0)</f>
        <v>0</v>
      </c>
      <c r="AA129" s="19" t="e">
        <f>ROUND(#REF!/1200*Y129*100,0)</f>
        <v>#REF!</v>
      </c>
      <c r="AB129" s="22" t="e">
        <f t="shared" si="8"/>
        <v>#REF!</v>
      </c>
      <c r="AC129" s="19">
        <v>0</v>
      </c>
    </row>
    <row r="130" spans="1:29" x14ac:dyDescent="0.2">
      <c r="A130" s="15" t="e">
        <f t="shared" si="11"/>
        <v>#REF!</v>
      </c>
      <c r="B130" s="16">
        <v>0</v>
      </c>
      <c r="C130" s="32" t="s">
        <v>30</v>
      </c>
      <c r="D130" s="16" t="s">
        <v>154</v>
      </c>
      <c r="E130" s="16" t="s">
        <v>154</v>
      </c>
      <c r="F130" s="18"/>
      <c r="G130" s="18"/>
      <c r="H130" s="19" t="s">
        <v>30</v>
      </c>
      <c r="I130" s="20" t="s">
        <v>21</v>
      </c>
      <c r="J130" s="20" t="s">
        <v>31</v>
      </c>
      <c r="K130" s="20" t="s">
        <v>186</v>
      </c>
      <c r="L130" s="20">
        <v>1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1">
        <v>1</v>
      </c>
      <c r="T130" s="21">
        <v>1</v>
      </c>
      <c r="U130" s="21">
        <v>1</v>
      </c>
      <c r="V130" s="21">
        <v>1</v>
      </c>
      <c r="W130" s="21">
        <v>1</v>
      </c>
      <c r="X130" s="21">
        <v>1</v>
      </c>
      <c r="Y130" s="21">
        <f t="shared" ref="Y130:Y193" si="12">SUM(M130:X130)</f>
        <v>12</v>
      </c>
      <c r="Z130" s="19">
        <f>IFERROR(VLOOKUP(B130,[1]DATA!A:P,16,0),0)</f>
        <v>0</v>
      </c>
      <c r="AA130" s="19" t="e">
        <f>ROUND(#REF!/1200*Y130*100,0)</f>
        <v>#REF!</v>
      </c>
      <c r="AB130" s="22" t="e">
        <f t="shared" ref="AB130:AB193" si="13">AA130*Z130</f>
        <v>#REF!</v>
      </c>
      <c r="AC130" s="19">
        <v>0</v>
      </c>
    </row>
    <row r="131" spans="1:29" x14ac:dyDescent="0.2">
      <c r="A131" s="15" t="e">
        <f t="shared" si="11"/>
        <v>#REF!</v>
      </c>
      <c r="B131" s="16">
        <v>0</v>
      </c>
      <c r="C131" s="32" t="s">
        <v>30</v>
      </c>
      <c r="D131" s="16" t="s">
        <v>154</v>
      </c>
      <c r="E131" s="16" t="s">
        <v>154</v>
      </c>
      <c r="F131" s="18"/>
      <c r="G131" s="18"/>
      <c r="H131" s="19" t="s">
        <v>30</v>
      </c>
      <c r="I131" s="20" t="s">
        <v>21</v>
      </c>
      <c r="J131" s="20" t="s">
        <v>31</v>
      </c>
      <c r="K131" s="20" t="s">
        <v>186</v>
      </c>
      <c r="L131" s="20">
        <v>1</v>
      </c>
      <c r="M131" s="21">
        <v>1</v>
      </c>
      <c r="N131" s="21">
        <v>1</v>
      </c>
      <c r="O131" s="21">
        <v>1</v>
      </c>
      <c r="P131" s="21">
        <v>1</v>
      </c>
      <c r="Q131" s="21">
        <v>1</v>
      </c>
      <c r="R131" s="21">
        <v>1</v>
      </c>
      <c r="S131" s="21">
        <v>1</v>
      </c>
      <c r="T131" s="21">
        <v>1</v>
      </c>
      <c r="U131" s="21">
        <v>1</v>
      </c>
      <c r="V131" s="21">
        <v>1</v>
      </c>
      <c r="W131" s="21">
        <v>1</v>
      </c>
      <c r="X131" s="21">
        <v>1</v>
      </c>
      <c r="Y131" s="21">
        <f t="shared" si="12"/>
        <v>12</v>
      </c>
      <c r="Z131" s="19">
        <f>IFERROR(VLOOKUP(B131,[1]DATA!A:P,16,0),0)</f>
        <v>0</v>
      </c>
      <c r="AA131" s="19" t="e">
        <f>ROUND(#REF!/1200*Y131*100,0)</f>
        <v>#REF!</v>
      </c>
      <c r="AB131" s="22" t="e">
        <f t="shared" si="13"/>
        <v>#REF!</v>
      </c>
      <c r="AC131" s="19">
        <v>0</v>
      </c>
    </row>
    <row r="132" spans="1:29" x14ac:dyDescent="0.2">
      <c r="A132" s="15" t="e">
        <f t="shared" si="11"/>
        <v>#REF!</v>
      </c>
      <c r="B132" s="16">
        <v>0</v>
      </c>
      <c r="C132" s="20" t="s">
        <v>30</v>
      </c>
      <c r="D132" s="16" t="s">
        <v>154</v>
      </c>
      <c r="E132" s="16" t="s">
        <v>154</v>
      </c>
      <c r="F132" s="18"/>
      <c r="G132" s="18"/>
      <c r="H132" s="20" t="s">
        <v>30</v>
      </c>
      <c r="I132" s="31" t="s">
        <v>21</v>
      </c>
      <c r="J132" s="20" t="s">
        <v>140</v>
      </c>
      <c r="K132" s="20" t="s">
        <v>178</v>
      </c>
      <c r="L132" s="20"/>
      <c r="M132" s="21">
        <v>1</v>
      </c>
      <c r="N132" s="21">
        <v>1</v>
      </c>
      <c r="O132" s="21">
        <v>1</v>
      </c>
      <c r="P132" s="21">
        <v>1</v>
      </c>
      <c r="Q132" s="21">
        <v>1</v>
      </c>
      <c r="R132" s="21">
        <v>1</v>
      </c>
      <c r="S132" s="21">
        <v>1</v>
      </c>
      <c r="T132" s="21">
        <v>1</v>
      </c>
      <c r="U132" s="21">
        <v>1</v>
      </c>
      <c r="V132" s="21">
        <v>1</v>
      </c>
      <c r="W132" s="21">
        <v>1</v>
      </c>
      <c r="X132" s="21">
        <v>1</v>
      </c>
      <c r="Y132" s="21">
        <f t="shared" si="12"/>
        <v>12</v>
      </c>
      <c r="Z132" s="19">
        <f>IFERROR(VLOOKUP(B132,[1]DATA!A:P,16,0),0)</f>
        <v>0</v>
      </c>
      <c r="AA132" s="19" t="e">
        <f>ROUND(#REF!/1200*Y132*100,0)</f>
        <v>#REF!</v>
      </c>
      <c r="AB132" s="22" t="e">
        <f t="shared" si="13"/>
        <v>#REF!</v>
      </c>
      <c r="AC132" s="19">
        <v>0</v>
      </c>
    </row>
    <row r="133" spans="1:29" x14ac:dyDescent="0.2">
      <c r="A133" s="15" t="e">
        <f>A131+1</f>
        <v>#REF!</v>
      </c>
      <c r="B133" s="16">
        <v>0</v>
      </c>
      <c r="C133" s="20" t="s">
        <v>30</v>
      </c>
      <c r="D133" s="16" t="s">
        <v>154</v>
      </c>
      <c r="E133" s="16" t="s">
        <v>154</v>
      </c>
      <c r="F133" s="18"/>
      <c r="G133" s="18"/>
      <c r="H133" s="20" t="s">
        <v>30</v>
      </c>
      <c r="I133" s="31" t="s">
        <v>21</v>
      </c>
      <c r="J133" s="20" t="s">
        <v>140</v>
      </c>
      <c r="K133" s="20" t="s">
        <v>178</v>
      </c>
      <c r="L133" s="20"/>
      <c r="M133" s="21">
        <v>1</v>
      </c>
      <c r="N133" s="21">
        <v>1</v>
      </c>
      <c r="O133" s="21">
        <v>1</v>
      </c>
      <c r="P133" s="21">
        <v>1</v>
      </c>
      <c r="Q133" s="21">
        <v>1</v>
      </c>
      <c r="R133" s="21">
        <v>1</v>
      </c>
      <c r="S133" s="21">
        <v>1</v>
      </c>
      <c r="T133" s="21">
        <v>1</v>
      </c>
      <c r="U133" s="21">
        <v>1</v>
      </c>
      <c r="V133" s="21">
        <v>1</v>
      </c>
      <c r="W133" s="21">
        <v>1</v>
      </c>
      <c r="X133" s="21">
        <v>1</v>
      </c>
      <c r="Y133" s="21">
        <f t="shared" si="12"/>
        <v>12</v>
      </c>
      <c r="Z133" s="19">
        <f>IFERROR(VLOOKUP(B133,[1]DATA!A:P,16,0),0)</f>
        <v>0</v>
      </c>
      <c r="AA133" s="19" t="e">
        <f>ROUND(#REF!/1200*Y133*100,0)</f>
        <v>#REF!</v>
      </c>
      <c r="AB133" s="22" t="e">
        <f t="shared" si="13"/>
        <v>#REF!</v>
      </c>
      <c r="AC133" s="19">
        <v>0</v>
      </c>
    </row>
    <row r="134" spans="1:29" x14ac:dyDescent="0.2">
      <c r="A134" s="15" t="e">
        <f>A132+1</f>
        <v>#REF!</v>
      </c>
      <c r="B134" s="16">
        <v>0</v>
      </c>
      <c r="C134" s="20" t="s">
        <v>30</v>
      </c>
      <c r="D134" s="16" t="s">
        <v>154</v>
      </c>
      <c r="E134" s="16" t="s">
        <v>154</v>
      </c>
      <c r="F134" s="18"/>
      <c r="G134" s="18"/>
      <c r="H134" s="20" t="s">
        <v>30</v>
      </c>
      <c r="I134" s="31" t="s">
        <v>21</v>
      </c>
      <c r="J134" s="20" t="s">
        <v>140</v>
      </c>
      <c r="K134" s="20" t="s">
        <v>178</v>
      </c>
      <c r="L134" s="20"/>
      <c r="M134" s="21">
        <v>1</v>
      </c>
      <c r="N134" s="21">
        <v>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1">
        <v>1</v>
      </c>
      <c r="W134" s="21">
        <v>1</v>
      </c>
      <c r="X134" s="21">
        <v>1</v>
      </c>
      <c r="Y134" s="21">
        <f t="shared" si="12"/>
        <v>12</v>
      </c>
      <c r="Z134" s="19">
        <f>IFERROR(VLOOKUP(B134,[1]DATA!A:P,16,0),0)</f>
        <v>0</v>
      </c>
      <c r="AA134" s="19" t="e">
        <f>ROUND(#REF!/1200*Y134*100,0)</f>
        <v>#REF!</v>
      </c>
      <c r="AB134" s="22" t="e">
        <f t="shared" si="13"/>
        <v>#REF!</v>
      </c>
      <c r="AC134" s="19">
        <v>0</v>
      </c>
    </row>
    <row r="135" spans="1:29" x14ac:dyDescent="0.2">
      <c r="A135" s="15" t="e">
        <f t="shared" ref="A135:A149" si="14">A134+1</f>
        <v>#REF!</v>
      </c>
      <c r="B135" s="16">
        <v>0</v>
      </c>
      <c r="C135" s="20" t="s">
        <v>30</v>
      </c>
      <c r="D135" s="16" t="s">
        <v>154</v>
      </c>
      <c r="E135" s="16" t="s">
        <v>154</v>
      </c>
      <c r="F135" s="18"/>
      <c r="G135" s="18"/>
      <c r="H135" s="20" t="s">
        <v>30</v>
      </c>
      <c r="I135" s="31" t="s">
        <v>21</v>
      </c>
      <c r="J135" s="20" t="s">
        <v>140</v>
      </c>
      <c r="K135" s="20" t="s">
        <v>178</v>
      </c>
      <c r="L135" s="20"/>
      <c r="M135" s="21">
        <v>1</v>
      </c>
      <c r="N135" s="21">
        <v>1</v>
      </c>
      <c r="O135" s="21">
        <v>1</v>
      </c>
      <c r="P135" s="21">
        <v>1</v>
      </c>
      <c r="Q135" s="21">
        <v>1</v>
      </c>
      <c r="R135" s="21">
        <v>1</v>
      </c>
      <c r="S135" s="21">
        <v>1</v>
      </c>
      <c r="T135" s="21">
        <v>1</v>
      </c>
      <c r="U135" s="21">
        <v>1</v>
      </c>
      <c r="V135" s="21">
        <v>1</v>
      </c>
      <c r="W135" s="21">
        <v>1</v>
      </c>
      <c r="X135" s="21">
        <v>1</v>
      </c>
      <c r="Y135" s="21">
        <f t="shared" si="12"/>
        <v>12</v>
      </c>
      <c r="Z135" s="19">
        <f>IFERROR(VLOOKUP(B135,[1]DATA!A:P,16,0),0)</f>
        <v>0</v>
      </c>
      <c r="AA135" s="19" t="e">
        <f>ROUND(#REF!/1200*Y135*100,0)</f>
        <v>#REF!</v>
      </c>
      <c r="AB135" s="22" t="e">
        <f t="shared" si="13"/>
        <v>#REF!</v>
      </c>
      <c r="AC135" s="19">
        <v>0</v>
      </c>
    </row>
    <row r="136" spans="1:29" x14ac:dyDescent="0.2">
      <c r="A136" s="15" t="e">
        <f t="shared" si="14"/>
        <v>#REF!</v>
      </c>
      <c r="B136" s="16">
        <v>0</v>
      </c>
      <c r="C136" s="20" t="s">
        <v>30</v>
      </c>
      <c r="D136" s="16" t="s">
        <v>154</v>
      </c>
      <c r="E136" s="16" t="s">
        <v>154</v>
      </c>
      <c r="F136" s="18"/>
      <c r="G136" s="18"/>
      <c r="H136" s="20" t="s">
        <v>30</v>
      </c>
      <c r="I136" s="31" t="s">
        <v>21</v>
      </c>
      <c r="J136" s="20" t="s">
        <v>140</v>
      </c>
      <c r="K136" s="20" t="s">
        <v>178</v>
      </c>
      <c r="L136" s="20"/>
      <c r="M136" s="21">
        <v>1</v>
      </c>
      <c r="N136" s="21">
        <v>1</v>
      </c>
      <c r="O136" s="21">
        <v>1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s="21">
        <v>1</v>
      </c>
      <c r="X136" s="21">
        <v>1</v>
      </c>
      <c r="Y136" s="21">
        <f t="shared" si="12"/>
        <v>12</v>
      </c>
      <c r="Z136" s="19">
        <f>IFERROR(VLOOKUP(B136,[1]DATA!A:P,16,0),0)</f>
        <v>0</v>
      </c>
      <c r="AA136" s="19" t="e">
        <f>ROUND(#REF!/1200*Y136*100,0)</f>
        <v>#REF!</v>
      </c>
      <c r="AB136" s="22" t="e">
        <f t="shared" si="13"/>
        <v>#REF!</v>
      </c>
      <c r="AC136" s="19">
        <v>0</v>
      </c>
    </row>
    <row r="137" spans="1:29" x14ac:dyDescent="0.2">
      <c r="A137" s="28" t="e">
        <f t="shared" si="14"/>
        <v>#REF!</v>
      </c>
      <c r="B137" s="16">
        <v>2020003678</v>
      </c>
      <c r="C137" s="23" t="s">
        <v>187</v>
      </c>
      <c r="D137" s="16" t="s">
        <v>17</v>
      </c>
      <c r="E137" s="16" t="s">
        <v>18</v>
      </c>
      <c r="F137" s="18">
        <v>44866</v>
      </c>
      <c r="G137" s="18" t="s">
        <v>19</v>
      </c>
      <c r="H137" s="24" t="s">
        <v>56</v>
      </c>
      <c r="I137" s="20" t="s">
        <v>27</v>
      </c>
      <c r="J137" s="20" t="s">
        <v>28</v>
      </c>
      <c r="K137" s="20" t="s">
        <v>28</v>
      </c>
      <c r="L137" s="20">
        <v>1</v>
      </c>
      <c r="M137" s="25">
        <v>1</v>
      </c>
      <c r="N137" s="25">
        <v>1</v>
      </c>
      <c r="O137" s="25">
        <v>1</v>
      </c>
      <c r="P137" s="25">
        <v>1</v>
      </c>
      <c r="Q137" s="25">
        <v>1</v>
      </c>
      <c r="R137" s="25">
        <v>1</v>
      </c>
      <c r="S137" s="25">
        <v>1</v>
      </c>
      <c r="T137" s="25">
        <v>1</v>
      </c>
      <c r="U137" s="25">
        <v>1</v>
      </c>
      <c r="V137" s="25">
        <v>1</v>
      </c>
      <c r="W137" s="25">
        <v>1</v>
      </c>
      <c r="X137" s="25">
        <v>1</v>
      </c>
      <c r="Y137" s="25">
        <f t="shared" si="12"/>
        <v>12</v>
      </c>
      <c r="Z137" s="29">
        <f>IFERROR(VLOOKUP(B137,[1]DATA!A:P,16,0),0)</f>
        <v>0.26</v>
      </c>
      <c r="AA137" s="29" t="e">
        <f>ROUND(#REF!/1200*Y137*100,0)</f>
        <v>#REF!</v>
      </c>
      <c r="AB137" s="30" t="e">
        <f t="shared" si="13"/>
        <v>#REF!</v>
      </c>
      <c r="AC137" s="29">
        <v>0.26</v>
      </c>
    </row>
    <row r="138" spans="1:29" x14ac:dyDescent="0.2">
      <c r="A138" s="15" t="e">
        <f t="shared" si="14"/>
        <v>#REF!</v>
      </c>
      <c r="B138" s="16">
        <v>2020003117</v>
      </c>
      <c r="C138" s="20" t="s">
        <v>188</v>
      </c>
      <c r="D138" s="16" t="s">
        <v>17</v>
      </c>
      <c r="E138" s="16" t="s">
        <v>18</v>
      </c>
      <c r="F138" s="18">
        <v>44711</v>
      </c>
      <c r="G138" s="18" t="s">
        <v>25</v>
      </c>
      <c r="H138" s="20" t="s">
        <v>20</v>
      </c>
      <c r="I138" s="20" t="s">
        <v>21</v>
      </c>
      <c r="J138" s="20" t="s">
        <v>50</v>
      </c>
      <c r="K138" s="20" t="s">
        <v>51</v>
      </c>
      <c r="L138" s="20">
        <v>1</v>
      </c>
      <c r="M138" s="21">
        <v>1</v>
      </c>
      <c r="N138" s="21">
        <v>1</v>
      </c>
      <c r="O138" s="21">
        <v>1</v>
      </c>
      <c r="P138" s="21">
        <v>1</v>
      </c>
      <c r="Q138" s="21">
        <v>1</v>
      </c>
      <c r="R138" s="21">
        <v>1</v>
      </c>
      <c r="S138" s="21">
        <v>1</v>
      </c>
      <c r="T138" s="21">
        <v>1</v>
      </c>
      <c r="U138" s="21">
        <v>1</v>
      </c>
      <c r="V138" s="21">
        <v>1</v>
      </c>
      <c r="W138" s="21">
        <v>1</v>
      </c>
      <c r="X138" s="21">
        <v>1</v>
      </c>
      <c r="Y138" s="21">
        <f t="shared" si="12"/>
        <v>12</v>
      </c>
      <c r="Z138" s="19">
        <f>IFERROR(VLOOKUP(B138,[1]DATA!A:P,16,0),0)</f>
        <v>25.19</v>
      </c>
      <c r="AA138" s="19" t="e">
        <f>ROUND(#REF!/1200*Y138*100,0)</f>
        <v>#REF!</v>
      </c>
      <c r="AB138" s="22" t="e">
        <f t="shared" si="13"/>
        <v>#REF!</v>
      </c>
      <c r="AC138" s="19">
        <v>25.19</v>
      </c>
    </row>
    <row r="139" spans="1:29" x14ac:dyDescent="0.2">
      <c r="A139" s="15" t="e">
        <f t="shared" si="14"/>
        <v>#REF!</v>
      </c>
      <c r="B139" s="16">
        <v>2020003082</v>
      </c>
      <c r="C139" s="20" t="s">
        <v>189</v>
      </c>
      <c r="D139" s="16" t="s">
        <v>17</v>
      </c>
      <c r="E139" s="16" t="s">
        <v>18</v>
      </c>
      <c r="F139" s="18">
        <v>44704</v>
      </c>
      <c r="G139" s="18" t="s">
        <v>190</v>
      </c>
      <c r="H139" s="20" t="s">
        <v>30</v>
      </c>
      <c r="I139" s="20" t="s">
        <v>21</v>
      </c>
      <c r="J139" s="20" t="s">
        <v>35</v>
      </c>
      <c r="K139" s="20" t="s">
        <v>59</v>
      </c>
      <c r="L139" s="20">
        <v>1</v>
      </c>
      <c r="M139" s="21">
        <v>1</v>
      </c>
      <c r="N139" s="21">
        <v>1</v>
      </c>
      <c r="O139" s="21">
        <v>1</v>
      </c>
      <c r="P139" s="21">
        <v>1</v>
      </c>
      <c r="Q139" s="21">
        <v>1</v>
      </c>
      <c r="R139" s="21">
        <v>1</v>
      </c>
      <c r="S139" s="21">
        <v>1</v>
      </c>
      <c r="T139" s="21">
        <v>1</v>
      </c>
      <c r="U139" s="21">
        <v>1</v>
      </c>
      <c r="V139" s="21">
        <v>1</v>
      </c>
      <c r="W139" s="21">
        <v>1</v>
      </c>
      <c r="X139" s="21">
        <v>1</v>
      </c>
      <c r="Y139" s="21">
        <f t="shared" si="12"/>
        <v>12</v>
      </c>
      <c r="Z139" s="19">
        <f>IFERROR(VLOOKUP(B139,[1]DATA!A:P,16,0),0)</f>
        <v>23.34</v>
      </c>
      <c r="AA139" s="19" t="e">
        <f>ROUND(#REF!/1200*Y139*100,0)</f>
        <v>#REF!</v>
      </c>
      <c r="AB139" s="22" t="e">
        <f t="shared" si="13"/>
        <v>#REF!</v>
      </c>
      <c r="AC139" s="19">
        <v>23.34</v>
      </c>
    </row>
    <row r="140" spans="1:29" x14ac:dyDescent="0.2">
      <c r="A140" s="42" t="e">
        <f t="shared" si="14"/>
        <v>#REF!</v>
      </c>
      <c r="B140" s="43">
        <v>202000900</v>
      </c>
      <c r="C140" s="44" t="s">
        <v>191</v>
      </c>
      <c r="D140" s="43" t="s">
        <v>17</v>
      </c>
      <c r="E140" s="43" t="s">
        <v>18</v>
      </c>
      <c r="F140" s="45">
        <v>43752</v>
      </c>
      <c r="G140" s="45" t="s">
        <v>19</v>
      </c>
      <c r="H140" s="44" t="s">
        <v>192</v>
      </c>
      <c r="I140" s="44" t="s">
        <v>21</v>
      </c>
      <c r="J140" s="44" t="s">
        <v>120</v>
      </c>
      <c r="K140" s="44" t="s">
        <v>193</v>
      </c>
      <c r="L140" s="44">
        <v>0.3</v>
      </c>
      <c r="M140" s="34">
        <v>0.3</v>
      </c>
      <c r="N140" s="34" t="s">
        <v>194</v>
      </c>
      <c r="O140" s="34" t="s">
        <v>194</v>
      </c>
      <c r="P140" s="34" t="s">
        <v>194</v>
      </c>
      <c r="Q140" s="34" t="s">
        <v>194</v>
      </c>
      <c r="R140" s="34" t="s">
        <v>194</v>
      </c>
      <c r="S140" s="34" t="s">
        <v>194</v>
      </c>
      <c r="T140" s="34" t="s">
        <v>194</v>
      </c>
      <c r="U140" s="34" t="s">
        <v>194</v>
      </c>
      <c r="V140" s="34"/>
      <c r="W140" s="34"/>
      <c r="X140" s="34"/>
      <c r="Y140" s="34">
        <f t="shared" si="12"/>
        <v>0.3</v>
      </c>
      <c r="Z140" s="19">
        <f>IFERROR(VLOOKUP(B140,[1]DATA!A:P,16,0),0)</f>
        <v>40.01</v>
      </c>
      <c r="AA140" s="19" t="e">
        <f>ROUND(#REF!/1200*Y140*100,0)</f>
        <v>#REF!</v>
      </c>
      <c r="AB140" s="22" t="e">
        <f t="shared" si="13"/>
        <v>#REF!</v>
      </c>
      <c r="AC140" s="19">
        <v>40.01</v>
      </c>
    </row>
    <row r="141" spans="1:29" x14ac:dyDescent="0.2">
      <c r="A141" s="42" t="e">
        <f t="shared" si="14"/>
        <v>#REF!</v>
      </c>
      <c r="B141" s="43">
        <v>202000900</v>
      </c>
      <c r="C141" s="44" t="s">
        <v>191</v>
      </c>
      <c r="D141" s="43" t="s">
        <v>17</v>
      </c>
      <c r="E141" s="43" t="s">
        <v>18</v>
      </c>
      <c r="F141" s="45">
        <v>43752</v>
      </c>
      <c r="G141" s="45" t="s">
        <v>19</v>
      </c>
      <c r="H141" s="44" t="s">
        <v>195</v>
      </c>
      <c r="I141" s="44" t="s">
        <v>27</v>
      </c>
      <c r="J141" s="44" t="s">
        <v>91</v>
      </c>
      <c r="K141" s="44" t="s">
        <v>92</v>
      </c>
      <c r="L141" s="44">
        <v>0.3</v>
      </c>
      <c r="M141" s="34">
        <v>0.3</v>
      </c>
      <c r="N141" s="34">
        <v>0.3</v>
      </c>
      <c r="O141" s="34">
        <v>0.3</v>
      </c>
      <c r="P141" s="34">
        <v>0.3</v>
      </c>
      <c r="Q141" s="34">
        <v>0.3</v>
      </c>
      <c r="R141" s="34">
        <v>0.3</v>
      </c>
      <c r="S141" s="34">
        <v>0.3</v>
      </c>
      <c r="T141" s="34">
        <v>0.3</v>
      </c>
      <c r="U141" s="34">
        <v>0.3</v>
      </c>
      <c r="V141" s="34">
        <v>0.3</v>
      </c>
      <c r="W141" s="34">
        <v>0.3</v>
      </c>
      <c r="X141" s="34">
        <v>0.3</v>
      </c>
      <c r="Y141" s="34">
        <f t="shared" si="12"/>
        <v>3.5999999999999992</v>
      </c>
      <c r="Z141" s="19">
        <f>IFERROR(VLOOKUP(B141,[1]DATA!A:P,16,0),0)</f>
        <v>40.01</v>
      </c>
      <c r="AA141" s="19" t="e">
        <f>ROUND(#REF!/1200*Y141*100,0)</f>
        <v>#REF!</v>
      </c>
      <c r="AB141" s="22" t="e">
        <f t="shared" si="13"/>
        <v>#REF!</v>
      </c>
      <c r="AC141" s="19">
        <v>40.01</v>
      </c>
    </row>
    <row r="142" spans="1:29" x14ac:dyDescent="0.2">
      <c r="A142" s="42" t="e">
        <f t="shared" si="14"/>
        <v>#REF!</v>
      </c>
      <c r="B142" s="43">
        <v>202000900</v>
      </c>
      <c r="C142" s="44" t="s">
        <v>191</v>
      </c>
      <c r="D142" s="43" t="s">
        <v>17</v>
      </c>
      <c r="E142" s="43" t="s">
        <v>18</v>
      </c>
      <c r="F142" s="45">
        <v>43752</v>
      </c>
      <c r="G142" s="45" t="s">
        <v>19</v>
      </c>
      <c r="H142" s="44" t="s">
        <v>195</v>
      </c>
      <c r="I142" s="44" t="s">
        <v>21</v>
      </c>
      <c r="J142" s="44" t="s">
        <v>91</v>
      </c>
      <c r="K142" s="44" t="s">
        <v>168</v>
      </c>
      <c r="L142" s="44">
        <v>0.4</v>
      </c>
      <c r="M142" s="34">
        <v>0.4</v>
      </c>
      <c r="N142" s="34">
        <v>0.4</v>
      </c>
      <c r="O142" s="34">
        <v>0.4</v>
      </c>
      <c r="P142" s="34">
        <v>0.4</v>
      </c>
      <c r="Q142" s="34">
        <v>0.4</v>
      </c>
      <c r="R142" s="34">
        <v>0.4</v>
      </c>
      <c r="S142" s="34">
        <v>0.4</v>
      </c>
      <c r="T142" s="34">
        <v>0.4</v>
      </c>
      <c r="U142" s="34">
        <v>0.4</v>
      </c>
      <c r="V142" s="34">
        <v>0.4</v>
      </c>
      <c r="W142" s="34">
        <v>0.4</v>
      </c>
      <c r="X142" s="34">
        <v>0.4</v>
      </c>
      <c r="Y142" s="34">
        <f t="shared" si="12"/>
        <v>4.8</v>
      </c>
      <c r="Z142" s="19">
        <f>IFERROR(VLOOKUP(B142,[1]DATA!A:P,16,0),0)</f>
        <v>40.01</v>
      </c>
      <c r="AA142" s="19" t="e">
        <f>ROUND(#REF!/1200*Y142*100,0)</f>
        <v>#REF!</v>
      </c>
      <c r="AB142" s="22" t="e">
        <f t="shared" si="13"/>
        <v>#REF!</v>
      </c>
      <c r="AC142" s="19">
        <v>40.01</v>
      </c>
    </row>
    <row r="143" spans="1:29" ht="34" x14ac:dyDescent="0.2">
      <c r="A143" s="15" t="e">
        <f t="shared" si="14"/>
        <v>#REF!</v>
      </c>
      <c r="B143" s="16">
        <v>202000740</v>
      </c>
      <c r="C143" s="47" t="s">
        <v>196</v>
      </c>
      <c r="D143" s="16" t="s">
        <v>17</v>
      </c>
      <c r="E143" s="16" t="s">
        <v>18</v>
      </c>
      <c r="F143" s="18">
        <v>43661</v>
      </c>
      <c r="G143" s="18" t="s">
        <v>19</v>
      </c>
      <c r="H143" s="19" t="s">
        <v>30</v>
      </c>
      <c r="I143" s="20" t="s">
        <v>21</v>
      </c>
      <c r="J143" s="20" t="s">
        <v>31</v>
      </c>
      <c r="K143" s="20" t="s">
        <v>145</v>
      </c>
      <c r="L143" s="20">
        <v>1</v>
      </c>
      <c r="M143" s="21">
        <v>1</v>
      </c>
      <c r="N143" s="21">
        <v>1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1">
        <v>1</v>
      </c>
      <c r="U143" s="21">
        <v>1</v>
      </c>
      <c r="V143" s="21">
        <v>1</v>
      </c>
      <c r="W143" s="21">
        <v>1</v>
      </c>
      <c r="X143" s="21">
        <v>1</v>
      </c>
      <c r="Y143" s="21">
        <f t="shared" si="12"/>
        <v>12</v>
      </c>
      <c r="Z143" s="19">
        <f>IFERROR(VLOOKUP(B143,[1]DATA!A:P,16,0),0)</f>
        <v>29.23</v>
      </c>
      <c r="AA143" s="19" t="e">
        <f>ROUND(#REF!/1200*Y143*100,0)</f>
        <v>#REF!</v>
      </c>
      <c r="AB143" s="22" t="e">
        <f t="shared" si="13"/>
        <v>#REF!</v>
      </c>
      <c r="AC143" s="19">
        <v>29.23</v>
      </c>
    </row>
    <row r="144" spans="1:29" x14ac:dyDescent="0.2">
      <c r="A144" s="42" t="e">
        <f t="shared" si="14"/>
        <v>#REF!</v>
      </c>
      <c r="B144" s="43">
        <v>2020002132</v>
      </c>
      <c r="C144" s="44" t="s">
        <v>197</v>
      </c>
      <c r="D144" s="43" t="s">
        <v>17</v>
      </c>
      <c r="E144" s="43" t="s">
        <v>18</v>
      </c>
      <c r="F144" s="45">
        <v>44371</v>
      </c>
      <c r="G144" s="45" t="s">
        <v>25</v>
      </c>
      <c r="H144" s="44" t="s">
        <v>30</v>
      </c>
      <c r="I144" s="44" t="s">
        <v>21</v>
      </c>
      <c r="J144" s="44" t="s">
        <v>31</v>
      </c>
      <c r="K144" s="44" t="s">
        <v>198</v>
      </c>
      <c r="L144" s="44">
        <v>1</v>
      </c>
      <c r="M144" s="34" t="s">
        <v>194</v>
      </c>
      <c r="N144" s="34" t="s">
        <v>194</v>
      </c>
      <c r="O144" s="34" t="s">
        <v>194</v>
      </c>
      <c r="P144" s="34" t="s">
        <v>194</v>
      </c>
      <c r="Q144" s="34" t="s">
        <v>194</v>
      </c>
      <c r="R144" s="34" t="s">
        <v>194</v>
      </c>
      <c r="S144" s="34" t="s">
        <v>194</v>
      </c>
      <c r="T144" s="34" t="s">
        <v>194</v>
      </c>
      <c r="U144" s="34" t="s">
        <v>194</v>
      </c>
      <c r="V144" s="34">
        <v>1</v>
      </c>
      <c r="W144" s="34"/>
      <c r="X144" s="34"/>
      <c r="Y144" s="34">
        <f t="shared" si="12"/>
        <v>1</v>
      </c>
      <c r="Z144" s="19">
        <f>IFERROR(VLOOKUP(B144,[1]DATA!A:P,16,0),0)</f>
        <v>20.32</v>
      </c>
      <c r="AA144" s="19" t="e">
        <f>ROUND(#REF!/1200*Y144*100,0)</f>
        <v>#REF!</v>
      </c>
      <c r="AB144" s="22" t="e">
        <f t="shared" si="13"/>
        <v>#REF!</v>
      </c>
      <c r="AC144" s="19">
        <v>20.32</v>
      </c>
    </row>
    <row r="145" spans="1:29" x14ac:dyDescent="0.2">
      <c r="A145" s="15" t="e">
        <f t="shared" si="14"/>
        <v>#REF!</v>
      </c>
      <c r="B145" s="16">
        <v>0</v>
      </c>
      <c r="C145" s="20" t="s">
        <v>56</v>
      </c>
      <c r="D145" s="16"/>
      <c r="E145" s="16"/>
      <c r="F145" s="18"/>
      <c r="G145" s="18"/>
      <c r="H145" s="20" t="s">
        <v>56</v>
      </c>
      <c r="I145" s="20" t="s">
        <v>21</v>
      </c>
      <c r="J145" s="20" t="s">
        <v>89</v>
      </c>
      <c r="K145" s="20" t="s">
        <v>158</v>
      </c>
      <c r="L145" s="20">
        <v>1</v>
      </c>
      <c r="M145" s="21"/>
      <c r="N145" s="21"/>
      <c r="O145" s="21"/>
      <c r="P145" s="21"/>
      <c r="Q145" s="21"/>
      <c r="R145" s="21">
        <v>1</v>
      </c>
      <c r="S145" s="21">
        <v>1</v>
      </c>
      <c r="T145" s="21">
        <v>1</v>
      </c>
      <c r="U145" s="21">
        <v>1</v>
      </c>
      <c r="V145" s="21">
        <v>1</v>
      </c>
      <c r="W145" s="21">
        <v>1</v>
      </c>
      <c r="X145" s="21">
        <v>1</v>
      </c>
      <c r="Y145" s="21">
        <f t="shared" si="12"/>
        <v>7</v>
      </c>
      <c r="Z145" s="19">
        <f>IFERROR(VLOOKUP(B145,[1]DATA!A:P,16,0),0)</f>
        <v>0</v>
      </c>
      <c r="AA145" s="19" t="e">
        <f>ROUND(#REF!/1200*Y145*100,0)</f>
        <v>#REF!</v>
      </c>
      <c r="AB145" s="22" t="e">
        <f t="shared" si="13"/>
        <v>#REF!</v>
      </c>
      <c r="AC145" s="19">
        <v>0</v>
      </c>
    </row>
    <row r="146" spans="1:29" x14ac:dyDescent="0.2">
      <c r="A146" s="15" t="e">
        <f t="shared" si="14"/>
        <v>#REF!</v>
      </c>
      <c r="B146" s="16">
        <v>0</v>
      </c>
      <c r="C146" s="20" t="s">
        <v>56</v>
      </c>
      <c r="D146" s="16" t="s">
        <v>154</v>
      </c>
      <c r="E146" s="16" t="s">
        <v>154</v>
      </c>
      <c r="F146" s="18"/>
      <c r="G146" s="18"/>
      <c r="H146" s="20" t="s">
        <v>56</v>
      </c>
      <c r="I146" s="20" t="s">
        <v>21</v>
      </c>
      <c r="J146" s="20" t="s">
        <v>69</v>
      </c>
      <c r="K146" s="20" t="s">
        <v>70</v>
      </c>
      <c r="L146" s="20">
        <v>1</v>
      </c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s="21">
        <v>1</v>
      </c>
      <c r="X146" s="21">
        <v>1</v>
      </c>
      <c r="Y146" s="21">
        <f t="shared" si="12"/>
        <v>12</v>
      </c>
      <c r="Z146" s="19">
        <f>IFERROR(VLOOKUP(B146,[1]DATA!A:P,16,0),0)</f>
        <v>0</v>
      </c>
      <c r="AA146" s="19" t="e">
        <f>ROUND(#REF!/1200*Y146*100,0)</f>
        <v>#REF!</v>
      </c>
      <c r="AB146" s="22" t="e">
        <f t="shared" si="13"/>
        <v>#REF!</v>
      </c>
      <c r="AC146" s="19">
        <v>0</v>
      </c>
    </row>
    <row r="147" spans="1:29" x14ac:dyDescent="0.2">
      <c r="A147" s="15" t="e">
        <f t="shared" si="14"/>
        <v>#REF!</v>
      </c>
      <c r="B147" s="16">
        <v>0</v>
      </c>
      <c r="C147" s="20" t="s">
        <v>56</v>
      </c>
      <c r="D147" s="16" t="s">
        <v>154</v>
      </c>
      <c r="E147" s="16" t="s">
        <v>154</v>
      </c>
      <c r="F147" s="18"/>
      <c r="G147" s="18"/>
      <c r="H147" s="20" t="s">
        <v>56</v>
      </c>
      <c r="I147" s="20" t="s">
        <v>21</v>
      </c>
      <c r="J147" s="20" t="s">
        <v>104</v>
      </c>
      <c r="K147" s="20" t="s">
        <v>105</v>
      </c>
      <c r="L147" s="20">
        <v>0.5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s="21">
        <v>1</v>
      </c>
      <c r="X147" s="21">
        <v>1</v>
      </c>
      <c r="Y147" s="21">
        <f t="shared" si="12"/>
        <v>12</v>
      </c>
      <c r="Z147" s="19">
        <f>IFERROR(VLOOKUP(B147,[1]DATA!A:P,16,0),0)</f>
        <v>0</v>
      </c>
      <c r="AA147" s="19" t="e">
        <f>ROUND(#REF!/1200*Y147*100,0)</f>
        <v>#REF!</v>
      </c>
      <c r="AB147" s="22" t="e">
        <f t="shared" si="13"/>
        <v>#REF!</v>
      </c>
      <c r="AC147" s="19">
        <v>0</v>
      </c>
    </row>
    <row r="148" spans="1:29" x14ac:dyDescent="0.2">
      <c r="A148" s="15" t="e">
        <f t="shared" si="14"/>
        <v>#REF!</v>
      </c>
      <c r="B148" s="16">
        <v>0</v>
      </c>
      <c r="C148" s="20" t="s">
        <v>56</v>
      </c>
      <c r="D148" s="16" t="s">
        <v>154</v>
      </c>
      <c r="E148" s="16" t="s">
        <v>154</v>
      </c>
      <c r="F148" s="18"/>
      <c r="G148" s="18"/>
      <c r="H148" s="20" t="s">
        <v>56</v>
      </c>
      <c r="I148" s="20" t="s">
        <v>21</v>
      </c>
      <c r="J148" s="20" t="s">
        <v>104</v>
      </c>
      <c r="K148" s="20" t="s">
        <v>105</v>
      </c>
      <c r="L148" s="20">
        <v>0.5</v>
      </c>
      <c r="M148" s="21">
        <v>1</v>
      </c>
      <c r="N148" s="21">
        <v>1</v>
      </c>
      <c r="O148" s="21">
        <v>1</v>
      </c>
      <c r="P148" s="21">
        <v>1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s="21">
        <v>1</v>
      </c>
      <c r="X148" s="21">
        <v>1</v>
      </c>
      <c r="Y148" s="21">
        <f t="shared" si="12"/>
        <v>12</v>
      </c>
      <c r="Z148" s="19">
        <f>IFERROR(VLOOKUP(B148,[1]DATA!A:P,16,0),0)</f>
        <v>0</v>
      </c>
      <c r="AA148" s="19" t="e">
        <f>ROUND(#REF!/1200*Y148*100,0)</f>
        <v>#REF!</v>
      </c>
      <c r="AB148" s="22" t="e">
        <f t="shared" si="13"/>
        <v>#REF!</v>
      </c>
      <c r="AC148" s="19">
        <v>0</v>
      </c>
    </row>
    <row r="149" spans="1:29" x14ac:dyDescent="0.2">
      <c r="A149" s="15" t="e">
        <f t="shared" si="14"/>
        <v>#REF!</v>
      </c>
      <c r="B149" s="16">
        <v>0</v>
      </c>
      <c r="C149" s="20" t="s">
        <v>56</v>
      </c>
      <c r="D149" s="16" t="s">
        <v>154</v>
      </c>
      <c r="E149" s="16" t="s">
        <v>154</v>
      </c>
      <c r="F149" s="18"/>
      <c r="G149" s="18"/>
      <c r="H149" s="20" t="s">
        <v>56</v>
      </c>
      <c r="I149" s="20" t="s">
        <v>21</v>
      </c>
      <c r="J149" s="20" t="s">
        <v>104</v>
      </c>
      <c r="K149" s="20" t="s">
        <v>105</v>
      </c>
      <c r="L149" s="20">
        <v>0.5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s="21">
        <v>1</v>
      </c>
      <c r="X149" s="21">
        <v>1</v>
      </c>
      <c r="Y149" s="21">
        <f t="shared" si="12"/>
        <v>12</v>
      </c>
      <c r="Z149" s="19">
        <f>IFERROR(VLOOKUP(B149,[1]DATA!A:P,16,0),0)</f>
        <v>0</v>
      </c>
      <c r="AA149" s="19" t="e">
        <f>ROUND(#REF!/1200*Y149*100,0)</f>
        <v>#REF!</v>
      </c>
      <c r="AB149" s="22" t="e">
        <f t="shared" si="13"/>
        <v>#REF!</v>
      </c>
      <c r="AC149" s="19">
        <v>0</v>
      </c>
    </row>
    <row r="150" spans="1:29" x14ac:dyDescent="0.2">
      <c r="A150" s="15" t="e">
        <f>#REF!+1</f>
        <v>#REF!</v>
      </c>
      <c r="B150" s="16">
        <v>0</v>
      </c>
      <c r="C150" s="19" t="s">
        <v>199</v>
      </c>
      <c r="D150" s="16" t="s">
        <v>154</v>
      </c>
      <c r="E150" s="16" t="s">
        <v>154</v>
      </c>
      <c r="F150" s="18"/>
      <c r="G150" s="18"/>
      <c r="H150" s="19" t="s">
        <v>199</v>
      </c>
      <c r="I150" s="20" t="s">
        <v>21</v>
      </c>
      <c r="J150" s="20" t="s">
        <v>91</v>
      </c>
      <c r="K150" s="20" t="s">
        <v>168</v>
      </c>
      <c r="L150" s="20">
        <v>1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1"/>
      <c r="W150" s="21"/>
      <c r="X150" s="21"/>
      <c r="Y150" s="21">
        <f t="shared" si="12"/>
        <v>9</v>
      </c>
      <c r="Z150" s="19">
        <f>IFERROR(VLOOKUP(B150,[1]DATA!A:P,16,0),0)</f>
        <v>0</v>
      </c>
      <c r="AA150" s="19" t="e">
        <f>ROUND(#REF!/1200*Y150*100,0)</f>
        <v>#REF!</v>
      </c>
      <c r="AB150" s="22" t="e">
        <f t="shared" si="13"/>
        <v>#REF!</v>
      </c>
      <c r="AC150" s="19">
        <v>0</v>
      </c>
    </row>
    <row r="151" spans="1:29" x14ac:dyDescent="0.2">
      <c r="A151" s="15" t="e">
        <f t="shared" ref="A151:A195" si="15">A150+1</f>
        <v>#REF!</v>
      </c>
      <c r="B151" s="16">
        <v>0</v>
      </c>
      <c r="C151" s="19" t="s">
        <v>199</v>
      </c>
      <c r="D151" s="16" t="s">
        <v>154</v>
      </c>
      <c r="E151" s="16" t="s">
        <v>154</v>
      </c>
      <c r="F151" s="18"/>
      <c r="G151" s="18"/>
      <c r="H151" s="19" t="s">
        <v>199</v>
      </c>
      <c r="I151" s="20" t="s">
        <v>21</v>
      </c>
      <c r="J151" s="20" t="s">
        <v>91</v>
      </c>
      <c r="K151" s="20" t="s">
        <v>135</v>
      </c>
      <c r="L151" s="20">
        <v>1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1</v>
      </c>
      <c r="T151" s="21">
        <v>1</v>
      </c>
      <c r="U151" s="21">
        <v>1</v>
      </c>
      <c r="V151" s="21"/>
      <c r="W151" s="21"/>
      <c r="X151" s="21"/>
      <c r="Y151" s="21">
        <f t="shared" si="12"/>
        <v>9</v>
      </c>
      <c r="Z151" s="19">
        <f>IFERROR(VLOOKUP(B151,[1]DATA!A:P,16,0),0)</f>
        <v>0</v>
      </c>
      <c r="AA151" s="19" t="e">
        <f>ROUND(#REF!/1200*Y151*100,0)</f>
        <v>#REF!</v>
      </c>
      <c r="AB151" s="22" t="e">
        <f t="shared" si="13"/>
        <v>#REF!</v>
      </c>
      <c r="AC151" s="19">
        <v>0</v>
      </c>
    </row>
    <row r="152" spans="1:29" ht="34" x14ac:dyDescent="0.2">
      <c r="A152" s="15" t="e">
        <f t="shared" si="15"/>
        <v>#REF!</v>
      </c>
      <c r="B152" s="16">
        <v>2020002316</v>
      </c>
      <c r="C152" s="38" t="s">
        <v>200</v>
      </c>
      <c r="D152" s="16" t="s">
        <v>17</v>
      </c>
      <c r="E152" s="16" t="s">
        <v>18</v>
      </c>
      <c r="F152" s="18">
        <v>44425</v>
      </c>
      <c r="G152" s="18" t="s">
        <v>201</v>
      </c>
      <c r="H152" s="19" t="s">
        <v>30</v>
      </c>
      <c r="I152" s="20" t="s">
        <v>21</v>
      </c>
      <c r="J152" s="20" t="s">
        <v>31</v>
      </c>
      <c r="K152" s="20" t="s">
        <v>61</v>
      </c>
      <c r="L152" s="20">
        <v>1</v>
      </c>
      <c r="M152" s="21">
        <v>1</v>
      </c>
      <c r="N152" s="21">
        <v>1</v>
      </c>
      <c r="O152" s="21">
        <v>1</v>
      </c>
      <c r="P152" s="21">
        <v>1</v>
      </c>
      <c r="Q152" s="21">
        <v>1</v>
      </c>
      <c r="R152" s="21">
        <v>1</v>
      </c>
      <c r="S152" s="21">
        <v>1</v>
      </c>
      <c r="T152" s="21">
        <v>1</v>
      </c>
      <c r="U152" s="21">
        <v>1</v>
      </c>
      <c r="V152" s="21">
        <v>1</v>
      </c>
      <c r="W152" s="21">
        <v>1</v>
      </c>
      <c r="X152" s="21">
        <v>1</v>
      </c>
      <c r="Y152" s="21">
        <f t="shared" si="12"/>
        <v>12</v>
      </c>
      <c r="Z152" s="19">
        <f>IFERROR(VLOOKUP(B152,[1]DATA!A:P,16,0),0)</f>
        <v>7.86</v>
      </c>
      <c r="AA152" s="19" t="e">
        <f>ROUND(#REF!/1200*Y152*100,0)</f>
        <v>#REF!</v>
      </c>
      <c r="AB152" s="22" t="e">
        <f t="shared" si="13"/>
        <v>#REF!</v>
      </c>
      <c r="AC152" s="19">
        <v>7.86</v>
      </c>
    </row>
    <row r="153" spans="1:29" x14ac:dyDescent="0.2">
      <c r="A153" s="15" t="e">
        <f t="shared" si="15"/>
        <v>#REF!</v>
      </c>
      <c r="B153" s="16">
        <v>2020001690</v>
      </c>
      <c r="C153" s="20" t="s">
        <v>202</v>
      </c>
      <c r="D153" s="16" t="s">
        <v>17</v>
      </c>
      <c r="E153" s="16" t="s">
        <v>18</v>
      </c>
      <c r="F153" s="18">
        <v>44168</v>
      </c>
      <c r="G153" s="18" t="s">
        <v>25</v>
      </c>
      <c r="H153" s="20" t="s">
        <v>203</v>
      </c>
      <c r="I153" s="20" t="s">
        <v>21</v>
      </c>
      <c r="J153" s="20" t="s">
        <v>71</v>
      </c>
      <c r="K153" s="20" t="s">
        <v>72</v>
      </c>
      <c r="L153" s="20">
        <v>1</v>
      </c>
      <c r="M153" s="21">
        <v>1</v>
      </c>
      <c r="N153" s="21">
        <v>1</v>
      </c>
      <c r="O153" s="21">
        <v>1</v>
      </c>
      <c r="P153" s="21">
        <v>1</v>
      </c>
      <c r="Q153" s="21">
        <v>1</v>
      </c>
      <c r="R153" s="21">
        <v>1</v>
      </c>
      <c r="S153" s="21">
        <v>1</v>
      </c>
      <c r="T153" s="21">
        <v>1</v>
      </c>
      <c r="U153" s="21">
        <v>1</v>
      </c>
      <c r="V153" s="21">
        <v>1</v>
      </c>
      <c r="W153" s="21">
        <v>1</v>
      </c>
      <c r="X153" s="21">
        <v>1</v>
      </c>
      <c r="Y153" s="21">
        <f t="shared" si="12"/>
        <v>12</v>
      </c>
      <c r="Z153" s="19">
        <f>IFERROR(VLOOKUP(B153,[1]DATA!A:P,16,0),0)</f>
        <v>18.95</v>
      </c>
      <c r="AA153" s="19" t="e">
        <f>ROUND(#REF!/1200*Y153*100,0)</f>
        <v>#REF!</v>
      </c>
      <c r="AB153" s="22" t="e">
        <f t="shared" si="13"/>
        <v>#REF!</v>
      </c>
      <c r="AC153" s="19">
        <v>18.95</v>
      </c>
    </row>
    <row r="154" spans="1:29" x14ac:dyDescent="0.2">
      <c r="A154" s="15" t="e">
        <f t="shared" si="15"/>
        <v>#REF!</v>
      </c>
      <c r="B154" s="16">
        <v>2020002482</v>
      </c>
      <c r="C154" s="20" t="s">
        <v>204</v>
      </c>
      <c r="D154" s="16" t="s">
        <v>17</v>
      </c>
      <c r="E154" s="16" t="s">
        <v>18</v>
      </c>
      <c r="F154" s="18">
        <v>44483</v>
      </c>
      <c r="G154" s="18" t="s">
        <v>19</v>
      </c>
      <c r="H154" s="20" t="s">
        <v>56</v>
      </c>
      <c r="I154" s="20" t="s">
        <v>21</v>
      </c>
      <c r="J154" s="20" t="s">
        <v>22</v>
      </c>
      <c r="K154" s="20" t="s">
        <v>77</v>
      </c>
      <c r="L154" s="20">
        <v>1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21">
        <v>1</v>
      </c>
      <c r="T154" s="21">
        <v>1</v>
      </c>
      <c r="U154" s="21">
        <v>1</v>
      </c>
      <c r="V154" s="48">
        <v>1</v>
      </c>
      <c r="W154" s="48">
        <v>1</v>
      </c>
      <c r="X154" s="48">
        <v>1</v>
      </c>
      <c r="Y154" s="48">
        <f t="shared" si="12"/>
        <v>12</v>
      </c>
      <c r="Z154" s="19">
        <f>IFERROR(VLOOKUP(B154,[1]DATA!A:P,16,0),0)</f>
        <v>15.46</v>
      </c>
      <c r="AA154" s="19" t="e">
        <f>ROUND(#REF!/1200*Y154*100,0)</f>
        <v>#REF!</v>
      </c>
      <c r="AB154" s="22" t="e">
        <f t="shared" si="13"/>
        <v>#REF!</v>
      </c>
      <c r="AC154" s="19">
        <v>15.46</v>
      </c>
    </row>
    <row r="155" spans="1:29" x14ac:dyDescent="0.2">
      <c r="A155" s="15" t="e">
        <f t="shared" si="15"/>
        <v>#REF!</v>
      </c>
      <c r="B155" s="16">
        <v>2020003261</v>
      </c>
      <c r="C155" s="23" t="s">
        <v>205</v>
      </c>
      <c r="D155" s="16" t="s">
        <v>17</v>
      </c>
      <c r="E155" s="16" t="s">
        <v>18</v>
      </c>
      <c r="F155" s="18">
        <v>44746</v>
      </c>
      <c r="G155" s="18" t="s">
        <v>25</v>
      </c>
      <c r="H155" s="24" t="s">
        <v>26</v>
      </c>
      <c r="I155" s="20" t="s">
        <v>27</v>
      </c>
      <c r="J155" s="20" t="s">
        <v>28</v>
      </c>
      <c r="K155" s="20" t="s">
        <v>28</v>
      </c>
      <c r="L155" s="20">
        <v>1</v>
      </c>
      <c r="M155" s="25">
        <v>1</v>
      </c>
      <c r="N155" s="25">
        <v>1</v>
      </c>
      <c r="O155" s="25">
        <v>1</v>
      </c>
      <c r="P155" s="25">
        <v>1</v>
      </c>
      <c r="Q155" s="25">
        <v>1</v>
      </c>
      <c r="R155" s="25">
        <v>1</v>
      </c>
      <c r="S155" s="25">
        <v>1</v>
      </c>
      <c r="T155" s="25">
        <v>1</v>
      </c>
      <c r="U155" s="25">
        <v>1</v>
      </c>
      <c r="V155" s="25">
        <v>1</v>
      </c>
      <c r="W155" s="25">
        <v>1</v>
      </c>
      <c r="X155" s="25">
        <v>1</v>
      </c>
      <c r="Y155" s="25">
        <f t="shared" si="12"/>
        <v>12</v>
      </c>
      <c r="Z155" s="19">
        <f>IFERROR(VLOOKUP(B155,[1]DATA!A:P,16,0),0)</f>
        <v>30.54</v>
      </c>
      <c r="AA155" s="19" t="e">
        <f>ROUND(#REF!/1200*Y155*100,0)</f>
        <v>#REF!</v>
      </c>
      <c r="AB155" s="26" t="e">
        <f t="shared" si="13"/>
        <v>#REF!</v>
      </c>
      <c r="AC155" s="19">
        <v>30.54</v>
      </c>
    </row>
    <row r="156" spans="1:29" x14ac:dyDescent="0.2">
      <c r="A156" s="15" t="e">
        <f t="shared" si="15"/>
        <v>#REF!</v>
      </c>
      <c r="B156" s="16">
        <v>0</v>
      </c>
      <c r="C156" s="20" t="s">
        <v>76</v>
      </c>
      <c r="D156" s="16" t="s">
        <v>154</v>
      </c>
      <c r="E156" s="16" t="s">
        <v>154</v>
      </c>
      <c r="F156" s="18"/>
      <c r="G156" s="18"/>
      <c r="H156" s="20" t="s">
        <v>76</v>
      </c>
      <c r="I156" s="20" t="s">
        <v>21</v>
      </c>
      <c r="J156" s="20" t="s">
        <v>98</v>
      </c>
      <c r="K156" s="20" t="s">
        <v>98</v>
      </c>
      <c r="L156" s="20">
        <v>0.5</v>
      </c>
      <c r="M156" s="21">
        <v>0.5</v>
      </c>
      <c r="N156" s="21">
        <v>0.5</v>
      </c>
      <c r="O156" s="21">
        <v>0.5</v>
      </c>
      <c r="P156" s="21">
        <v>0.5</v>
      </c>
      <c r="Q156" s="21">
        <v>0.5</v>
      </c>
      <c r="R156" s="21">
        <v>0.5</v>
      </c>
      <c r="S156" s="21">
        <v>0.5</v>
      </c>
      <c r="T156" s="21">
        <v>0.5</v>
      </c>
      <c r="U156" s="21">
        <v>0.5</v>
      </c>
      <c r="V156" s="21">
        <v>0.5</v>
      </c>
      <c r="W156" s="21">
        <v>0.5</v>
      </c>
      <c r="X156" s="21">
        <v>0.5</v>
      </c>
      <c r="Y156" s="21">
        <f t="shared" si="12"/>
        <v>6</v>
      </c>
      <c r="Z156" s="19">
        <f>IFERROR(VLOOKUP(B156,[1]DATA!A:P,16,0),0)</f>
        <v>0</v>
      </c>
      <c r="AA156" s="19" t="e">
        <f>ROUND(#REF!/1200*Y156*100,0)</f>
        <v>#REF!</v>
      </c>
      <c r="AB156" s="22" t="e">
        <f t="shared" si="13"/>
        <v>#REF!</v>
      </c>
      <c r="AC156" s="19">
        <v>0</v>
      </c>
    </row>
    <row r="157" spans="1:29" x14ac:dyDescent="0.2">
      <c r="A157" s="15" t="e">
        <f t="shared" si="15"/>
        <v>#REF!</v>
      </c>
      <c r="B157" s="16">
        <v>0</v>
      </c>
      <c r="C157" s="19" t="s">
        <v>206</v>
      </c>
      <c r="D157" s="16" t="s">
        <v>154</v>
      </c>
      <c r="E157" s="16" t="s">
        <v>154</v>
      </c>
      <c r="F157" s="18"/>
      <c r="G157" s="18"/>
      <c r="H157" s="19" t="s">
        <v>206</v>
      </c>
      <c r="I157" s="20" t="s">
        <v>21</v>
      </c>
      <c r="J157" s="20" t="s">
        <v>91</v>
      </c>
      <c r="K157" s="20" t="s">
        <v>168</v>
      </c>
      <c r="L157" s="20">
        <v>1</v>
      </c>
      <c r="M157" s="21">
        <v>1</v>
      </c>
      <c r="N157" s="21">
        <v>1</v>
      </c>
      <c r="O157" s="21">
        <v>1</v>
      </c>
      <c r="P157" s="21">
        <v>1</v>
      </c>
      <c r="Q157" s="21">
        <v>1</v>
      </c>
      <c r="R157" s="21">
        <v>1</v>
      </c>
      <c r="S157" s="21">
        <v>1</v>
      </c>
      <c r="T157" s="21">
        <v>1</v>
      </c>
      <c r="U157" s="21">
        <v>1</v>
      </c>
      <c r="V157" s="21"/>
      <c r="W157" s="21"/>
      <c r="X157" s="21"/>
      <c r="Y157" s="21">
        <f t="shared" si="12"/>
        <v>9</v>
      </c>
      <c r="Z157" s="19">
        <f>IFERROR(VLOOKUP(B157,[1]DATA!A:P,16,0),0)</f>
        <v>0</v>
      </c>
      <c r="AA157" s="19" t="e">
        <f>ROUND(#REF!/1200*Y157*100,0)</f>
        <v>#REF!</v>
      </c>
      <c r="AB157" s="22" t="e">
        <f t="shared" si="13"/>
        <v>#REF!</v>
      </c>
      <c r="AC157" s="19">
        <v>0</v>
      </c>
    </row>
    <row r="158" spans="1:29" x14ac:dyDescent="0.2">
      <c r="A158" s="15" t="e">
        <f t="shared" si="15"/>
        <v>#REF!</v>
      </c>
      <c r="B158" s="16">
        <v>0</v>
      </c>
      <c r="C158" s="19" t="s">
        <v>206</v>
      </c>
      <c r="D158" s="16" t="s">
        <v>154</v>
      </c>
      <c r="E158" s="16" t="s">
        <v>154</v>
      </c>
      <c r="F158" s="18"/>
      <c r="G158" s="18"/>
      <c r="H158" s="19" t="s">
        <v>206</v>
      </c>
      <c r="I158" s="20" t="s">
        <v>21</v>
      </c>
      <c r="J158" s="20" t="s">
        <v>91</v>
      </c>
      <c r="K158" s="20" t="s">
        <v>135</v>
      </c>
      <c r="L158" s="20">
        <v>1</v>
      </c>
      <c r="M158" s="21">
        <v>1</v>
      </c>
      <c r="N158" s="21">
        <v>1</v>
      </c>
      <c r="O158" s="21">
        <v>1</v>
      </c>
      <c r="P158" s="21">
        <v>1</v>
      </c>
      <c r="Q158" s="21">
        <v>1</v>
      </c>
      <c r="R158" s="21">
        <v>1</v>
      </c>
      <c r="S158" s="21">
        <v>1</v>
      </c>
      <c r="T158" s="21">
        <v>1</v>
      </c>
      <c r="U158" s="21">
        <v>1</v>
      </c>
      <c r="V158" s="21"/>
      <c r="W158" s="21"/>
      <c r="X158" s="21"/>
      <c r="Y158" s="21">
        <f t="shared" si="12"/>
        <v>9</v>
      </c>
      <c r="Z158" s="19">
        <f>IFERROR(VLOOKUP(B158,[1]DATA!A:P,16,0),0)</f>
        <v>0</v>
      </c>
      <c r="AA158" s="19" t="e">
        <f>ROUND(#REF!/1200*Y158*100,0)</f>
        <v>#REF!</v>
      </c>
      <c r="AB158" s="22" t="e">
        <f t="shared" si="13"/>
        <v>#REF!</v>
      </c>
      <c r="AC158" s="19">
        <v>0</v>
      </c>
    </row>
    <row r="159" spans="1:29" x14ac:dyDescent="0.2">
      <c r="A159" s="15" t="e">
        <f t="shared" si="15"/>
        <v>#REF!</v>
      </c>
      <c r="B159" s="16">
        <v>0</v>
      </c>
      <c r="C159" s="19" t="s">
        <v>207</v>
      </c>
      <c r="D159" s="16" t="s">
        <v>154</v>
      </c>
      <c r="E159" s="16" t="s">
        <v>154</v>
      </c>
      <c r="F159" s="18"/>
      <c r="G159" s="18"/>
      <c r="H159" s="19" t="s">
        <v>207</v>
      </c>
      <c r="I159" s="20" t="s">
        <v>21</v>
      </c>
      <c r="J159" s="20" t="s">
        <v>91</v>
      </c>
      <c r="K159" s="20" t="s">
        <v>168</v>
      </c>
      <c r="L159" s="20">
        <v>1</v>
      </c>
      <c r="M159" s="21">
        <v>1</v>
      </c>
      <c r="N159" s="21">
        <v>1</v>
      </c>
      <c r="O159" s="21">
        <v>1</v>
      </c>
      <c r="P159" s="21">
        <v>1</v>
      </c>
      <c r="Q159" s="21">
        <v>1</v>
      </c>
      <c r="R159" s="21">
        <v>1</v>
      </c>
      <c r="S159" s="21">
        <v>1</v>
      </c>
      <c r="T159" s="21">
        <v>1</v>
      </c>
      <c r="U159" s="21">
        <v>1</v>
      </c>
      <c r="V159" s="21"/>
      <c r="W159" s="21"/>
      <c r="X159" s="21"/>
      <c r="Y159" s="21">
        <f t="shared" si="12"/>
        <v>9</v>
      </c>
      <c r="Z159" s="19">
        <f>IFERROR(VLOOKUP(B159,[1]DATA!A:P,16,0),0)</f>
        <v>0</v>
      </c>
      <c r="AA159" s="19" t="e">
        <f>ROUND(#REF!/1200*Y159*100,0)</f>
        <v>#REF!</v>
      </c>
      <c r="AB159" s="22" t="e">
        <f t="shared" si="13"/>
        <v>#REF!</v>
      </c>
      <c r="AC159" s="19">
        <v>0</v>
      </c>
    </row>
    <row r="160" spans="1:29" x14ac:dyDescent="0.2">
      <c r="A160" s="15" t="e">
        <f t="shared" si="15"/>
        <v>#REF!</v>
      </c>
      <c r="B160" s="16">
        <v>0</v>
      </c>
      <c r="C160" s="19" t="s">
        <v>207</v>
      </c>
      <c r="D160" s="16" t="s">
        <v>154</v>
      </c>
      <c r="E160" s="16" t="s">
        <v>154</v>
      </c>
      <c r="F160" s="18"/>
      <c r="G160" s="18"/>
      <c r="H160" s="19" t="s">
        <v>207</v>
      </c>
      <c r="I160" s="20" t="s">
        <v>21</v>
      </c>
      <c r="J160" s="20" t="s">
        <v>91</v>
      </c>
      <c r="K160" s="20" t="s">
        <v>135</v>
      </c>
      <c r="L160" s="20">
        <v>1</v>
      </c>
      <c r="M160" s="21">
        <v>1</v>
      </c>
      <c r="N160" s="21">
        <v>1</v>
      </c>
      <c r="O160" s="21">
        <v>1</v>
      </c>
      <c r="P160" s="21">
        <v>1</v>
      </c>
      <c r="Q160" s="21">
        <v>1</v>
      </c>
      <c r="R160" s="21">
        <v>1</v>
      </c>
      <c r="S160" s="21">
        <v>1</v>
      </c>
      <c r="T160" s="21">
        <v>1</v>
      </c>
      <c r="U160" s="21">
        <v>1</v>
      </c>
      <c r="V160" s="21"/>
      <c r="W160" s="21"/>
      <c r="X160" s="21"/>
      <c r="Y160" s="21">
        <f t="shared" si="12"/>
        <v>9</v>
      </c>
      <c r="Z160" s="19">
        <f>IFERROR(VLOOKUP(B160,[1]DATA!A:P,16,0),0)</f>
        <v>0</v>
      </c>
      <c r="AA160" s="19" t="e">
        <f>ROUND(#REF!/1200*Y160*100,0)</f>
        <v>#REF!</v>
      </c>
      <c r="AB160" s="22" t="e">
        <f t="shared" si="13"/>
        <v>#REF!</v>
      </c>
      <c r="AC160" s="19">
        <v>0</v>
      </c>
    </row>
    <row r="161" spans="1:29" x14ac:dyDescent="0.2">
      <c r="A161" s="15" t="e">
        <f t="shared" si="15"/>
        <v>#REF!</v>
      </c>
      <c r="B161" s="16">
        <v>0</v>
      </c>
      <c r="C161" s="20" t="s">
        <v>49</v>
      </c>
      <c r="D161" s="16"/>
      <c r="E161" s="16"/>
      <c r="F161" s="18"/>
      <c r="G161" s="18"/>
      <c r="H161" s="20" t="s">
        <v>49</v>
      </c>
      <c r="I161" s="20" t="s">
        <v>21</v>
      </c>
      <c r="J161" s="20" t="s">
        <v>89</v>
      </c>
      <c r="K161" s="20" t="s">
        <v>90</v>
      </c>
      <c r="L161" s="20">
        <v>1</v>
      </c>
      <c r="M161" s="21">
        <v>1</v>
      </c>
      <c r="N161" s="21">
        <v>1</v>
      </c>
      <c r="O161" s="21">
        <v>1</v>
      </c>
      <c r="P161" s="21">
        <v>1</v>
      </c>
      <c r="Q161" s="21">
        <v>1</v>
      </c>
      <c r="R161" s="21">
        <v>1</v>
      </c>
      <c r="S161" s="21">
        <v>1</v>
      </c>
      <c r="T161" s="21">
        <v>1</v>
      </c>
      <c r="U161" s="21">
        <v>1</v>
      </c>
      <c r="V161" s="21">
        <v>1</v>
      </c>
      <c r="W161" s="21">
        <v>1</v>
      </c>
      <c r="X161" s="21">
        <v>1</v>
      </c>
      <c r="Y161" s="21">
        <f t="shared" si="12"/>
        <v>12</v>
      </c>
      <c r="Z161" s="19">
        <f>IFERROR(VLOOKUP(B161,[1]DATA!A:P,16,0),0)</f>
        <v>0</v>
      </c>
      <c r="AA161" s="19" t="e">
        <f>ROUND(#REF!/1200*Y161*100,0)</f>
        <v>#REF!</v>
      </c>
      <c r="AB161" s="22" t="e">
        <f t="shared" si="13"/>
        <v>#REF!</v>
      </c>
      <c r="AC161" s="19">
        <v>0</v>
      </c>
    </row>
    <row r="162" spans="1:29" x14ac:dyDescent="0.2">
      <c r="A162" s="15" t="e">
        <f t="shared" si="15"/>
        <v>#REF!</v>
      </c>
      <c r="B162" s="16">
        <v>0</v>
      </c>
      <c r="C162" s="20" t="s">
        <v>49</v>
      </c>
      <c r="D162" s="16"/>
      <c r="E162" s="16"/>
      <c r="F162" s="18"/>
      <c r="G162" s="18"/>
      <c r="H162" s="20" t="s">
        <v>49</v>
      </c>
      <c r="I162" s="20" t="s">
        <v>21</v>
      </c>
      <c r="J162" s="20" t="s">
        <v>89</v>
      </c>
      <c r="K162" s="20" t="s">
        <v>90</v>
      </c>
      <c r="L162" s="20">
        <v>1</v>
      </c>
      <c r="M162" s="21">
        <v>1</v>
      </c>
      <c r="N162" s="21">
        <v>1</v>
      </c>
      <c r="O162" s="21">
        <v>1</v>
      </c>
      <c r="P162" s="21">
        <v>1</v>
      </c>
      <c r="Q162" s="21">
        <v>1</v>
      </c>
      <c r="R162" s="21">
        <v>1</v>
      </c>
      <c r="S162" s="21">
        <v>1</v>
      </c>
      <c r="T162" s="21">
        <v>1</v>
      </c>
      <c r="U162" s="21">
        <v>1</v>
      </c>
      <c r="V162" s="21">
        <v>1</v>
      </c>
      <c r="W162" s="21">
        <v>1</v>
      </c>
      <c r="X162" s="21">
        <v>1</v>
      </c>
      <c r="Y162" s="21">
        <f t="shared" si="12"/>
        <v>12</v>
      </c>
      <c r="Z162" s="19">
        <f>IFERROR(VLOOKUP(B162,[1]DATA!A:P,16,0),0)</f>
        <v>0</v>
      </c>
      <c r="AA162" s="19" t="e">
        <f>ROUND(#REF!/1200*Y162*100,0)</f>
        <v>#REF!</v>
      </c>
      <c r="AB162" s="22" t="e">
        <f t="shared" si="13"/>
        <v>#REF!</v>
      </c>
      <c r="AC162" s="19">
        <v>0</v>
      </c>
    </row>
    <row r="163" spans="1:29" x14ac:dyDescent="0.2">
      <c r="A163" s="15" t="e">
        <f t="shared" si="15"/>
        <v>#REF!</v>
      </c>
      <c r="B163" s="16">
        <v>0</v>
      </c>
      <c r="C163" s="20" t="s">
        <v>49</v>
      </c>
      <c r="D163" s="16"/>
      <c r="E163" s="16"/>
      <c r="F163" s="18"/>
      <c r="G163" s="18"/>
      <c r="H163" s="20" t="s">
        <v>49</v>
      </c>
      <c r="I163" s="20" t="s">
        <v>21</v>
      </c>
      <c r="J163" s="20" t="s">
        <v>89</v>
      </c>
      <c r="K163" s="20" t="s">
        <v>90</v>
      </c>
      <c r="L163" s="20">
        <v>1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s="21">
        <v>1</v>
      </c>
      <c r="X163" s="21">
        <v>1</v>
      </c>
      <c r="Y163" s="21">
        <f t="shared" si="12"/>
        <v>12</v>
      </c>
      <c r="Z163" s="19">
        <f>IFERROR(VLOOKUP(B163,[1]DATA!A:P,16,0),0)</f>
        <v>0</v>
      </c>
      <c r="AA163" s="19" t="e">
        <f>ROUND(#REF!/1200*Y163*100,0)</f>
        <v>#REF!</v>
      </c>
      <c r="AB163" s="22" t="e">
        <f t="shared" si="13"/>
        <v>#REF!</v>
      </c>
      <c r="AC163" s="19">
        <v>0</v>
      </c>
    </row>
    <row r="164" spans="1:29" x14ac:dyDescent="0.2">
      <c r="A164" s="15" t="e">
        <f t="shared" si="15"/>
        <v>#REF!</v>
      </c>
      <c r="B164" s="16">
        <v>0</v>
      </c>
      <c r="C164" s="20" t="s">
        <v>49</v>
      </c>
      <c r="D164" s="16"/>
      <c r="E164" s="16"/>
      <c r="F164" s="18"/>
      <c r="G164" s="18"/>
      <c r="H164" s="20" t="s">
        <v>49</v>
      </c>
      <c r="I164" s="20" t="s">
        <v>21</v>
      </c>
      <c r="J164" s="20" t="s">
        <v>89</v>
      </c>
      <c r="K164" s="20" t="s">
        <v>90</v>
      </c>
      <c r="L164" s="20">
        <v>1</v>
      </c>
      <c r="M164" s="21">
        <v>1</v>
      </c>
      <c r="N164" s="21">
        <v>1</v>
      </c>
      <c r="O164" s="21">
        <v>1</v>
      </c>
      <c r="P164" s="21">
        <v>1</v>
      </c>
      <c r="Q164" s="21">
        <v>1</v>
      </c>
      <c r="R164" s="21">
        <v>1</v>
      </c>
      <c r="S164" s="21">
        <v>1</v>
      </c>
      <c r="T164" s="21">
        <v>1</v>
      </c>
      <c r="U164" s="21">
        <v>1</v>
      </c>
      <c r="V164" s="21">
        <v>1</v>
      </c>
      <c r="W164" s="21">
        <v>1</v>
      </c>
      <c r="X164" s="21">
        <v>1</v>
      </c>
      <c r="Y164" s="21">
        <f t="shared" si="12"/>
        <v>12</v>
      </c>
      <c r="Z164" s="19">
        <f>IFERROR(VLOOKUP(B164,[1]DATA!A:P,16,0),0)</f>
        <v>0</v>
      </c>
      <c r="AA164" s="19" t="e">
        <f>ROUND(#REF!/1200*Y164*100,0)</f>
        <v>#REF!</v>
      </c>
      <c r="AB164" s="22" t="e">
        <f t="shared" si="13"/>
        <v>#REF!</v>
      </c>
      <c r="AC164" s="19">
        <v>0</v>
      </c>
    </row>
    <row r="165" spans="1:29" x14ac:dyDescent="0.2">
      <c r="A165" s="15" t="e">
        <f t="shared" si="15"/>
        <v>#REF!</v>
      </c>
      <c r="B165" s="16">
        <v>0</v>
      </c>
      <c r="C165" s="20" t="s">
        <v>49</v>
      </c>
      <c r="D165" s="16"/>
      <c r="E165" s="16"/>
      <c r="F165" s="18"/>
      <c r="G165" s="18"/>
      <c r="H165" s="20" t="s">
        <v>49</v>
      </c>
      <c r="I165" s="20" t="s">
        <v>21</v>
      </c>
      <c r="J165" s="20" t="s">
        <v>89</v>
      </c>
      <c r="K165" s="20" t="s">
        <v>90</v>
      </c>
      <c r="L165" s="20">
        <v>1</v>
      </c>
      <c r="M165" s="21"/>
      <c r="N165" s="21"/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1">
        <v>1</v>
      </c>
      <c r="V165" s="21">
        <v>1</v>
      </c>
      <c r="W165" s="21">
        <v>1</v>
      </c>
      <c r="X165" s="21">
        <v>1</v>
      </c>
      <c r="Y165" s="21">
        <f t="shared" si="12"/>
        <v>10</v>
      </c>
      <c r="Z165" s="19">
        <f>IFERROR(VLOOKUP(B165,[1]DATA!A:P,16,0),0)</f>
        <v>0</v>
      </c>
      <c r="AA165" s="19" t="e">
        <f>ROUND(#REF!/1200*Y165*100,0)</f>
        <v>#REF!</v>
      </c>
      <c r="AB165" s="22" t="e">
        <f t="shared" si="13"/>
        <v>#REF!</v>
      </c>
      <c r="AC165" s="19">
        <v>0</v>
      </c>
    </row>
    <row r="166" spans="1:29" x14ac:dyDescent="0.2">
      <c r="A166" s="15" t="e">
        <f t="shared" si="15"/>
        <v>#REF!</v>
      </c>
      <c r="B166" s="16">
        <v>0</v>
      </c>
      <c r="C166" s="20" t="s">
        <v>49</v>
      </c>
      <c r="D166" s="16"/>
      <c r="E166" s="16"/>
      <c r="F166" s="18"/>
      <c r="G166" s="18"/>
      <c r="H166" s="20" t="s">
        <v>49</v>
      </c>
      <c r="I166" s="20" t="s">
        <v>21</v>
      </c>
      <c r="J166" s="20" t="s">
        <v>89</v>
      </c>
      <c r="K166" s="20" t="s">
        <v>90</v>
      </c>
      <c r="L166" s="20">
        <v>1</v>
      </c>
      <c r="M166" s="21"/>
      <c r="N166" s="21"/>
      <c r="O166" s="21">
        <v>1</v>
      </c>
      <c r="P166" s="21">
        <v>1</v>
      </c>
      <c r="Q166" s="21">
        <v>1</v>
      </c>
      <c r="R166" s="21">
        <v>1</v>
      </c>
      <c r="S166" s="21">
        <v>1</v>
      </c>
      <c r="T166" s="21">
        <v>1</v>
      </c>
      <c r="U166" s="21">
        <v>1</v>
      </c>
      <c r="V166" s="21">
        <v>1</v>
      </c>
      <c r="W166" s="21">
        <v>1</v>
      </c>
      <c r="X166" s="21">
        <v>1</v>
      </c>
      <c r="Y166" s="21">
        <f t="shared" si="12"/>
        <v>10</v>
      </c>
      <c r="Z166" s="19">
        <f>IFERROR(VLOOKUP(B166,[1]DATA!A:P,16,0),0)</f>
        <v>0</v>
      </c>
      <c r="AA166" s="19" t="e">
        <f>ROUND(#REF!/1200*Y166*100,0)</f>
        <v>#REF!</v>
      </c>
      <c r="AB166" s="22" t="e">
        <f t="shared" si="13"/>
        <v>#REF!</v>
      </c>
      <c r="AC166" s="19">
        <v>0</v>
      </c>
    </row>
    <row r="167" spans="1:29" x14ac:dyDescent="0.2">
      <c r="A167" s="15" t="e">
        <f t="shared" si="15"/>
        <v>#REF!</v>
      </c>
      <c r="B167" s="16">
        <v>0</v>
      </c>
      <c r="C167" s="20" t="s">
        <v>49</v>
      </c>
      <c r="D167" s="16"/>
      <c r="E167" s="16"/>
      <c r="F167" s="18"/>
      <c r="G167" s="18"/>
      <c r="H167" s="20" t="s">
        <v>49</v>
      </c>
      <c r="I167" s="20" t="s">
        <v>21</v>
      </c>
      <c r="J167" s="20" t="s">
        <v>89</v>
      </c>
      <c r="K167" s="20" t="s">
        <v>90</v>
      </c>
      <c r="L167" s="20">
        <v>1</v>
      </c>
      <c r="M167" s="21"/>
      <c r="N167" s="21"/>
      <c r="O167" s="21">
        <v>1</v>
      </c>
      <c r="P167" s="21">
        <v>1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f t="shared" si="12"/>
        <v>10</v>
      </c>
      <c r="Z167" s="19">
        <f>IFERROR(VLOOKUP(B167,[1]DATA!A:P,16,0),0)</f>
        <v>0</v>
      </c>
      <c r="AA167" s="19" t="e">
        <f>ROUND(#REF!/1200*Y167*100,0)</f>
        <v>#REF!</v>
      </c>
      <c r="AB167" s="22" t="e">
        <f t="shared" si="13"/>
        <v>#REF!</v>
      </c>
      <c r="AC167" s="19">
        <v>0</v>
      </c>
    </row>
    <row r="168" spans="1:29" x14ac:dyDescent="0.2">
      <c r="A168" s="15" t="e">
        <f t="shared" si="15"/>
        <v>#REF!</v>
      </c>
      <c r="B168" s="16">
        <v>0</v>
      </c>
      <c r="C168" s="20" t="s">
        <v>49</v>
      </c>
      <c r="D168" s="16"/>
      <c r="E168" s="16"/>
      <c r="F168" s="18"/>
      <c r="G168" s="18"/>
      <c r="H168" s="20" t="s">
        <v>49</v>
      </c>
      <c r="I168" s="20" t="s">
        <v>21</v>
      </c>
      <c r="J168" s="20" t="s">
        <v>89</v>
      </c>
      <c r="K168" s="20" t="s">
        <v>90</v>
      </c>
      <c r="L168" s="20">
        <v>1</v>
      </c>
      <c r="M168" s="21"/>
      <c r="N168" s="21"/>
      <c r="O168" s="21">
        <v>1</v>
      </c>
      <c r="P168" s="21">
        <v>1</v>
      </c>
      <c r="Q168" s="21">
        <v>1</v>
      </c>
      <c r="R168" s="21">
        <v>1</v>
      </c>
      <c r="S168" s="21">
        <v>1</v>
      </c>
      <c r="T168" s="21">
        <v>1</v>
      </c>
      <c r="U168" s="21">
        <v>1</v>
      </c>
      <c r="V168" s="21">
        <v>1</v>
      </c>
      <c r="W168" s="21">
        <v>1</v>
      </c>
      <c r="X168" s="21">
        <v>1</v>
      </c>
      <c r="Y168" s="21">
        <f t="shared" si="12"/>
        <v>10</v>
      </c>
      <c r="Z168" s="19">
        <f>IFERROR(VLOOKUP(B168,[1]DATA!A:P,16,0),0)</f>
        <v>0</v>
      </c>
      <c r="AA168" s="19" t="e">
        <f>ROUND(#REF!/1200*Y168*100,0)</f>
        <v>#REF!</v>
      </c>
      <c r="AB168" s="22" t="e">
        <f t="shared" si="13"/>
        <v>#REF!</v>
      </c>
      <c r="AC168" s="19">
        <v>0</v>
      </c>
    </row>
    <row r="169" spans="1:29" x14ac:dyDescent="0.2">
      <c r="A169" s="15" t="e">
        <f t="shared" si="15"/>
        <v>#REF!</v>
      </c>
      <c r="B169" s="16">
        <v>0</v>
      </c>
      <c r="C169" s="20" t="s">
        <v>49</v>
      </c>
      <c r="D169" s="16"/>
      <c r="E169" s="16"/>
      <c r="F169" s="18"/>
      <c r="G169" s="18"/>
      <c r="H169" s="20" t="s">
        <v>49</v>
      </c>
      <c r="I169" s="20" t="s">
        <v>21</v>
      </c>
      <c r="J169" s="20" t="s">
        <v>89</v>
      </c>
      <c r="K169" s="20" t="s">
        <v>90</v>
      </c>
      <c r="L169" s="20">
        <v>1</v>
      </c>
      <c r="M169" s="21"/>
      <c r="N169" s="21"/>
      <c r="O169" s="21">
        <v>1</v>
      </c>
      <c r="P169" s="21">
        <v>1</v>
      </c>
      <c r="Q169" s="21">
        <v>1</v>
      </c>
      <c r="R169" s="21">
        <v>1</v>
      </c>
      <c r="S169" s="21">
        <v>1</v>
      </c>
      <c r="T169" s="21">
        <v>1</v>
      </c>
      <c r="U169" s="21">
        <v>1</v>
      </c>
      <c r="V169" s="21">
        <v>1</v>
      </c>
      <c r="W169" s="21">
        <v>1</v>
      </c>
      <c r="X169" s="21">
        <v>1</v>
      </c>
      <c r="Y169" s="21">
        <f t="shared" si="12"/>
        <v>10</v>
      </c>
      <c r="Z169" s="19">
        <f>IFERROR(VLOOKUP(B169,[1]DATA!A:P,16,0),0)</f>
        <v>0</v>
      </c>
      <c r="AA169" s="19" t="e">
        <f>ROUND(#REF!/1200*Y169*100,0)</f>
        <v>#REF!</v>
      </c>
      <c r="AB169" s="22" t="e">
        <f t="shared" si="13"/>
        <v>#REF!</v>
      </c>
      <c r="AC169" s="19">
        <v>0</v>
      </c>
    </row>
    <row r="170" spans="1:29" x14ac:dyDescent="0.2">
      <c r="A170" s="15" t="e">
        <f t="shared" si="15"/>
        <v>#REF!</v>
      </c>
      <c r="B170" s="16">
        <v>0</v>
      </c>
      <c r="C170" s="20" t="s">
        <v>49</v>
      </c>
      <c r="D170" s="16"/>
      <c r="E170" s="16"/>
      <c r="F170" s="18"/>
      <c r="G170" s="18"/>
      <c r="H170" s="20" t="s">
        <v>49</v>
      </c>
      <c r="I170" s="20" t="s">
        <v>21</v>
      </c>
      <c r="J170" s="20" t="s">
        <v>89</v>
      </c>
      <c r="K170" s="20" t="s">
        <v>90</v>
      </c>
      <c r="L170" s="20">
        <v>1</v>
      </c>
      <c r="M170" s="21"/>
      <c r="N170" s="21"/>
      <c r="O170" s="21">
        <v>1</v>
      </c>
      <c r="P170" s="21">
        <v>1</v>
      </c>
      <c r="Q170" s="21">
        <v>1</v>
      </c>
      <c r="R170" s="21">
        <v>1</v>
      </c>
      <c r="S170" s="21">
        <v>1</v>
      </c>
      <c r="T170" s="21">
        <v>1</v>
      </c>
      <c r="U170" s="21">
        <v>1</v>
      </c>
      <c r="V170" s="21">
        <v>1</v>
      </c>
      <c r="W170" s="21">
        <v>1</v>
      </c>
      <c r="X170" s="21">
        <v>1</v>
      </c>
      <c r="Y170" s="21">
        <f t="shared" si="12"/>
        <v>10</v>
      </c>
      <c r="Z170" s="19">
        <f>IFERROR(VLOOKUP(B170,[1]DATA!A:P,16,0),0)</f>
        <v>0</v>
      </c>
      <c r="AA170" s="19" t="e">
        <f>ROUND(#REF!/1200*Y170*100,0)</f>
        <v>#REF!</v>
      </c>
      <c r="AB170" s="22" t="e">
        <f t="shared" si="13"/>
        <v>#REF!</v>
      </c>
      <c r="AC170" s="19">
        <v>0</v>
      </c>
    </row>
    <row r="171" spans="1:29" x14ac:dyDescent="0.2">
      <c r="A171" s="15" t="e">
        <f t="shared" si="15"/>
        <v>#REF!</v>
      </c>
      <c r="B171" s="16">
        <v>0</v>
      </c>
      <c r="C171" s="20" t="s">
        <v>49</v>
      </c>
      <c r="D171" s="16"/>
      <c r="E171" s="16"/>
      <c r="F171" s="18"/>
      <c r="G171" s="18"/>
      <c r="H171" s="20" t="s">
        <v>49</v>
      </c>
      <c r="I171" s="20" t="s">
        <v>21</v>
      </c>
      <c r="J171" s="20" t="s">
        <v>89</v>
      </c>
      <c r="K171" s="20" t="s">
        <v>158</v>
      </c>
      <c r="L171" s="20">
        <v>1</v>
      </c>
      <c r="M171" s="21">
        <v>1</v>
      </c>
      <c r="N171" s="21">
        <v>1</v>
      </c>
      <c r="O171" s="21">
        <v>1</v>
      </c>
      <c r="P171" s="21">
        <v>1</v>
      </c>
      <c r="Q171" s="21">
        <v>1</v>
      </c>
      <c r="R171" s="21">
        <v>1</v>
      </c>
      <c r="S171" s="21">
        <v>1</v>
      </c>
      <c r="T171" s="21">
        <v>1</v>
      </c>
      <c r="U171" s="21">
        <v>1</v>
      </c>
      <c r="V171" s="21">
        <v>1</v>
      </c>
      <c r="W171" s="21">
        <v>1</v>
      </c>
      <c r="X171" s="21">
        <v>1</v>
      </c>
      <c r="Y171" s="21">
        <f t="shared" si="12"/>
        <v>12</v>
      </c>
      <c r="Z171" s="19">
        <f>IFERROR(VLOOKUP(B171,[1]DATA!A:P,16,0),0)</f>
        <v>0</v>
      </c>
      <c r="AA171" s="19" t="e">
        <f>ROUND(#REF!/1200*Y171*100,0)</f>
        <v>#REF!</v>
      </c>
      <c r="AB171" s="22" t="e">
        <f t="shared" si="13"/>
        <v>#REF!</v>
      </c>
      <c r="AC171" s="19">
        <v>0</v>
      </c>
    </row>
    <row r="172" spans="1:29" x14ac:dyDescent="0.2">
      <c r="A172" s="15" t="e">
        <f t="shared" si="15"/>
        <v>#REF!</v>
      </c>
      <c r="B172" s="16">
        <v>0</v>
      </c>
      <c r="C172" s="20" t="s">
        <v>49</v>
      </c>
      <c r="D172" s="16"/>
      <c r="E172" s="16"/>
      <c r="F172" s="18"/>
      <c r="G172" s="18"/>
      <c r="H172" s="20" t="s">
        <v>49</v>
      </c>
      <c r="I172" s="20" t="s">
        <v>21</v>
      </c>
      <c r="J172" s="20" t="s">
        <v>89</v>
      </c>
      <c r="K172" s="20" t="s">
        <v>158</v>
      </c>
      <c r="L172" s="20">
        <v>1</v>
      </c>
      <c r="M172" s="21"/>
      <c r="N172" s="21"/>
      <c r="O172" s="21">
        <v>1</v>
      </c>
      <c r="P172" s="21">
        <v>1</v>
      </c>
      <c r="Q172" s="21">
        <v>1</v>
      </c>
      <c r="R172" s="21">
        <v>1</v>
      </c>
      <c r="S172" s="21">
        <v>1</v>
      </c>
      <c r="T172" s="21">
        <v>1</v>
      </c>
      <c r="U172" s="21">
        <v>1</v>
      </c>
      <c r="V172" s="21">
        <v>1</v>
      </c>
      <c r="W172" s="21">
        <v>1</v>
      </c>
      <c r="X172" s="21">
        <v>1</v>
      </c>
      <c r="Y172" s="21">
        <f t="shared" si="12"/>
        <v>10</v>
      </c>
      <c r="Z172" s="19">
        <f>IFERROR(VLOOKUP(B172,[1]DATA!A:P,16,0),0)</f>
        <v>0</v>
      </c>
      <c r="AA172" s="19" t="e">
        <f>ROUND(#REF!/1200*Y172*100,0)</f>
        <v>#REF!</v>
      </c>
      <c r="AB172" s="22" t="e">
        <f t="shared" si="13"/>
        <v>#REF!</v>
      </c>
      <c r="AC172" s="19">
        <v>0</v>
      </c>
    </row>
    <row r="173" spans="1:29" x14ac:dyDescent="0.2">
      <c r="A173" s="15" t="e">
        <f t="shared" si="15"/>
        <v>#REF!</v>
      </c>
      <c r="B173" s="16">
        <v>0</v>
      </c>
      <c r="C173" s="20" t="s">
        <v>49</v>
      </c>
      <c r="D173" s="16"/>
      <c r="E173" s="16"/>
      <c r="F173" s="18"/>
      <c r="G173" s="18"/>
      <c r="H173" s="20" t="s">
        <v>49</v>
      </c>
      <c r="I173" s="20" t="s">
        <v>21</v>
      </c>
      <c r="J173" s="20" t="s">
        <v>69</v>
      </c>
      <c r="K173" s="20" t="s">
        <v>163</v>
      </c>
      <c r="L173" s="20">
        <v>1</v>
      </c>
      <c r="M173" s="21"/>
      <c r="N173" s="21"/>
      <c r="O173" s="21">
        <v>1</v>
      </c>
      <c r="P173" s="21">
        <v>1</v>
      </c>
      <c r="Q173" s="21">
        <v>1</v>
      </c>
      <c r="R173" s="21">
        <v>1</v>
      </c>
      <c r="S173" s="21">
        <v>1</v>
      </c>
      <c r="T173" s="21">
        <v>1</v>
      </c>
      <c r="U173" s="21">
        <v>1</v>
      </c>
      <c r="V173" s="21">
        <v>1</v>
      </c>
      <c r="W173" s="21">
        <v>1</v>
      </c>
      <c r="X173" s="21">
        <v>1</v>
      </c>
      <c r="Y173" s="21">
        <f t="shared" si="12"/>
        <v>10</v>
      </c>
      <c r="Z173" s="19">
        <f>IFERROR(VLOOKUP(B173,[1]DATA!A:P,16,0),0)</f>
        <v>0</v>
      </c>
      <c r="AA173" s="19" t="e">
        <f>ROUND(#REF!/1200*Y173*100,0)</f>
        <v>#REF!</v>
      </c>
      <c r="AB173" s="22" t="e">
        <f t="shared" si="13"/>
        <v>#REF!</v>
      </c>
      <c r="AC173" s="19">
        <v>0</v>
      </c>
    </row>
    <row r="174" spans="1:29" x14ac:dyDescent="0.2">
      <c r="A174" s="15" t="e">
        <f t="shared" si="15"/>
        <v>#REF!</v>
      </c>
      <c r="B174" s="16">
        <v>0</v>
      </c>
      <c r="C174" s="20" t="s">
        <v>49</v>
      </c>
      <c r="D174" s="16" t="s">
        <v>154</v>
      </c>
      <c r="E174" s="16" t="s">
        <v>154</v>
      </c>
      <c r="F174" s="18"/>
      <c r="G174" s="18"/>
      <c r="H174" s="20" t="s">
        <v>49</v>
      </c>
      <c r="I174" s="20" t="s">
        <v>21</v>
      </c>
      <c r="J174" s="20" t="s">
        <v>69</v>
      </c>
      <c r="K174" s="20" t="s">
        <v>182</v>
      </c>
      <c r="L174" s="20">
        <v>1</v>
      </c>
      <c r="M174" s="46"/>
      <c r="N174" s="46"/>
      <c r="O174" s="46">
        <v>1</v>
      </c>
      <c r="P174" s="46">
        <v>1</v>
      </c>
      <c r="Q174" s="46">
        <v>1</v>
      </c>
      <c r="R174" s="46">
        <v>1</v>
      </c>
      <c r="S174" s="46">
        <v>1</v>
      </c>
      <c r="T174" s="46">
        <v>1</v>
      </c>
      <c r="U174" s="46">
        <v>1</v>
      </c>
      <c r="V174" s="46">
        <v>1</v>
      </c>
      <c r="W174" s="46">
        <v>1</v>
      </c>
      <c r="X174" s="46">
        <v>1</v>
      </c>
      <c r="Y174" s="46">
        <f t="shared" si="12"/>
        <v>10</v>
      </c>
      <c r="Z174" s="19">
        <f>IFERROR(VLOOKUP(B174,[1]DATA!A:P,16,0),0)</f>
        <v>0</v>
      </c>
      <c r="AA174" s="19" t="e">
        <f>ROUND(#REF!/1200*Y174*100,0)</f>
        <v>#REF!</v>
      </c>
      <c r="AB174" s="22" t="e">
        <f t="shared" si="13"/>
        <v>#REF!</v>
      </c>
      <c r="AC174" s="19">
        <v>0</v>
      </c>
    </row>
    <row r="175" spans="1:29" x14ac:dyDescent="0.2">
      <c r="A175" s="15" t="e">
        <f t="shared" si="15"/>
        <v>#REF!</v>
      </c>
      <c r="B175" s="16">
        <v>0</v>
      </c>
      <c r="C175" s="20" t="s">
        <v>49</v>
      </c>
      <c r="D175" s="16" t="s">
        <v>154</v>
      </c>
      <c r="E175" s="16" t="s">
        <v>154</v>
      </c>
      <c r="F175" s="18"/>
      <c r="G175" s="18"/>
      <c r="H175" s="20" t="s">
        <v>49</v>
      </c>
      <c r="I175" s="20" t="s">
        <v>21</v>
      </c>
      <c r="J175" s="20" t="s">
        <v>98</v>
      </c>
      <c r="K175" s="20" t="s">
        <v>98</v>
      </c>
      <c r="L175" s="20">
        <v>1</v>
      </c>
      <c r="M175" s="21">
        <v>1</v>
      </c>
      <c r="N175" s="21">
        <v>1</v>
      </c>
      <c r="O175" s="21">
        <v>1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1</v>
      </c>
      <c r="V175" s="21">
        <v>1</v>
      </c>
      <c r="W175" s="21">
        <v>1</v>
      </c>
      <c r="X175" s="21">
        <v>1</v>
      </c>
      <c r="Y175" s="21">
        <f t="shared" si="12"/>
        <v>12</v>
      </c>
      <c r="Z175" s="19">
        <f>IFERROR(VLOOKUP(B175,[1]DATA!A:P,16,0),0)</f>
        <v>0</v>
      </c>
      <c r="AA175" s="19" t="e">
        <f>ROUND(#REF!/1200*Y175*100,0)</f>
        <v>#REF!</v>
      </c>
      <c r="AB175" s="22" t="e">
        <f t="shared" si="13"/>
        <v>#REF!</v>
      </c>
      <c r="AC175" s="19">
        <v>0</v>
      </c>
    </row>
    <row r="176" spans="1:29" x14ac:dyDescent="0.2">
      <c r="A176" s="15" t="e">
        <f t="shared" si="15"/>
        <v>#REF!</v>
      </c>
      <c r="B176" s="16">
        <v>0</v>
      </c>
      <c r="C176" s="20" t="s">
        <v>208</v>
      </c>
      <c r="D176" s="16"/>
      <c r="E176" s="16"/>
      <c r="F176" s="18"/>
      <c r="G176" s="18"/>
      <c r="H176" s="20" t="s">
        <v>20</v>
      </c>
      <c r="I176" s="20" t="s">
        <v>21</v>
      </c>
      <c r="J176" s="20" t="s">
        <v>89</v>
      </c>
      <c r="K176" s="20" t="s">
        <v>158</v>
      </c>
      <c r="L176" s="20">
        <v>1</v>
      </c>
      <c r="M176" s="21"/>
      <c r="N176" s="21"/>
      <c r="O176" s="21">
        <v>1</v>
      </c>
      <c r="P176" s="21">
        <v>1</v>
      </c>
      <c r="Q176" s="21">
        <v>1</v>
      </c>
      <c r="R176" s="21">
        <v>1</v>
      </c>
      <c r="S176" s="21">
        <v>1</v>
      </c>
      <c r="T176" s="21">
        <v>1</v>
      </c>
      <c r="U176" s="21">
        <v>1</v>
      </c>
      <c r="V176" s="21">
        <v>1</v>
      </c>
      <c r="W176" s="21">
        <v>1</v>
      </c>
      <c r="X176" s="21">
        <v>1</v>
      </c>
      <c r="Y176" s="21">
        <f t="shared" si="12"/>
        <v>10</v>
      </c>
      <c r="Z176" s="19">
        <f>IFERROR(VLOOKUP(B176,[1]DATA!A:P,16,0),0)</f>
        <v>0</v>
      </c>
      <c r="AA176" s="19" t="e">
        <f>ROUND(#REF!/1200*Y176*100,0)</f>
        <v>#REF!</v>
      </c>
      <c r="AB176" s="22" t="e">
        <f t="shared" si="13"/>
        <v>#REF!</v>
      </c>
      <c r="AC176" s="19">
        <v>0</v>
      </c>
    </row>
    <row r="177" spans="1:29" x14ac:dyDescent="0.2">
      <c r="A177" s="15" t="e">
        <f t="shared" si="15"/>
        <v>#REF!</v>
      </c>
      <c r="B177" s="16">
        <v>0</v>
      </c>
      <c r="C177" s="20" t="s">
        <v>208</v>
      </c>
      <c r="D177" s="16"/>
      <c r="E177" s="16"/>
      <c r="F177" s="18"/>
      <c r="G177" s="18"/>
      <c r="H177" s="20" t="s">
        <v>20</v>
      </c>
      <c r="I177" s="20" t="s">
        <v>21</v>
      </c>
      <c r="J177" s="20" t="s">
        <v>89</v>
      </c>
      <c r="K177" s="20" t="s">
        <v>158</v>
      </c>
      <c r="L177" s="20">
        <v>1</v>
      </c>
      <c r="M177" s="21"/>
      <c r="N177" s="21"/>
      <c r="O177" s="21">
        <v>1</v>
      </c>
      <c r="P177" s="21">
        <v>1</v>
      </c>
      <c r="Q177" s="21">
        <v>1</v>
      </c>
      <c r="R177" s="21">
        <v>1</v>
      </c>
      <c r="S177" s="21">
        <v>1</v>
      </c>
      <c r="T177" s="21">
        <v>1</v>
      </c>
      <c r="U177" s="21">
        <v>1</v>
      </c>
      <c r="V177" s="21">
        <v>1</v>
      </c>
      <c r="W177" s="21">
        <v>1</v>
      </c>
      <c r="X177" s="21">
        <v>1</v>
      </c>
      <c r="Y177" s="21">
        <f t="shared" si="12"/>
        <v>10</v>
      </c>
      <c r="Z177" s="19">
        <f>IFERROR(VLOOKUP(B177,[1]DATA!A:P,16,0),0)</f>
        <v>0</v>
      </c>
      <c r="AA177" s="19" t="e">
        <f>ROUND(#REF!/1200*Y177*100,0)</f>
        <v>#REF!</v>
      </c>
      <c r="AB177" s="22" t="e">
        <f t="shared" si="13"/>
        <v>#REF!</v>
      </c>
      <c r="AC177" s="19">
        <v>0</v>
      </c>
    </row>
    <row r="178" spans="1:29" x14ac:dyDescent="0.2">
      <c r="A178" s="15" t="e">
        <f t="shared" si="15"/>
        <v>#REF!</v>
      </c>
      <c r="B178" s="16">
        <v>0</v>
      </c>
      <c r="C178" s="20" t="s">
        <v>209</v>
      </c>
      <c r="D178" s="16"/>
      <c r="E178" s="16"/>
      <c r="F178" s="18"/>
      <c r="G178" s="18"/>
      <c r="H178" s="20" t="s">
        <v>20</v>
      </c>
      <c r="I178" s="20" t="s">
        <v>21</v>
      </c>
      <c r="J178" s="20" t="s">
        <v>89</v>
      </c>
      <c r="K178" s="20" t="s">
        <v>158</v>
      </c>
      <c r="L178" s="20">
        <v>1</v>
      </c>
      <c r="M178" s="21">
        <v>1</v>
      </c>
      <c r="N178" s="21">
        <v>1</v>
      </c>
      <c r="O178" s="21">
        <v>1</v>
      </c>
      <c r="P178" s="21">
        <v>1</v>
      </c>
      <c r="Q178" s="21">
        <v>1</v>
      </c>
      <c r="R178" s="21">
        <v>1</v>
      </c>
      <c r="S178" s="21">
        <v>1</v>
      </c>
      <c r="T178" s="21">
        <v>1</v>
      </c>
      <c r="U178" s="21">
        <v>1</v>
      </c>
      <c r="V178" s="21">
        <v>1</v>
      </c>
      <c r="W178" s="21">
        <v>1</v>
      </c>
      <c r="X178" s="21">
        <v>1</v>
      </c>
      <c r="Y178" s="21">
        <f t="shared" si="12"/>
        <v>12</v>
      </c>
      <c r="Z178" s="19">
        <f>IFERROR(VLOOKUP(B178,[1]DATA!A:P,16,0),0)</f>
        <v>0</v>
      </c>
      <c r="AA178" s="19" t="e">
        <f>ROUND(#REF!/1200*Y178*100,0)</f>
        <v>#REF!</v>
      </c>
      <c r="AB178" s="22" t="e">
        <f t="shared" si="13"/>
        <v>#REF!</v>
      </c>
      <c r="AC178" s="19">
        <v>0</v>
      </c>
    </row>
    <row r="179" spans="1:29" x14ac:dyDescent="0.2">
      <c r="A179" s="15" t="e">
        <f t="shared" si="15"/>
        <v>#REF!</v>
      </c>
      <c r="B179" s="16">
        <v>2020002920</v>
      </c>
      <c r="C179" s="20" t="s">
        <v>210</v>
      </c>
      <c r="D179" s="16" t="s">
        <v>17</v>
      </c>
      <c r="E179" s="16" t="s">
        <v>18</v>
      </c>
      <c r="F179" s="18">
        <v>44641</v>
      </c>
      <c r="G179" s="18" t="s">
        <v>25</v>
      </c>
      <c r="H179" s="20" t="s">
        <v>49</v>
      </c>
      <c r="I179" s="20" t="s">
        <v>21</v>
      </c>
      <c r="J179" s="20" t="s">
        <v>89</v>
      </c>
      <c r="K179" s="20" t="s">
        <v>90</v>
      </c>
      <c r="L179" s="20">
        <v>1</v>
      </c>
      <c r="M179" s="21">
        <v>1</v>
      </c>
      <c r="N179" s="21">
        <v>1</v>
      </c>
      <c r="O179" s="21">
        <v>1</v>
      </c>
      <c r="P179" s="21">
        <v>1</v>
      </c>
      <c r="Q179" s="21">
        <v>1</v>
      </c>
      <c r="R179" s="21">
        <v>1</v>
      </c>
      <c r="S179" s="21">
        <v>1</v>
      </c>
      <c r="T179" s="21">
        <v>1</v>
      </c>
      <c r="U179" s="21">
        <v>1</v>
      </c>
      <c r="V179" s="21">
        <v>1</v>
      </c>
      <c r="W179" s="21">
        <v>1</v>
      </c>
      <c r="X179" s="21">
        <v>1</v>
      </c>
      <c r="Y179" s="21">
        <f t="shared" si="12"/>
        <v>12</v>
      </c>
      <c r="Z179" s="19">
        <f>IFERROR(VLOOKUP(B179,[1]DATA!A:P,16,0),0)</f>
        <v>26.84</v>
      </c>
      <c r="AA179" s="19" t="e">
        <f>ROUND(#REF!/1200*Y179*100,0)</f>
        <v>#REF!</v>
      </c>
      <c r="AB179" s="22" t="e">
        <f t="shared" si="13"/>
        <v>#REF!</v>
      </c>
      <c r="AC179" s="19">
        <v>26.84</v>
      </c>
    </row>
    <row r="180" spans="1:29" x14ac:dyDescent="0.2">
      <c r="A180" s="15" t="e">
        <f t="shared" si="15"/>
        <v>#REF!</v>
      </c>
      <c r="B180" s="16">
        <v>2020003102</v>
      </c>
      <c r="C180" s="20" t="s">
        <v>211</v>
      </c>
      <c r="D180" s="16" t="s">
        <v>17</v>
      </c>
      <c r="E180" s="16" t="s">
        <v>18</v>
      </c>
      <c r="F180" s="18">
        <v>44707</v>
      </c>
      <c r="G180" s="18" t="s">
        <v>19</v>
      </c>
      <c r="H180" s="20" t="s">
        <v>74</v>
      </c>
      <c r="I180" s="20" t="s">
        <v>21</v>
      </c>
      <c r="J180" s="20" t="s">
        <v>22</v>
      </c>
      <c r="K180" s="20" t="s">
        <v>44</v>
      </c>
      <c r="L180" s="20">
        <v>1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>
        <f t="shared" si="12"/>
        <v>0</v>
      </c>
      <c r="Z180" s="19">
        <f>IFERROR(VLOOKUP(B180,[1]DATA!A:P,16,0),0)</f>
        <v>21.39</v>
      </c>
      <c r="AA180" s="19" t="e">
        <f>ROUND(#REF!/1200*Y180*100,0)</f>
        <v>#REF!</v>
      </c>
      <c r="AB180" s="26" t="e">
        <f t="shared" si="13"/>
        <v>#REF!</v>
      </c>
      <c r="AC180" s="19">
        <v>21.39</v>
      </c>
    </row>
    <row r="181" spans="1:29" x14ac:dyDescent="0.2">
      <c r="A181" s="42" t="e">
        <f t="shared" si="15"/>
        <v>#REF!</v>
      </c>
      <c r="B181" s="43">
        <v>2020001582</v>
      </c>
      <c r="C181" s="44" t="s">
        <v>212</v>
      </c>
      <c r="D181" s="43" t="s">
        <v>17</v>
      </c>
      <c r="E181" s="43" t="s">
        <v>18</v>
      </c>
      <c r="F181" s="45">
        <v>44105</v>
      </c>
      <c r="G181" s="45" t="s">
        <v>19</v>
      </c>
      <c r="H181" s="44" t="s">
        <v>169</v>
      </c>
      <c r="I181" s="44" t="s">
        <v>21</v>
      </c>
      <c r="J181" s="44" t="s">
        <v>91</v>
      </c>
      <c r="K181" s="44" t="s">
        <v>92</v>
      </c>
      <c r="L181" s="44">
        <v>1</v>
      </c>
      <c r="M181" s="34">
        <v>1</v>
      </c>
      <c r="N181" s="34">
        <v>1</v>
      </c>
      <c r="O181" s="34">
        <v>1</v>
      </c>
      <c r="P181" s="34">
        <v>1</v>
      </c>
      <c r="Q181" s="34">
        <v>1</v>
      </c>
      <c r="R181" s="34">
        <v>1</v>
      </c>
      <c r="S181" s="34">
        <v>1</v>
      </c>
      <c r="T181" s="34">
        <v>1</v>
      </c>
      <c r="U181" s="34">
        <v>1</v>
      </c>
      <c r="V181" s="34">
        <v>1</v>
      </c>
      <c r="W181" s="34">
        <v>1</v>
      </c>
      <c r="X181" s="34">
        <v>1</v>
      </c>
      <c r="Y181" s="34">
        <f t="shared" si="12"/>
        <v>12</v>
      </c>
      <c r="Z181" s="19">
        <f>IFERROR(VLOOKUP(B181,[1]DATA!A:P,16,0),0)</f>
        <v>29.99</v>
      </c>
      <c r="AA181" s="19" t="e">
        <f>ROUND(#REF!/1200*Y181*100,0)</f>
        <v>#REF!</v>
      </c>
      <c r="AB181" s="22" t="e">
        <f t="shared" si="13"/>
        <v>#REF!</v>
      </c>
      <c r="AC181" s="19">
        <v>29.99</v>
      </c>
    </row>
    <row r="182" spans="1:29" x14ac:dyDescent="0.2">
      <c r="A182" s="15" t="e">
        <f t="shared" si="15"/>
        <v>#REF!</v>
      </c>
      <c r="B182" s="35" t="s">
        <v>213</v>
      </c>
      <c r="C182" s="20" t="s">
        <v>214</v>
      </c>
      <c r="D182" s="16" t="s">
        <v>87</v>
      </c>
      <c r="E182" s="16" t="s">
        <v>87</v>
      </c>
      <c r="F182" s="18"/>
      <c r="G182" s="18"/>
      <c r="H182" s="20" t="s">
        <v>88</v>
      </c>
      <c r="I182" s="20" t="s">
        <v>21</v>
      </c>
      <c r="J182" s="20" t="s">
        <v>89</v>
      </c>
      <c r="K182" s="20" t="s">
        <v>158</v>
      </c>
      <c r="L182" s="20">
        <v>0.5</v>
      </c>
      <c r="M182" s="21">
        <v>0.5</v>
      </c>
      <c r="N182" s="21">
        <v>0.5</v>
      </c>
      <c r="O182" s="21">
        <v>0.5</v>
      </c>
      <c r="P182" s="21">
        <v>0.5</v>
      </c>
      <c r="Q182" s="21">
        <v>0.5</v>
      </c>
      <c r="R182" s="21">
        <v>0.5</v>
      </c>
      <c r="S182" s="21">
        <v>0.5</v>
      </c>
      <c r="T182" s="21">
        <v>0.5</v>
      </c>
      <c r="U182" s="21">
        <v>0.5</v>
      </c>
      <c r="V182" s="21">
        <v>0.5</v>
      </c>
      <c r="W182" s="21">
        <v>0.5</v>
      </c>
      <c r="X182" s="21">
        <v>0.5</v>
      </c>
      <c r="Y182" s="21">
        <f t="shared" si="12"/>
        <v>6</v>
      </c>
      <c r="Z182" s="19">
        <f>IFERROR(VLOOKUP(B182,[1]DATA!A:P,16,0),0)</f>
        <v>0</v>
      </c>
      <c r="AA182" s="19" t="e">
        <f>ROUND(#REF!/1200*Y182*100,0)</f>
        <v>#REF!</v>
      </c>
      <c r="AB182" s="22" t="e">
        <f t="shared" si="13"/>
        <v>#REF!</v>
      </c>
      <c r="AC182" s="19">
        <v>0</v>
      </c>
    </row>
    <row r="183" spans="1:29" x14ac:dyDescent="0.2">
      <c r="A183" s="15" t="e">
        <f t="shared" si="15"/>
        <v>#REF!</v>
      </c>
      <c r="B183" s="35" t="s">
        <v>213</v>
      </c>
      <c r="C183" s="19" t="s">
        <v>214</v>
      </c>
      <c r="D183" s="16" t="s">
        <v>87</v>
      </c>
      <c r="E183" s="16" t="s">
        <v>87</v>
      </c>
      <c r="F183" s="18"/>
      <c r="G183" s="18"/>
      <c r="H183" s="19" t="s">
        <v>88</v>
      </c>
      <c r="I183" s="20" t="s">
        <v>21</v>
      </c>
      <c r="J183" s="20" t="s">
        <v>91</v>
      </c>
      <c r="K183" s="20" t="s">
        <v>92</v>
      </c>
      <c r="L183" s="20">
        <v>0.5</v>
      </c>
      <c r="M183" s="21">
        <v>0.5</v>
      </c>
      <c r="N183" s="21">
        <v>0.5</v>
      </c>
      <c r="O183" s="21">
        <v>0.5</v>
      </c>
      <c r="P183" s="21">
        <v>0.5</v>
      </c>
      <c r="Q183" s="21">
        <v>0.5</v>
      </c>
      <c r="R183" s="21">
        <v>0.5</v>
      </c>
      <c r="S183" s="21">
        <v>0.5</v>
      </c>
      <c r="T183" s="21">
        <v>0.5</v>
      </c>
      <c r="U183" s="21">
        <v>0.5</v>
      </c>
      <c r="V183" s="21">
        <v>0.5</v>
      </c>
      <c r="W183" s="21">
        <v>0.5</v>
      </c>
      <c r="X183" s="21">
        <v>0.5</v>
      </c>
      <c r="Y183" s="21">
        <f t="shared" si="12"/>
        <v>6</v>
      </c>
      <c r="Z183" s="19">
        <f>IFERROR(VLOOKUP(B183,[1]DATA!A:P,16,0),0)</f>
        <v>0</v>
      </c>
      <c r="AA183" s="19" t="e">
        <f>ROUND(#REF!/1200*Y183*100,0)</f>
        <v>#REF!</v>
      </c>
      <c r="AB183" s="22" t="e">
        <f t="shared" si="13"/>
        <v>#REF!</v>
      </c>
      <c r="AC183" s="19">
        <v>0</v>
      </c>
    </row>
    <row r="184" spans="1:29" x14ac:dyDescent="0.2">
      <c r="A184" s="15" t="e">
        <f t="shared" si="15"/>
        <v>#REF!</v>
      </c>
      <c r="B184" s="35" t="s">
        <v>215</v>
      </c>
      <c r="C184" s="20" t="s">
        <v>216</v>
      </c>
      <c r="D184" s="16" t="s">
        <v>68</v>
      </c>
      <c r="E184" s="16" t="s">
        <v>68</v>
      </c>
      <c r="F184" s="18"/>
      <c r="G184" s="18"/>
      <c r="H184" s="20" t="s">
        <v>95</v>
      </c>
      <c r="I184" s="20" t="s">
        <v>21</v>
      </c>
      <c r="J184" s="20" t="s">
        <v>78</v>
      </c>
      <c r="K184" s="20" t="s">
        <v>78</v>
      </c>
      <c r="L184" s="20">
        <v>1</v>
      </c>
      <c r="M184" s="21">
        <v>1</v>
      </c>
      <c r="N184" s="21">
        <v>1</v>
      </c>
      <c r="O184" s="21">
        <v>1</v>
      </c>
      <c r="P184" s="21">
        <v>1</v>
      </c>
      <c r="Q184" s="21">
        <v>1</v>
      </c>
      <c r="R184" s="21">
        <v>1</v>
      </c>
      <c r="S184" s="21">
        <v>1</v>
      </c>
      <c r="T184" s="21">
        <v>1</v>
      </c>
      <c r="U184" s="21">
        <v>1</v>
      </c>
      <c r="V184" s="21">
        <v>1</v>
      </c>
      <c r="W184" s="21">
        <v>1</v>
      </c>
      <c r="X184" s="21">
        <v>1</v>
      </c>
      <c r="Y184" s="21">
        <f t="shared" si="12"/>
        <v>12</v>
      </c>
      <c r="Z184" s="19">
        <f>IFERROR(VLOOKUP(B184,[1]DATA!A:P,16,0),0)</f>
        <v>0</v>
      </c>
      <c r="AA184" s="19" t="e">
        <f>ROUND(#REF!/1200*Y184*100,0)</f>
        <v>#REF!</v>
      </c>
      <c r="AB184" s="22" t="e">
        <f t="shared" si="13"/>
        <v>#REF!</v>
      </c>
      <c r="AC184" s="19">
        <v>0</v>
      </c>
    </row>
    <row r="185" spans="1:29" x14ac:dyDescent="0.2">
      <c r="A185" s="15" t="e">
        <f t="shared" si="15"/>
        <v>#REF!</v>
      </c>
      <c r="B185" s="16">
        <v>2020003312</v>
      </c>
      <c r="C185" s="32" t="s">
        <v>217</v>
      </c>
      <c r="D185" s="16" t="s">
        <v>17</v>
      </c>
      <c r="E185" s="16" t="s">
        <v>18</v>
      </c>
      <c r="F185" s="18">
        <v>44760</v>
      </c>
      <c r="G185" s="18" t="s">
        <v>165</v>
      </c>
      <c r="H185" s="20" t="s">
        <v>56</v>
      </c>
      <c r="I185" s="20"/>
      <c r="J185" s="20" t="s">
        <v>28</v>
      </c>
      <c r="K185" s="20" t="s">
        <v>28</v>
      </c>
      <c r="L185" s="20">
        <v>1</v>
      </c>
      <c r="M185" s="21">
        <v>1</v>
      </c>
      <c r="N185" s="21">
        <v>1</v>
      </c>
      <c r="O185" s="21">
        <v>1</v>
      </c>
      <c r="P185" s="21">
        <v>1</v>
      </c>
      <c r="Q185" s="21">
        <v>1</v>
      </c>
      <c r="R185" s="21">
        <v>1</v>
      </c>
      <c r="S185" s="21">
        <v>1</v>
      </c>
      <c r="T185" s="21">
        <v>1</v>
      </c>
      <c r="U185" s="21">
        <v>1</v>
      </c>
      <c r="V185" s="21">
        <v>1</v>
      </c>
      <c r="W185" s="21">
        <v>1</v>
      </c>
      <c r="X185" s="21">
        <v>1</v>
      </c>
      <c r="Y185" s="21">
        <f t="shared" si="12"/>
        <v>12</v>
      </c>
      <c r="Z185" s="19">
        <f>IFERROR(VLOOKUP(B185,[1]DATA!A:P,16,0),0)</f>
        <v>34.14</v>
      </c>
      <c r="AA185" s="19" t="e">
        <f>ROUND(#REF!/1200*Y185*100,0)</f>
        <v>#REF!</v>
      </c>
      <c r="AB185" s="22" t="e">
        <f t="shared" si="13"/>
        <v>#REF!</v>
      </c>
      <c r="AC185" s="19">
        <v>34.14</v>
      </c>
    </row>
    <row r="186" spans="1:29" x14ac:dyDescent="0.2">
      <c r="A186" s="15" t="e">
        <f t="shared" si="15"/>
        <v>#REF!</v>
      </c>
      <c r="B186" s="16">
        <v>2020001434</v>
      </c>
      <c r="C186" s="32" t="s">
        <v>218</v>
      </c>
      <c r="D186" s="16" t="s">
        <v>17</v>
      </c>
      <c r="E186" s="16" t="s">
        <v>18</v>
      </c>
      <c r="F186" s="18">
        <v>43962</v>
      </c>
      <c r="G186" s="18" t="s">
        <v>19</v>
      </c>
      <c r="H186" s="19" t="s">
        <v>219</v>
      </c>
      <c r="I186" s="20" t="s">
        <v>120</v>
      </c>
      <c r="J186" s="20" t="s">
        <v>31</v>
      </c>
      <c r="K186" s="20" t="s">
        <v>220</v>
      </c>
      <c r="L186" s="20">
        <v>1</v>
      </c>
      <c r="M186" s="21">
        <v>1</v>
      </c>
      <c r="N186" s="21">
        <v>1</v>
      </c>
      <c r="O186" s="21">
        <v>1</v>
      </c>
      <c r="P186" s="21">
        <v>1</v>
      </c>
      <c r="Q186" s="21">
        <v>1</v>
      </c>
      <c r="R186" s="21">
        <v>1</v>
      </c>
      <c r="S186" s="21">
        <v>1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1">
        <f t="shared" si="12"/>
        <v>12</v>
      </c>
      <c r="Z186" s="19">
        <f>IFERROR(VLOOKUP(B186,[1]DATA!A:P,16,0),0)</f>
        <v>42.26</v>
      </c>
      <c r="AA186" s="19" t="e">
        <f>ROUND(#REF!/1200*Y186*100,0)</f>
        <v>#REF!</v>
      </c>
      <c r="AB186" s="22" t="e">
        <f t="shared" si="13"/>
        <v>#REF!</v>
      </c>
      <c r="AC186" s="19">
        <v>42.26</v>
      </c>
    </row>
    <row r="187" spans="1:29" x14ac:dyDescent="0.2">
      <c r="A187" s="15" t="e">
        <f t="shared" si="15"/>
        <v>#REF!</v>
      </c>
      <c r="B187" s="16">
        <v>2020003291</v>
      </c>
      <c r="C187" s="23" t="s">
        <v>221</v>
      </c>
      <c r="D187" s="16" t="s">
        <v>17</v>
      </c>
      <c r="E187" s="16" t="s">
        <v>18</v>
      </c>
      <c r="F187" s="18">
        <v>44755</v>
      </c>
      <c r="G187" s="18" t="s">
        <v>25</v>
      </c>
      <c r="H187" s="24" t="s">
        <v>26</v>
      </c>
      <c r="I187" s="20" t="s">
        <v>27</v>
      </c>
      <c r="J187" s="20" t="s">
        <v>28</v>
      </c>
      <c r="K187" s="20" t="s">
        <v>28</v>
      </c>
      <c r="L187" s="20">
        <v>1</v>
      </c>
      <c r="M187" s="25">
        <v>1</v>
      </c>
      <c r="N187" s="25">
        <v>1</v>
      </c>
      <c r="O187" s="25">
        <v>1</v>
      </c>
      <c r="P187" s="25">
        <v>1</v>
      </c>
      <c r="Q187" s="25">
        <v>1</v>
      </c>
      <c r="R187" s="25">
        <v>1</v>
      </c>
      <c r="S187" s="25">
        <v>1</v>
      </c>
      <c r="T187" s="25">
        <v>1</v>
      </c>
      <c r="U187" s="25">
        <v>1</v>
      </c>
      <c r="V187" s="25">
        <v>1</v>
      </c>
      <c r="W187" s="25">
        <v>1</v>
      </c>
      <c r="X187" s="25">
        <v>1</v>
      </c>
      <c r="Y187" s="25">
        <f t="shared" si="12"/>
        <v>12</v>
      </c>
      <c r="Z187" s="19">
        <f>IFERROR(VLOOKUP(B187,[1]DATA!A:P,16,0),0)</f>
        <v>32.32</v>
      </c>
      <c r="AA187" s="19" t="e">
        <f>ROUND(#REF!/1200*Y187*100,0)</f>
        <v>#REF!</v>
      </c>
      <c r="AB187" s="26" t="e">
        <f t="shared" si="13"/>
        <v>#REF!</v>
      </c>
      <c r="AC187" s="19">
        <v>32.32</v>
      </c>
    </row>
    <row r="188" spans="1:29" x14ac:dyDescent="0.2">
      <c r="A188" s="42" t="e">
        <f t="shared" si="15"/>
        <v>#REF!</v>
      </c>
      <c r="B188" s="43" t="s">
        <v>222</v>
      </c>
      <c r="C188" s="44" t="s">
        <v>223</v>
      </c>
      <c r="D188" s="43" t="s">
        <v>162</v>
      </c>
      <c r="E188" s="43" t="s">
        <v>162</v>
      </c>
      <c r="F188" s="45"/>
      <c r="G188" s="45"/>
      <c r="H188" s="44" t="s">
        <v>30</v>
      </c>
      <c r="I188" s="44" t="s">
        <v>21</v>
      </c>
      <c r="J188" s="44" t="s">
        <v>91</v>
      </c>
      <c r="K188" s="44" t="s">
        <v>92</v>
      </c>
      <c r="L188" s="44">
        <v>1</v>
      </c>
      <c r="M188" s="34">
        <v>1</v>
      </c>
      <c r="N188" s="34">
        <v>1</v>
      </c>
      <c r="O188" s="34">
        <v>1</v>
      </c>
      <c r="P188" s="34">
        <v>1</v>
      </c>
      <c r="Q188" s="34">
        <v>1</v>
      </c>
      <c r="R188" s="34">
        <v>1</v>
      </c>
      <c r="S188" s="34">
        <v>1</v>
      </c>
      <c r="T188" s="34">
        <v>1</v>
      </c>
      <c r="U188" s="34">
        <v>1</v>
      </c>
      <c r="V188" s="34"/>
      <c r="W188" s="34"/>
      <c r="X188" s="34"/>
      <c r="Y188" s="34">
        <f t="shared" si="12"/>
        <v>9</v>
      </c>
      <c r="Z188" s="19">
        <f>IFERROR(VLOOKUP(B188,[1]DATA!A:P,16,0),0)</f>
        <v>0</v>
      </c>
      <c r="AA188" s="19" t="e">
        <f>ROUND(#REF!/1200*Y188*100,0)</f>
        <v>#REF!</v>
      </c>
      <c r="AB188" s="22" t="e">
        <f t="shared" si="13"/>
        <v>#REF!</v>
      </c>
      <c r="AC188" s="19">
        <v>0</v>
      </c>
    </row>
    <row r="189" spans="1:29" x14ac:dyDescent="0.2">
      <c r="A189" s="15" t="e">
        <f t="shared" si="15"/>
        <v>#REF!</v>
      </c>
      <c r="B189" s="16">
        <v>2020002733</v>
      </c>
      <c r="C189" s="32" t="s">
        <v>224</v>
      </c>
      <c r="D189" s="16" t="s">
        <v>17</v>
      </c>
      <c r="E189" s="16" t="s">
        <v>18</v>
      </c>
      <c r="F189" s="18">
        <v>44561</v>
      </c>
      <c r="G189" s="18" t="s">
        <v>25</v>
      </c>
      <c r="H189" s="19" t="s">
        <v>30</v>
      </c>
      <c r="I189" s="20" t="s">
        <v>21</v>
      </c>
      <c r="J189" s="20" t="s">
        <v>183</v>
      </c>
      <c r="K189" s="20" t="s">
        <v>185</v>
      </c>
      <c r="L189" s="20">
        <v>1</v>
      </c>
      <c r="M189" s="21">
        <v>1</v>
      </c>
      <c r="N189" s="21">
        <v>1</v>
      </c>
      <c r="O189" s="21">
        <v>1</v>
      </c>
      <c r="P189" s="21">
        <v>1</v>
      </c>
      <c r="Q189" s="21">
        <v>1</v>
      </c>
      <c r="R189" s="21">
        <v>1</v>
      </c>
      <c r="S189" s="21">
        <v>1</v>
      </c>
      <c r="T189" s="21">
        <v>1</v>
      </c>
      <c r="U189" s="21">
        <v>1</v>
      </c>
      <c r="V189" s="21">
        <v>1</v>
      </c>
      <c r="W189" s="21">
        <v>1</v>
      </c>
      <c r="X189" s="21">
        <v>1</v>
      </c>
      <c r="Y189" s="21">
        <f t="shared" si="12"/>
        <v>12</v>
      </c>
      <c r="Z189" s="19">
        <f>IFERROR(VLOOKUP(B189,[1]DATA!A:P,16,0),0)</f>
        <v>19.010000000000002</v>
      </c>
      <c r="AA189" s="19" t="e">
        <f>ROUND(#REF!/1200*Y189*100,0)</f>
        <v>#REF!</v>
      </c>
      <c r="AB189" s="22" t="e">
        <f t="shared" si="13"/>
        <v>#REF!</v>
      </c>
      <c r="AC189" s="19">
        <v>19.010000000000002</v>
      </c>
    </row>
    <row r="190" spans="1:29" x14ac:dyDescent="0.2">
      <c r="A190" s="15" t="e">
        <f t="shared" si="15"/>
        <v>#REF!</v>
      </c>
      <c r="B190" s="16">
        <v>2020001947</v>
      </c>
      <c r="C190" s="32" t="s">
        <v>225</v>
      </c>
      <c r="D190" s="16" t="s">
        <v>17</v>
      </c>
      <c r="E190" s="16" t="s">
        <v>18</v>
      </c>
      <c r="F190" s="18">
        <v>44284</v>
      </c>
      <c r="G190" s="18" t="s">
        <v>19</v>
      </c>
      <c r="H190" s="19" t="s">
        <v>95</v>
      </c>
      <c r="I190" s="20" t="s">
        <v>21</v>
      </c>
      <c r="J190" s="20" t="s">
        <v>89</v>
      </c>
      <c r="K190" s="20" t="s">
        <v>158</v>
      </c>
      <c r="L190" s="20">
        <v>0.5</v>
      </c>
      <c r="M190" s="21">
        <v>0.5</v>
      </c>
      <c r="N190" s="21">
        <v>0.5</v>
      </c>
      <c r="O190" s="21">
        <v>0.5</v>
      </c>
      <c r="P190" s="21">
        <v>0.5</v>
      </c>
      <c r="Q190" s="21">
        <v>0.5</v>
      </c>
      <c r="R190" s="21">
        <v>0.5</v>
      </c>
      <c r="S190" s="21">
        <v>0.5</v>
      </c>
      <c r="T190" s="21">
        <v>0.5</v>
      </c>
      <c r="U190" s="21">
        <v>0.5</v>
      </c>
      <c r="V190" s="21">
        <v>0.5</v>
      </c>
      <c r="W190" s="21">
        <v>0.5</v>
      </c>
      <c r="X190" s="21">
        <v>0.5</v>
      </c>
      <c r="Y190" s="21">
        <f t="shared" si="12"/>
        <v>6</v>
      </c>
      <c r="Z190" s="19">
        <f>IFERROR(VLOOKUP(B190,[1]DATA!A:P,16,0),0)</f>
        <v>38.5</v>
      </c>
      <c r="AA190" s="19" t="e">
        <f>ROUND(#REF!/1200*Y190*100,0)</f>
        <v>#REF!</v>
      </c>
      <c r="AB190" s="22" t="e">
        <f t="shared" si="13"/>
        <v>#REF!</v>
      </c>
      <c r="AC190" s="19">
        <v>38.5</v>
      </c>
    </row>
    <row r="191" spans="1:29" x14ac:dyDescent="0.2">
      <c r="A191" s="15" t="e">
        <f t="shared" si="15"/>
        <v>#REF!</v>
      </c>
      <c r="B191" s="16">
        <v>2020001947</v>
      </c>
      <c r="C191" s="32" t="s">
        <v>225</v>
      </c>
      <c r="D191" s="16" t="s">
        <v>17</v>
      </c>
      <c r="E191" s="16" t="s">
        <v>18</v>
      </c>
      <c r="F191" s="18">
        <v>44284</v>
      </c>
      <c r="G191" s="18" t="s">
        <v>19</v>
      </c>
      <c r="H191" s="19" t="s">
        <v>219</v>
      </c>
      <c r="I191" s="20" t="s">
        <v>21</v>
      </c>
      <c r="J191" s="20" t="s">
        <v>183</v>
      </c>
      <c r="K191" s="20" t="s">
        <v>184</v>
      </c>
      <c r="L191" s="20">
        <v>0.5</v>
      </c>
      <c r="M191" s="21">
        <v>0.5</v>
      </c>
      <c r="N191" s="21">
        <v>0.5</v>
      </c>
      <c r="O191" s="21">
        <v>0.5</v>
      </c>
      <c r="P191" s="21">
        <v>0.5</v>
      </c>
      <c r="Q191" s="21">
        <v>0.5</v>
      </c>
      <c r="R191" s="21">
        <v>0.5</v>
      </c>
      <c r="S191" s="21">
        <v>0.5</v>
      </c>
      <c r="T191" s="21">
        <v>0.5</v>
      </c>
      <c r="U191" s="21">
        <v>0.5</v>
      </c>
      <c r="V191" s="21">
        <v>0.5</v>
      </c>
      <c r="W191" s="21">
        <v>0.5</v>
      </c>
      <c r="X191" s="21">
        <v>0.5</v>
      </c>
      <c r="Y191" s="21">
        <f t="shared" si="12"/>
        <v>6</v>
      </c>
      <c r="Z191" s="19">
        <f>IFERROR(VLOOKUP(B191,[1]DATA!A:P,16,0),0)</f>
        <v>38.5</v>
      </c>
      <c r="AA191" s="19" t="e">
        <f>ROUND(#REF!/1200*Y191*100,0)</f>
        <v>#REF!</v>
      </c>
      <c r="AB191" s="22" t="e">
        <f t="shared" si="13"/>
        <v>#REF!</v>
      </c>
      <c r="AC191" s="19">
        <v>38.5</v>
      </c>
    </row>
    <row r="192" spans="1:29" x14ac:dyDescent="0.2">
      <c r="A192" s="15" t="e">
        <f t="shared" si="15"/>
        <v>#REF!</v>
      </c>
      <c r="B192" s="16">
        <v>2020001703</v>
      </c>
      <c r="C192" s="20" t="s">
        <v>226</v>
      </c>
      <c r="D192" s="16" t="s">
        <v>17</v>
      </c>
      <c r="E192" s="16" t="s">
        <v>18</v>
      </c>
      <c r="F192" s="18">
        <v>44175</v>
      </c>
      <c r="G192" s="18" t="s">
        <v>19</v>
      </c>
      <c r="H192" s="20" t="s">
        <v>219</v>
      </c>
      <c r="I192" s="20" t="s">
        <v>21</v>
      </c>
      <c r="J192" s="20" t="s">
        <v>50</v>
      </c>
      <c r="K192" s="20" t="s">
        <v>151</v>
      </c>
      <c r="L192" s="20">
        <v>0.5</v>
      </c>
      <c r="M192" s="21">
        <v>0.5</v>
      </c>
      <c r="N192" s="21">
        <v>0.5</v>
      </c>
      <c r="O192" s="21">
        <v>0.5</v>
      </c>
      <c r="P192" s="21">
        <v>0.5</v>
      </c>
      <c r="Q192" s="21">
        <v>0.5</v>
      </c>
      <c r="R192" s="21">
        <v>0.5</v>
      </c>
      <c r="S192" s="21">
        <v>0.5</v>
      </c>
      <c r="T192" s="21">
        <v>0.5</v>
      </c>
      <c r="U192" s="21">
        <v>0.5</v>
      </c>
      <c r="V192" s="21">
        <v>0.5</v>
      </c>
      <c r="W192" s="21">
        <v>0.5</v>
      </c>
      <c r="X192" s="21">
        <v>0.5</v>
      </c>
      <c r="Y192" s="21">
        <f t="shared" si="12"/>
        <v>6</v>
      </c>
      <c r="Z192" s="19">
        <f>IFERROR(VLOOKUP(B192,[1]DATA!A:P,16,0),0)</f>
        <v>45.85</v>
      </c>
      <c r="AA192" s="19" t="e">
        <f>ROUND(#REF!/1200*Y192*100,0)</f>
        <v>#REF!</v>
      </c>
      <c r="AB192" s="22" t="e">
        <f t="shared" si="13"/>
        <v>#REF!</v>
      </c>
      <c r="AC192" s="19">
        <v>45.85</v>
      </c>
    </row>
    <row r="193" spans="1:29" x14ac:dyDescent="0.2">
      <c r="A193" s="15" t="e">
        <f t="shared" si="15"/>
        <v>#REF!</v>
      </c>
      <c r="B193" s="16">
        <v>2020001703</v>
      </c>
      <c r="C193" s="20" t="s">
        <v>226</v>
      </c>
      <c r="D193" s="16" t="s">
        <v>17</v>
      </c>
      <c r="E193" s="16" t="s">
        <v>18</v>
      </c>
      <c r="F193" s="18">
        <v>44175</v>
      </c>
      <c r="G193" s="18" t="s">
        <v>19</v>
      </c>
      <c r="H193" s="20" t="s">
        <v>76</v>
      </c>
      <c r="I193" s="20" t="s">
        <v>21</v>
      </c>
      <c r="J193" s="20" t="s">
        <v>78</v>
      </c>
      <c r="K193" s="20" t="s">
        <v>78</v>
      </c>
      <c r="L193" s="20">
        <v>0.5</v>
      </c>
      <c r="M193" s="21">
        <v>0.5</v>
      </c>
      <c r="N193" s="21">
        <v>0.5</v>
      </c>
      <c r="O193" s="21">
        <v>0.5</v>
      </c>
      <c r="P193" s="21">
        <v>0.5</v>
      </c>
      <c r="Q193" s="21">
        <v>0.5</v>
      </c>
      <c r="R193" s="21">
        <v>0.5</v>
      </c>
      <c r="S193" s="21">
        <v>0.5</v>
      </c>
      <c r="T193" s="21">
        <v>0.5</v>
      </c>
      <c r="U193" s="21">
        <v>0.5</v>
      </c>
      <c r="V193" s="21">
        <v>0.5</v>
      </c>
      <c r="W193" s="21">
        <v>0.5</v>
      </c>
      <c r="X193" s="21">
        <v>0.5</v>
      </c>
      <c r="Y193" s="21">
        <f t="shared" si="12"/>
        <v>6</v>
      </c>
      <c r="Z193" s="19">
        <f>IFERROR(VLOOKUP(B193,[1]DATA!A:P,16,0),0)</f>
        <v>45.85</v>
      </c>
      <c r="AA193" s="19" t="e">
        <f>ROUND(#REF!/1200*Y193*100,0)</f>
        <v>#REF!</v>
      </c>
      <c r="AB193" s="22" t="e">
        <f t="shared" si="13"/>
        <v>#REF!</v>
      </c>
      <c r="AC193" s="19">
        <v>45.85</v>
      </c>
    </row>
    <row r="194" spans="1:29" ht="34" x14ac:dyDescent="0.2">
      <c r="A194" s="15" t="e">
        <f t="shared" si="15"/>
        <v>#REF!</v>
      </c>
      <c r="B194" s="35" t="s">
        <v>227</v>
      </c>
      <c r="C194" s="38" t="s">
        <v>228</v>
      </c>
      <c r="D194" s="16" t="s">
        <v>87</v>
      </c>
      <c r="E194" s="16" t="s">
        <v>87</v>
      </c>
      <c r="F194" s="18"/>
      <c r="G194" s="18"/>
      <c r="H194" s="19" t="s">
        <v>88</v>
      </c>
      <c r="I194" s="20" t="s">
        <v>21</v>
      </c>
      <c r="J194" s="20" t="s">
        <v>31</v>
      </c>
      <c r="K194" s="20" t="s">
        <v>155</v>
      </c>
      <c r="L194" s="20">
        <v>0.5</v>
      </c>
      <c r="M194" s="21">
        <v>0.5</v>
      </c>
      <c r="N194" s="21">
        <v>0.5</v>
      </c>
      <c r="O194" s="21">
        <v>0.5</v>
      </c>
      <c r="P194" s="21">
        <v>0.5</v>
      </c>
      <c r="Q194" s="21">
        <v>0.5</v>
      </c>
      <c r="R194" s="21">
        <v>0.5</v>
      </c>
      <c r="S194" s="21">
        <v>0.5</v>
      </c>
      <c r="T194" s="21">
        <v>0.5</v>
      </c>
      <c r="U194" s="21">
        <v>0.5</v>
      </c>
      <c r="V194" s="21">
        <v>0.5</v>
      </c>
      <c r="W194" s="21">
        <v>0.5</v>
      </c>
      <c r="X194" s="21">
        <v>0.5</v>
      </c>
      <c r="Y194" s="21">
        <f t="shared" ref="Y194:Y257" si="16">SUM(M194:X194)</f>
        <v>6</v>
      </c>
      <c r="Z194" s="19">
        <f>IFERROR(VLOOKUP(B194,[1]DATA!A:P,16,0),0)</f>
        <v>0</v>
      </c>
      <c r="AA194" s="19" t="e">
        <f>ROUND(#REF!/1200*Y194*100,0)</f>
        <v>#REF!</v>
      </c>
      <c r="AB194" s="22" t="e">
        <f t="shared" ref="AB194:AB257" si="17">AA194*Z194</f>
        <v>#REF!</v>
      </c>
      <c r="AC194" s="19">
        <v>0</v>
      </c>
    </row>
    <row r="195" spans="1:29" ht="34" x14ac:dyDescent="0.2">
      <c r="A195" s="15" t="e">
        <f t="shared" si="15"/>
        <v>#REF!</v>
      </c>
      <c r="B195" s="35" t="s">
        <v>227</v>
      </c>
      <c r="C195" s="38" t="s">
        <v>228</v>
      </c>
      <c r="D195" s="16" t="s">
        <v>87</v>
      </c>
      <c r="E195" s="16" t="s">
        <v>87</v>
      </c>
      <c r="F195" s="18"/>
      <c r="G195" s="18"/>
      <c r="H195" s="19" t="s">
        <v>88</v>
      </c>
      <c r="I195" s="20" t="s">
        <v>21</v>
      </c>
      <c r="J195" s="20" t="s">
        <v>31</v>
      </c>
      <c r="K195" s="20" t="s">
        <v>63</v>
      </c>
      <c r="L195" s="20">
        <v>0.5</v>
      </c>
      <c r="M195" s="21">
        <v>0.5</v>
      </c>
      <c r="N195" s="21">
        <v>0.5</v>
      </c>
      <c r="O195" s="21">
        <v>0.5</v>
      </c>
      <c r="P195" s="21">
        <v>0.5</v>
      </c>
      <c r="Q195" s="21">
        <v>0.5</v>
      </c>
      <c r="R195" s="21">
        <v>0.5</v>
      </c>
      <c r="S195" s="21">
        <v>0.5</v>
      </c>
      <c r="T195" s="21">
        <v>0.5</v>
      </c>
      <c r="U195" s="21">
        <v>0.5</v>
      </c>
      <c r="V195" s="21">
        <v>0.5</v>
      </c>
      <c r="W195" s="21">
        <v>0.5</v>
      </c>
      <c r="X195" s="21">
        <v>0.5</v>
      </c>
      <c r="Y195" s="21">
        <f t="shared" si="16"/>
        <v>6</v>
      </c>
      <c r="Z195" s="19">
        <f>IFERROR(VLOOKUP(B195,[1]DATA!A:P,16,0),0)</f>
        <v>0</v>
      </c>
      <c r="AA195" s="19" t="e">
        <f>ROUND(#REF!/1200*Y195*100,0)</f>
        <v>#REF!</v>
      </c>
      <c r="AB195" s="22" t="e">
        <f t="shared" si="17"/>
        <v>#REF!</v>
      </c>
      <c r="AC195" s="19">
        <v>0</v>
      </c>
    </row>
    <row r="196" spans="1:29" x14ac:dyDescent="0.2">
      <c r="A196" s="15" t="e">
        <f>A194+1</f>
        <v>#REF!</v>
      </c>
      <c r="B196" s="16">
        <v>2020001469</v>
      </c>
      <c r="C196" s="20" t="s">
        <v>229</v>
      </c>
      <c r="D196" s="16" t="s">
        <v>17</v>
      </c>
      <c r="E196" s="16" t="s">
        <v>18</v>
      </c>
      <c r="F196" s="18">
        <v>44011</v>
      </c>
      <c r="G196" s="18" t="s">
        <v>19</v>
      </c>
      <c r="H196" s="20" t="s">
        <v>58</v>
      </c>
      <c r="I196" s="20" t="s">
        <v>21</v>
      </c>
      <c r="J196" s="20" t="s">
        <v>22</v>
      </c>
      <c r="K196" s="20" t="s">
        <v>77</v>
      </c>
      <c r="L196" s="20">
        <v>0.5</v>
      </c>
      <c r="M196" s="21">
        <v>0.5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>
        <f t="shared" si="16"/>
        <v>0.5</v>
      </c>
      <c r="Z196" s="19">
        <f>IFERROR(VLOOKUP(B196,[1]DATA!A:P,16,0),0)</f>
        <v>30.29</v>
      </c>
      <c r="AA196" s="19" t="e">
        <f>ROUND(#REF!/1200*Y196*100,0)</f>
        <v>#REF!</v>
      </c>
      <c r="AB196" s="22" t="e">
        <f t="shared" si="17"/>
        <v>#REF!</v>
      </c>
      <c r="AC196" s="19">
        <v>30.29</v>
      </c>
    </row>
    <row r="197" spans="1:29" x14ac:dyDescent="0.2">
      <c r="A197" s="15" t="e">
        <f>A195+1</f>
        <v>#REF!</v>
      </c>
      <c r="B197" s="16">
        <v>2020001469</v>
      </c>
      <c r="C197" s="20" t="s">
        <v>229</v>
      </c>
      <c r="D197" s="16" t="s">
        <v>17</v>
      </c>
      <c r="E197" s="16" t="s">
        <v>18</v>
      </c>
      <c r="F197" s="18">
        <v>44011</v>
      </c>
      <c r="G197" s="18" t="s">
        <v>19</v>
      </c>
      <c r="H197" s="20" t="s">
        <v>58</v>
      </c>
      <c r="I197" s="20" t="s">
        <v>21</v>
      </c>
      <c r="J197" s="20" t="s">
        <v>148</v>
      </c>
      <c r="K197" s="20" t="s">
        <v>148</v>
      </c>
      <c r="L197" s="20">
        <v>0.5</v>
      </c>
      <c r="M197" s="21"/>
      <c r="N197" s="21">
        <v>0.5</v>
      </c>
      <c r="O197" s="21">
        <v>0.5</v>
      </c>
      <c r="P197" s="21">
        <v>0.5</v>
      </c>
      <c r="Q197" s="21">
        <v>0.5</v>
      </c>
      <c r="R197" s="21">
        <v>0.5</v>
      </c>
      <c r="S197" s="21">
        <v>0.5</v>
      </c>
      <c r="T197" s="21">
        <v>0.5</v>
      </c>
      <c r="U197" s="21">
        <v>0.5</v>
      </c>
      <c r="V197" s="21">
        <v>0.5</v>
      </c>
      <c r="W197" s="21">
        <v>0.5</v>
      </c>
      <c r="X197" s="21">
        <v>0.5</v>
      </c>
      <c r="Y197" s="21">
        <f t="shared" si="16"/>
        <v>5.5</v>
      </c>
      <c r="Z197" s="19">
        <f>IFERROR(VLOOKUP(B197,[1]DATA!A:P,16,0),0)</f>
        <v>30.29</v>
      </c>
      <c r="AA197" s="19" t="e">
        <f>ROUND(#REF!/1200*Y197*100,0)</f>
        <v>#REF!</v>
      </c>
      <c r="AB197" s="22" t="e">
        <f t="shared" si="17"/>
        <v>#REF!</v>
      </c>
      <c r="AC197" s="19">
        <v>30.29</v>
      </c>
    </row>
    <row r="198" spans="1:29" x14ac:dyDescent="0.2">
      <c r="A198" s="15" t="e">
        <f t="shared" ref="A198:A226" si="18">A197+1</f>
        <v>#REF!</v>
      </c>
      <c r="B198" s="16">
        <v>2020001469</v>
      </c>
      <c r="C198" s="20" t="s">
        <v>229</v>
      </c>
      <c r="D198" s="16" t="s">
        <v>17</v>
      </c>
      <c r="E198" s="16" t="s">
        <v>18</v>
      </c>
      <c r="F198" s="18">
        <v>44011</v>
      </c>
      <c r="G198" s="18" t="s">
        <v>19</v>
      </c>
      <c r="H198" s="20" t="s">
        <v>58</v>
      </c>
      <c r="I198" s="20" t="s">
        <v>21</v>
      </c>
      <c r="J198" s="20" t="s">
        <v>22</v>
      </c>
      <c r="K198" s="20" t="s">
        <v>54</v>
      </c>
      <c r="L198" s="20">
        <v>0.5</v>
      </c>
      <c r="M198" s="21">
        <v>0.5</v>
      </c>
      <c r="N198" s="21">
        <v>0.5</v>
      </c>
      <c r="O198" s="21">
        <v>0.5</v>
      </c>
      <c r="P198" s="21">
        <v>0.5</v>
      </c>
      <c r="Q198" s="21">
        <v>0.5</v>
      </c>
      <c r="R198" s="21">
        <v>0.5</v>
      </c>
      <c r="S198" s="21">
        <v>0.5</v>
      </c>
      <c r="T198" s="21">
        <v>0.5</v>
      </c>
      <c r="U198" s="21">
        <v>0.5</v>
      </c>
      <c r="V198" s="21">
        <v>0.5</v>
      </c>
      <c r="W198" s="21">
        <v>0.5</v>
      </c>
      <c r="X198" s="21">
        <v>0.5</v>
      </c>
      <c r="Y198" s="21">
        <f t="shared" si="16"/>
        <v>6</v>
      </c>
      <c r="Z198" s="19">
        <f>IFERROR(VLOOKUP(B198,[1]DATA!A:P,16,0),0)</f>
        <v>30.29</v>
      </c>
      <c r="AA198" s="19" t="e">
        <f>ROUND(#REF!/1200*Y198*100,0)</f>
        <v>#REF!</v>
      </c>
      <c r="AB198" s="22" t="e">
        <f t="shared" si="17"/>
        <v>#REF!</v>
      </c>
      <c r="AC198" s="19">
        <v>30.29</v>
      </c>
    </row>
    <row r="199" spans="1:29" x14ac:dyDescent="0.2">
      <c r="A199" s="15" t="e">
        <f t="shared" si="18"/>
        <v>#REF!</v>
      </c>
      <c r="B199" s="16">
        <v>2020001688</v>
      </c>
      <c r="C199" s="20" t="s">
        <v>230</v>
      </c>
      <c r="D199" s="16" t="s">
        <v>17</v>
      </c>
      <c r="E199" s="16" t="s">
        <v>18</v>
      </c>
      <c r="F199" s="18">
        <v>44168</v>
      </c>
      <c r="G199" s="18" t="s">
        <v>19</v>
      </c>
      <c r="H199" s="20" t="s">
        <v>20</v>
      </c>
      <c r="I199" s="20" t="s">
        <v>21</v>
      </c>
      <c r="J199" s="20" t="s">
        <v>22</v>
      </c>
      <c r="K199" s="20" t="s">
        <v>40</v>
      </c>
      <c r="L199" s="20">
        <v>1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1">
        <v>1</v>
      </c>
      <c r="S199" s="21">
        <v>1</v>
      </c>
      <c r="T199" s="21">
        <v>1</v>
      </c>
      <c r="U199" s="21">
        <v>1</v>
      </c>
      <c r="V199" s="21">
        <v>1</v>
      </c>
      <c r="W199" s="21">
        <v>1</v>
      </c>
      <c r="X199" s="21">
        <v>1</v>
      </c>
      <c r="Y199" s="21">
        <f t="shared" si="16"/>
        <v>12</v>
      </c>
      <c r="Z199" s="19">
        <f>IFERROR(VLOOKUP(B199,[1]DATA!A:P,16,0),0)</f>
        <v>35.67</v>
      </c>
      <c r="AA199" s="19" t="e">
        <f>ROUND(#REF!/1200*Y199*100,0)</f>
        <v>#REF!</v>
      </c>
      <c r="AB199" s="22" t="e">
        <f t="shared" si="17"/>
        <v>#REF!</v>
      </c>
      <c r="AC199" s="19">
        <v>35.67</v>
      </c>
    </row>
    <row r="200" spans="1:29" x14ac:dyDescent="0.2">
      <c r="A200" s="15" t="e">
        <f t="shared" si="18"/>
        <v>#REF!</v>
      </c>
      <c r="B200" s="16">
        <v>2020002046</v>
      </c>
      <c r="C200" s="20" t="s">
        <v>231</v>
      </c>
      <c r="D200" s="16" t="s">
        <v>17</v>
      </c>
      <c r="E200" s="16" t="s">
        <v>18</v>
      </c>
      <c r="F200" s="18">
        <v>44333</v>
      </c>
      <c r="G200" s="18" t="s">
        <v>19</v>
      </c>
      <c r="H200" s="20" t="s">
        <v>26</v>
      </c>
      <c r="I200" s="20" t="s">
        <v>21</v>
      </c>
      <c r="J200" s="20" t="s">
        <v>71</v>
      </c>
      <c r="K200" s="20" t="s">
        <v>72</v>
      </c>
      <c r="L200" s="20">
        <v>1</v>
      </c>
      <c r="M200" s="21">
        <v>1</v>
      </c>
      <c r="N200" s="21">
        <v>1</v>
      </c>
      <c r="O200" s="21">
        <v>1</v>
      </c>
      <c r="P200" s="21">
        <v>1</v>
      </c>
      <c r="Q200" s="21">
        <v>1</v>
      </c>
      <c r="R200" s="21">
        <v>1</v>
      </c>
      <c r="S200" s="21">
        <v>1</v>
      </c>
      <c r="T200" s="21">
        <v>1</v>
      </c>
      <c r="U200" s="21">
        <v>1</v>
      </c>
      <c r="V200" s="21">
        <v>1</v>
      </c>
      <c r="W200" s="21">
        <v>1</v>
      </c>
      <c r="X200" s="21">
        <v>1</v>
      </c>
      <c r="Y200" s="21">
        <f t="shared" si="16"/>
        <v>12</v>
      </c>
      <c r="Z200" s="19">
        <f>IFERROR(VLOOKUP(B200,[1]DATA!A:P,16,0),0)</f>
        <v>30.29</v>
      </c>
      <c r="AA200" s="19" t="e">
        <f>ROUND(#REF!/1200*Y200*100,0)</f>
        <v>#REF!</v>
      </c>
      <c r="AB200" s="22" t="e">
        <f t="shared" si="17"/>
        <v>#REF!</v>
      </c>
      <c r="AC200" s="19">
        <v>30.29</v>
      </c>
    </row>
    <row r="201" spans="1:29" x14ac:dyDescent="0.2">
      <c r="A201" s="15" t="e">
        <f t="shared" si="18"/>
        <v>#REF!</v>
      </c>
      <c r="B201" s="16">
        <v>2020002031</v>
      </c>
      <c r="C201" s="20" t="s">
        <v>232</v>
      </c>
      <c r="D201" s="16" t="s">
        <v>17</v>
      </c>
      <c r="E201" s="16" t="s">
        <v>18</v>
      </c>
      <c r="F201" s="18">
        <v>44326</v>
      </c>
      <c r="G201" s="18" t="s">
        <v>25</v>
      </c>
      <c r="H201" s="20" t="s">
        <v>49</v>
      </c>
      <c r="I201" s="20" t="s">
        <v>21</v>
      </c>
      <c r="J201" s="20" t="s">
        <v>35</v>
      </c>
      <c r="K201" s="20" t="s">
        <v>59</v>
      </c>
      <c r="L201" s="20">
        <v>1</v>
      </c>
      <c r="M201" s="25">
        <v>1</v>
      </c>
      <c r="N201" s="25">
        <v>1</v>
      </c>
      <c r="O201" s="25">
        <v>1</v>
      </c>
      <c r="P201" s="25">
        <v>1</v>
      </c>
      <c r="Q201" s="25">
        <v>1</v>
      </c>
      <c r="R201" s="25">
        <v>1</v>
      </c>
      <c r="S201" s="25">
        <v>1</v>
      </c>
      <c r="T201" s="25">
        <v>1</v>
      </c>
      <c r="U201" s="25">
        <v>1</v>
      </c>
      <c r="V201" s="25">
        <v>1</v>
      </c>
      <c r="W201" s="25">
        <v>1</v>
      </c>
      <c r="X201" s="25">
        <v>1</v>
      </c>
      <c r="Y201" s="25">
        <f t="shared" si="16"/>
        <v>12</v>
      </c>
      <c r="Z201" s="19">
        <f>IFERROR(VLOOKUP(B201,[1]DATA!A:P,16,0),0)</f>
        <v>21.15</v>
      </c>
      <c r="AA201" s="19" t="e">
        <f>ROUND(#REF!/1200*Y201*100,0)</f>
        <v>#REF!</v>
      </c>
      <c r="AB201" s="26" t="e">
        <f t="shared" si="17"/>
        <v>#REF!</v>
      </c>
      <c r="AC201" s="19">
        <v>21.15</v>
      </c>
    </row>
    <row r="202" spans="1:29" ht="34" x14ac:dyDescent="0.2">
      <c r="A202" s="15" t="e">
        <f t="shared" si="18"/>
        <v>#REF!</v>
      </c>
      <c r="B202" s="35" t="s">
        <v>233</v>
      </c>
      <c r="C202" s="38" t="s">
        <v>234</v>
      </c>
      <c r="D202" s="16" t="s">
        <v>87</v>
      </c>
      <c r="E202" s="16" t="s">
        <v>87</v>
      </c>
      <c r="F202" s="18"/>
      <c r="G202" s="18"/>
      <c r="H202" s="19" t="s">
        <v>88</v>
      </c>
      <c r="I202" s="20" t="s">
        <v>21</v>
      </c>
      <c r="J202" s="20" t="s">
        <v>31</v>
      </c>
      <c r="K202" s="20" t="s">
        <v>109</v>
      </c>
      <c r="L202" s="20">
        <v>1</v>
      </c>
      <c r="M202" s="21">
        <v>1</v>
      </c>
      <c r="N202" s="21">
        <v>1</v>
      </c>
      <c r="O202" s="21">
        <v>1</v>
      </c>
      <c r="P202" s="21">
        <v>1</v>
      </c>
      <c r="Q202" s="21">
        <v>1</v>
      </c>
      <c r="R202" s="21">
        <v>1</v>
      </c>
      <c r="S202" s="21">
        <v>1</v>
      </c>
      <c r="T202" s="21">
        <v>1</v>
      </c>
      <c r="U202" s="21">
        <v>1</v>
      </c>
      <c r="V202" s="21">
        <v>1</v>
      </c>
      <c r="W202" s="21">
        <v>1</v>
      </c>
      <c r="X202" s="21">
        <v>1</v>
      </c>
      <c r="Y202" s="21">
        <f t="shared" si="16"/>
        <v>12</v>
      </c>
      <c r="Z202" s="19">
        <f>IFERROR(VLOOKUP(B202,[1]DATA!A:P,16,0),0)</f>
        <v>0</v>
      </c>
      <c r="AA202" s="19" t="e">
        <f>ROUND(#REF!/1200*Y202*100,0)</f>
        <v>#REF!</v>
      </c>
      <c r="AB202" s="22" t="e">
        <f t="shared" si="17"/>
        <v>#REF!</v>
      </c>
      <c r="AC202" s="19">
        <v>0</v>
      </c>
    </row>
    <row r="203" spans="1:29" x14ac:dyDescent="0.2">
      <c r="A203" s="15" t="e">
        <f t="shared" si="18"/>
        <v>#REF!</v>
      </c>
      <c r="B203" s="35" t="s">
        <v>235</v>
      </c>
      <c r="C203" s="19" t="s">
        <v>236</v>
      </c>
      <c r="D203" s="16" t="s">
        <v>87</v>
      </c>
      <c r="E203" s="16" t="s">
        <v>87</v>
      </c>
      <c r="F203" s="18"/>
      <c r="G203" s="18"/>
      <c r="H203" s="19" t="s">
        <v>88</v>
      </c>
      <c r="I203" s="20" t="s">
        <v>21</v>
      </c>
      <c r="J203" s="20" t="s">
        <v>91</v>
      </c>
      <c r="K203" s="20" t="s">
        <v>135</v>
      </c>
      <c r="L203" s="20">
        <v>1</v>
      </c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1">
        <v>1</v>
      </c>
      <c r="U203" s="21">
        <v>1</v>
      </c>
      <c r="V203" s="21">
        <v>1</v>
      </c>
      <c r="W203" s="21">
        <v>1</v>
      </c>
      <c r="X203" s="21">
        <v>1</v>
      </c>
      <c r="Y203" s="21">
        <f t="shared" si="16"/>
        <v>12</v>
      </c>
      <c r="Z203" s="19">
        <f>IFERROR(VLOOKUP(B203,[1]DATA!A:P,16,0),0)</f>
        <v>0</v>
      </c>
      <c r="AA203" s="19" t="e">
        <f>ROUND(#REF!/1200*Y203*100,0)</f>
        <v>#REF!</v>
      </c>
      <c r="AB203" s="22" t="e">
        <f t="shared" si="17"/>
        <v>#REF!</v>
      </c>
      <c r="AC203" s="19">
        <v>0</v>
      </c>
    </row>
    <row r="204" spans="1:29" x14ac:dyDescent="0.2">
      <c r="A204" s="15" t="e">
        <f t="shared" si="18"/>
        <v>#REF!</v>
      </c>
      <c r="B204" s="16">
        <v>202000724</v>
      </c>
      <c r="C204" s="20" t="s">
        <v>237</v>
      </c>
      <c r="D204" s="16" t="s">
        <v>17</v>
      </c>
      <c r="E204" s="16" t="s">
        <v>18</v>
      </c>
      <c r="F204" s="18">
        <v>43648</v>
      </c>
      <c r="G204" s="18" t="s">
        <v>19</v>
      </c>
      <c r="H204" s="20" t="s">
        <v>53</v>
      </c>
      <c r="I204" s="20" t="s">
        <v>21</v>
      </c>
      <c r="J204" s="20" t="s">
        <v>22</v>
      </c>
      <c r="K204" s="20" t="s">
        <v>77</v>
      </c>
      <c r="L204" s="20">
        <v>1</v>
      </c>
      <c r="M204" s="25">
        <v>1</v>
      </c>
      <c r="N204" s="25">
        <v>1</v>
      </c>
      <c r="O204" s="25">
        <v>1</v>
      </c>
      <c r="P204" s="25"/>
      <c r="Q204" s="25"/>
      <c r="R204" s="25"/>
      <c r="S204" s="25"/>
      <c r="T204" s="25"/>
      <c r="U204" s="25"/>
      <c r="V204" s="25"/>
      <c r="W204" s="25"/>
      <c r="X204" s="25"/>
      <c r="Y204" s="25">
        <f t="shared" si="16"/>
        <v>3</v>
      </c>
      <c r="Z204" s="19">
        <f>IFERROR(VLOOKUP(B204,[1]DATA!A:P,16,0),0)</f>
        <v>15.81</v>
      </c>
      <c r="AA204" s="19" t="e">
        <f>ROUND(#REF!/1200*Y204*100,0)</f>
        <v>#REF!</v>
      </c>
      <c r="AB204" s="26" t="e">
        <f t="shared" si="17"/>
        <v>#REF!</v>
      </c>
      <c r="AC204" s="19">
        <v>15.81</v>
      </c>
    </row>
    <row r="205" spans="1:29" x14ac:dyDescent="0.2">
      <c r="A205" s="15" t="e">
        <f t="shared" si="18"/>
        <v>#REF!</v>
      </c>
      <c r="B205" s="16">
        <v>2020001390</v>
      </c>
      <c r="C205" s="20" t="s">
        <v>238</v>
      </c>
      <c r="D205" s="16" t="s">
        <v>17</v>
      </c>
      <c r="E205" s="16" t="s">
        <v>18</v>
      </c>
      <c r="F205" s="18">
        <v>43914</v>
      </c>
      <c r="G205" s="18" t="s">
        <v>19</v>
      </c>
      <c r="H205" s="20" t="s">
        <v>26</v>
      </c>
      <c r="I205" s="20" t="s">
        <v>21</v>
      </c>
      <c r="J205" s="20" t="s">
        <v>22</v>
      </c>
      <c r="K205" s="20" t="s">
        <v>40</v>
      </c>
      <c r="L205" s="20">
        <v>1</v>
      </c>
      <c r="M205" s="49">
        <v>1</v>
      </c>
      <c r="N205" s="49">
        <v>1</v>
      </c>
      <c r="O205" s="49">
        <v>1</v>
      </c>
      <c r="P205" s="49">
        <v>1</v>
      </c>
      <c r="Q205" s="49">
        <v>1</v>
      </c>
      <c r="R205" s="49">
        <v>1</v>
      </c>
      <c r="S205" s="49">
        <v>1</v>
      </c>
      <c r="T205" s="49">
        <v>1</v>
      </c>
      <c r="U205" s="49">
        <v>1</v>
      </c>
      <c r="V205" s="49">
        <v>1</v>
      </c>
      <c r="W205" s="49">
        <v>1</v>
      </c>
      <c r="X205" s="49">
        <v>1</v>
      </c>
      <c r="Y205" s="49">
        <f t="shared" si="16"/>
        <v>12</v>
      </c>
      <c r="Z205" s="19">
        <f>IFERROR(VLOOKUP(B205,[1]DATA!A:P,16,0),0)</f>
        <v>28.29</v>
      </c>
      <c r="AA205" s="19" t="e">
        <f>ROUND(#REF!/1200*Y205*100,0)</f>
        <v>#REF!</v>
      </c>
      <c r="AB205" s="22" t="e">
        <f t="shared" si="17"/>
        <v>#REF!</v>
      </c>
      <c r="AC205" s="19">
        <v>28.29</v>
      </c>
    </row>
    <row r="206" spans="1:29" x14ac:dyDescent="0.2">
      <c r="A206" s="15" t="e">
        <f t="shared" si="18"/>
        <v>#REF!</v>
      </c>
      <c r="B206" s="16">
        <v>202000608</v>
      </c>
      <c r="C206" s="20" t="s">
        <v>239</v>
      </c>
      <c r="D206" s="16" t="s">
        <v>17</v>
      </c>
      <c r="E206" s="16" t="s">
        <v>18</v>
      </c>
      <c r="F206" s="18">
        <v>43528</v>
      </c>
      <c r="G206" s="18" t="s">
        <v>240</v>
      </c>
      <c r="H206" s="20" t="s">
        <v>219</v>
      </c>
      <c r="I206" s="20" t="s">
        <v>21</v>
      </c>
      <c r="J206" s="20" t="s">
        <v>89</v>
      </c>
      <c r="K206" s="20" t="s">
        <v>158</v>
      </c>
      <c r="L206" s="20">
        <v>0.25</v>
      </c>
      <c r="M206" s="21">
        <v>0.25</v>
      </c>
      <c r="N206" s="21">
        <v>0.25</v>
      </c>
      <c r="O206" s="21">
        <v>0.25</v>
      </c>
      <c r="P206" s="21">
        <v>0.25</v>
      </c>
      <c r="Q206" s="21">
        <v>0.25</v>
      </c>
      <c r="R206" s="21">
        <v>0.25</v>
      </c>
      <c r="S206" s="21">
        <v>0.25</v>
      </c>
      <c r="T206" s="21">
        <v>0.25</v>
      </c>
      <c r="U206" s="21">
        <v>0.25</v>
      </c>
      <c r="V206" s="21">
        <v>0.25</v>
      </c>
      <c r="W206" s="21">
        <v>0.25</v>
      </c>
      <c r="X206" s="21">
        <v>0.25</v>
      </c>
      <c r="Y206" s="21">
        <f t="shared" si="16"/>
        <v>3</v>
      </c>
      <c r="Z206" s="19">
        <f>IFERROR(VLOOKUP(B206,[1]DATA!A:P,16,0),0)</f>
        <v>0.26</v>
      </c>
      <c r="AA206" s="19" t="e">
        <f>ROUND(#REF!/1200*Y206*100,0)</f>
        <v>#REF!</v>
      </c>
      <c r="AB206" s="22" t="e">
        <f t="shared" si="17"/>
        <v>#REF!</v>
      </c>
      <c r="AC206" s="19">
        <v>0.26</v>
      </c>
    </row>
    <row r="207" spans="1:29" x14ac:dyDescent="0.2">
      <c r="A207" s="15" t="e">
        <f t="shared" si="18"/>
        <v>#REF!</v>
      </c>
      <c r="B207" s="16">
        <v>202000608</v>
      </c>
      <c r="C207" s="20" t="s">
        <v>239</v>
      </c>
      <c r="D207" s="16" t="s">
        <v>17</v>
      </c>
      <c r="E207" s="16" t="s">
        <v>18</v>
      </c>
      <c r="F207" s="18">
        <v>43528</v>
      </c>
      <c r="G207" s="18" t="s">
        <v>240</v>
      </c>
      <c r="H207" s="20" t="s">
        <v>76</v>
      </c>
      <c r="I207" s="20" t="s">
        <v>21</v>
      </c>
      <c r="J207" s="20" t="s">
        <v>28</v>
      </c>
      <c r="K207" s="20" t="s">
        <v>28</v>
      </c>
      <c r="L207" s="20">
        <v>0.5</v>
      </c>
      <c r="M207" s="21">
        <v>0.5</v>
      </c>
      <c r="N207" s="21">
        <v>0.5</v>
      </c>
      <c r="O207" s="21">
        <v>0.5</v>
      </c>
      <c r="P207" s="21">
        <v>0.5</v>
      </c>
      <c r="Q207" s="21">
        <v>0.5</v>
      </c>
      <c r="R207" s="21">
        <v>0.5</v>
      </c>
      <c r="S207" s="21">
        <v>0.5</v>
      </c>
      <c r="T207" s="21">
        <v>0.5</v>
      </c>
      <c r="U207" s="21">
        <v>0.5</v>
      </c>
      <c r="V207" s="21">
        <v>0.5</v>
      </c>
      <c r="W207" s="21">
        <v>0.5</v>
      </c>
      <c r="X207" s="21">
        <v>0.5</v>
      </c>
      <c r="Y207" s="21">
        <f t="shared" si="16"/>
        <v>6</v>
      </c>
      <c r="Z207" s="19">
        <f>IFERROR(VLOOKUP(B207,[1]DATA!A:P,16,0),0)</f>
        <v>0.26</v>
      </c>
      <c r="AA207" s="19" t="e">
        <f>ROUND(#REF!/1200*Y207*100,0)</f>
        <v>#REF!</v>
      </c>
      <c r="AB207" s="22" t="e">
        <f t="shared" si="17"/>
        <v>#REF!</v>
      </c>
      <c r="AC207" s="19">
        <v>0.26</v>
      </c>
    </row>
    <row r="208" spans="1:29" x14ac:dyDescent="0.2">
      <c r="A208" s="15" t="e">
        <f t="shared" si="18"/>
        <v>#REF!</v>
      </c>
      <c r="B208" s="16">
        <v>202000608</v>
      </c>
      <c r="C208" s="20" t="s">
        <v>239</v>
      </c>
      <c r="D208" s="16" t="s">
        <v>17</v>
      </c>
      <c r="E208" s="16" t="s">
        <v>18</v>
      </c>
      <c r="F208" s="18">
        <v>43528</v>
      </c>
      <c r="G208" s="18" t="s">
        <v>240</v>
      </c>
      <c r="H208" s="20" t="s">
        <v>219</v>
      </c>
      <c r="I208" s="20" t="s">
        <v>21</v>
      </c>
      <c r="J208" s="20" t="s">
        <v>104</v>
      </c>
      <c r="K208" s="20" t="s">
        <v>105</v>
      </c>
      <c r="L208" s="20">
        <v>0.25</v>
      </c>
      <c r="M208" s="21">
        <v>0.25</v>
      </c>
      <c r="N208" s="21">
        <v>0.25</v>
      </c>
      <c r="O208" s="21">
        <v>0.25</v>
      </c>
      <c r="P208" s="21">
        <v>0.25</v>
      </c>
      <c r="Q208" s="21">
        <v>0.25</v>
      </c>
      <c r="R208" s="21">
        <v>0.25</v>
      </c>
      <c r="S208" s="21">
        <v>0.25</v>
      </c>
      <c r="T208" s="21">
        <v>0.25</v>
      </c>
      <c r="U208" s="21">
        <v>0.25</v>
      </c>
      <c r="V208" s="21">
        <v>0.25</v>
      </c>
      <c r="W208" s="21">
        <v>0.25</v>
      </c>
      <c r="X208" s="21">
        <v>0.25</v>
      </c>
      <c r="Y208" s="21">
        <f t="shared" si="16"/>
        <v>3</v>
      </c>
      <c r="Z208" s="19">
        <f>IFERROR(VLOOKUP(B208,[1]DATA!A:P,16,0),0)</f>
        <v>0.26</v>
      </c>
      <c r="AA208" s="19" t="e">
        <f>ROUND(#REF!/1200*Y208*100,0)</f>
        <v>#REF!</v>
      </c>
      <c r="AB208" s="22" t="e">
        <f t="shared" si="17"/>
        <v>#REF!</v>
      </c>
      <c r="AC208" s="19">
        <v>0.26</v>
      </c>
    </row>
    <row r="209" spans="1:29" x14ac:dyDescent="0.2">
      <c r="A209" s="15" t="e">
        <f t="shared" si="18"/>
        <v>#REF!</v>
      </c>
      <c r="B209" s="16">
        <v>2020001234</v>
      </c>
      <c r="C209" s="20" t="s">
        <v>241</v>
      </c>
      <c r="D209" s="16" t="s">
        <v>17</v>
      </c>
      <c r="E209" s="16" t="s">
        <v>18</v>
      </c>
      <c r="F209" s="18">
        <v>43826</v>
      </c>
      <c r="G209" s="18" t="s">
        <v>25</v>
      </c>
      <c r="H209" s="20" t="s">
        <v>53</v>
      </c>
      <c r="I209" s="20" t="s">
        <v>21</v>
      </c>
      <c r="J209" s="20" t="s">
        <v>22</v>
      </c>
      <c r="K209" s="20" t="s">
        <v>54</v>
      </c>
      <c r="L209" s="20">
        <v>1</v>
      </c>
      <c r="M209" s="21">
        <v>1</v>
      </c>
      <c r="N209" s="21">
        <v>1</v>
      </c>
      <c r="O209" s="21">
        <v>1</v>
      </c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1</v>
      </c>
      <c r="V209" s="21">
        <v>1</v>
      </c>
      <c r="W209" s="21">
        <v>1</v>
      </c>
      <c r="X209" s="21">
        <v>1</v>
      </c>
      <c r="Y209" s="21">
        <f t="shared" si="16"/>
        <v>12</v>
      </c>
      <c r="Z209" s="19">
        <f>IFERROR(VLOOKUP(B209,[1]DATA!A:P,16,0),0)</f>
        <v>12.84</v>
      </c>
      <c r="AA209" s="19" t="e">
        <f>ROUND(#REF!/1200*Y209*100,0)</f>
        <v>#REF!</v>
      </c>
      <c r="AB209" s="22" t="e">
        <f t="shared" si="17"/>
        <v>#REF!</v>
      </c>
      <c r="AC209" s="19">
        <v>12.84</v>
      </c>
    </row>
    <row r="210" spans="1:29" x14ac:dyDescent="0.2">
      <c r="A210" s="15" t="e">
        <f t="shared" si="18"/>
        <v>#REF!</v>
      </c>
      <c r="B210" s="16">
        <v>2020002881</v>
      </c>
      <c r="C210" s="20" t="s">
        <v>242</v>
      </c>
      <c r="D210" s="16" t="s">
        <v>17</v>
      </c>
      <c r="E210" s="16" t="s">
        <v>18</v>
      </c>
      <c r="F210" s="18">
        <v>44634</v>
      </c>
      <c r="G210" s="18" t="s">
        <v>25</v>
      </c>
      <c r="H210" s="20" t="s">
        <v>74</v>
      </c>
      <c r="I210" s="20" t="s">
        <v>21</v>
      </c>
      <c r="J210" s="20" t="s">
        <v>22</v>
      </c>
      <c r="K210" s="20" t="s">
        <v>77</v>
      </c>
      <c r="L210" s="20">
        <v>1</v>
      </c>
      <c r="M210" s="21">
        <v>1</v>
      </c>
      <c r="N210" s="21">
        <v>1</v>
      </c>
      <c r="O210" s="21">
        <v>1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1</v>
      </c>
      <c r="V210" s="48">
        <v>1</v>
      </c>
      <c r="W210" s="48">
        <v>1</v>
      </c>
      <c r="X210" s="48">
        <v>1</v>
      </c>
      <c r="Y210" s="48">
        <f t="shared" si="16"/>
        <v>12</v>
      </c>
      <c r="Z210" s="19">
        <f>IFERROR(VLOOKUP(B210,[1]DATA!A:P,16,0),0)</f>
        <v>20</v>
      </c>
      <c r="AA210" s="19" t="e">
        <f>ROUND(#REF!/1200*Y210*100,0)</f>
        <v>#REF!</v>
      </c>
      <c r="AB210" s="22" t="e">
        <f t="shared" si="17"/>
        <v>#REF!</v>
      </c>
      <c r="AC210" s="19">
        <v>20</v>
      </c>
    </row>
    <row r="211" spans="1:29" x14ac:dyDescent="0.2">
      <c r="A211" s="15" t="e">
        <f t="shared" si="18"/>
        <v>#REF!</v>
      </c>
      <c r="B211" s="16">
        <v>2020001001</v>
      </c>
      <c r="C211" s="19" t="s">
        <v>243</v>
      </c>
      <c r="D211" s="16" t="s">
        <v>17</v>
      </c>
      <c r="E211" s="16" t="s">
        <v>18</v>
      </c>
      <c r="F211" s="18">
        <v>43801</v>
      </c>
      <c r="G211" s="18" t="s">
        <v>25</v>
      </c>
      <c r="H211" s="20" t="s">
        <v>30</v>
      </c>
      <c r="I211" s="20" t="s">
        <v>21</v>
      </c>
      <c r="J211" s="20" t="s">
        <v>244</v>
      </c>
      <c r="K211" s="20" t="s">
        <v>245</v>
      </c>
      <c r="L211" s="20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>
        <f t="shared" si="16"/>
        <v>0</v>
      </c>
      <c r="Z211" s="19">
        <f>IFERROR(VLOOKUP(B211,[1]DATA!A:P,16,0),0)</f>
        <v>34.08</v>
      </c>
      <c r="AA211" s="19" t="e">
        <f>ROUND(#REF!/1200*Y211*100,0)</f>
        <v>#REF!</v>
      </c>
      <c r="AB211" s="22" t="e">
        <f t="shared" si="17"/>
        <v>#REF!</v>
      </c>
      <c r="AC211" s="19">
        <v>34.08</v>
      </c>
    </row>
    <row r="212" spans="1:29" x14ac:dyDescent="0.2">
      <c r="A212" s="15" t="e">
        <f t="shared" si="18"/>
        <v>#REF!</v>
      </c>
      <c r="B212" s="16">
        <v>2020001839</v>
      </c>
      <c r="C212" s="20" t="s">
        <v>246</v>
      </c>
      <c r="D212" s="16" t="s">
        <v>17</v>
      </c>
      <c r="E212" s="16" t="s">
        <v>18</v>
      </c>
      <c r="F212" s="18">
        <v>44221</v>
      </c>
      <c r="G212" s="18" t="s">
        <v>25</v>
      </c>
      <c r="H212" s="20" t="s">
        <v>192</v>
      </c>
      <c r="I212" s="20" t="s">
        <v>21</v>
      </c>
      <c r="J212" s="20" t="s">
        <v>78</v>
      </c>
      <c r="K212" s="20" t="s">
        <v>78</v>
      </c>
      <c r="L212" s="20">
        <v>1</v>
      </c>
      <c r="M212" s="25">
        <v>1</v>
      </c>
      <c r="N212" s="25">
        <v>1</v>
      </c>
      <c r="O212" s="25">
        <v>1</v>
      </c>
      <c r="P212" s="25">
        <v>1</v>
      </c>
      <c r="Q212" s="25">
        <v>1</v>
      </c>
      <c r="R212" s="25">
        <v>1</v>
      </c>
      <c r="S212" s="25">
        <v>1</v>
      </c>
      <c r="T212" s="25">
        <v>1</v>
      </c>
      <c r="U212" s="25">
        <v>1</v>
      </c>
      <c r="V212" s="25">
        <v>1</v>
      </c>
      <c r="W212" s="25">
        <v>1</v>
      </c>
      <c r="X212" s="25">
        <v>1</v>
      </c>
      <c r="Y212" s="25">
        <f t="shared" si="16"/>
        <v>12</v>
      </c>
      <c r="Z212" s="19">
        <f>IFERROR(VLOOKUP(B212,[1]DATA!A:P,16,0),0)</f>
        <v>43.56</v>
      </c>
      <c r="AA212" s="19" t="e">
        <f>ROUND(#REF!/1200*Y212*100,0)</f>
        <v>#REF!</v>
      </c>
      <c r="AB212" s="26" t="e">
        <f t="shared" si="17"/>
        <v>#REF!</v>
      </c>
      <c r="AC212" s="19">
        <v>43.56</v>
      </c>
    </row>
    <row r="213" spans="1:29" x14ac:dyDescent="0.2">
      <c r="A213" s="15" t="e">
        <f t="shared" si="18"/>
        <v>#REF!</v>
      </c>
      <c r="B213" s="16">
        <v>2020001907</v>
      </c>
      <c r="C213" s="20" t="s">
        <v>247</v>
      </c>
      <c r="D213" s="16" t="s">
        <v>17</v>
      </c>
      <c r="E213" s="16" t="s">
        <v>18</v>
      </c>
      <c r="F213" s="18">
        <v>44259</v>
      </c>
      <c r="G213" s="18" t="s">
        <v>25</v>
      </c>
      <c r="H213" s="20" t="s">
        <v>30</v>
      </c>
      <c r="I213" s="20" t="s">
        <v>21</v>
      </c>
      <c r="J213" s="20" t="s">
        <v>71</v>
      </c>
      <c r="K213" s="20" t="s">
        <v>72</v>
      </c>
      <c r="L213" s="31">
        <v>1</v>
      </c>
      <c r="M213" s="21">
        <v>1</v>
      </c>
      <c r="N213" s="21">
        <v>1</v>
      </c>
      <c r="O213" s="21">
        <v>1</v>
      </c>
      <c r="P213" s="21">
        <v>1</v>
      </c>
      <c r="Q213" s="21">
        <v>1</v>
      </c>
      <c r="R213" s="21">
        <v>1</v>
      </c>
      <c r="S213" s="21">
        <v>1</v>
      </c>
      <c r="T213" s="21">
        <v>1</v>
      </c>
      <c r="U213" s="21">
        <v>1</v>
      </c>
      <c r="V213" s="21">
        <v>1</v>
      </c>
      <c r="W213" s="21">
        <v>1</v>
      </c>
      <c r="X213" s="21">
        <v>1</v>
      </c>
      <c r="Y213" s="21">
        <f t="shared" si="16"/>
        <v>12</v>
      </c>
      <c r="Z213" s="19">
        <f>IFERROR(VLOOKUP(B213,[1]DATA!A:P,16,0),0)</f>
        <v>23.62</v>
      </c>
      <c r="AA213" s="19" t="e">
        <f>ROUND(#REF!/1200*Y213*100,0)</f>
        <v>#REF!</v>
      </c>
      <c r="AB213" s="22" t="e">
        <f t="shared" si="17"/>
        <v>#REF!</v>
      </c>
      <c r="AC213" s="19">
        <v>23.62</v>
      </c>
    </row>
    <row r="214" spans="1:29" x14ac:dyDescent="0.2">
      <c r="A214" s="15" t="e">
        <f t="shared" si="18"/>
        <v>#REF!</v>
      </c>
      <c r="B214" s="16">
        <v>30200017</v>
      </c>
      <c r="C214" s="20" t="s">
        <v>248</v>
      </c>
      <c r="D214" s="16" t="s">
        <v>249</v>
      </c>
      <c r="E214" s="16"/>
      <c r="F214" s="18">
        <v>44172</v>
      </c>
      <c r="G214" s="18" t="s">
        <v>250</v>
      </c>
      <c r="H214" s="20" t="s">
        <v>56</v>
      </c>
      <c r="I214" s="20" t="s">
        <v>21</v>
      </c>
      <c r="J214" s="20" t="s">
        <v>22</v>
      </c>
      <c r="K214" s="20" t="s">
        <v>54</v>
      </c>
      <c r="L214" s="20">
        <v>1</v>
      </c>
      <c r="M214" s="21">
        <v>1</v>
      </c>
      <c r="N214" s="21">
        <v>1</v>
      </c>
      <c r="O214" s="21">
        <v>1</v>
      </c>
      <c r="P214" s="21">
        <v>1</v>
      </c>
      <c r="Q214" s="21">
        <v>1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s="21">
        <v>1</v>
      </c>
      <c r="X214" s="21">
        <v>1</v>
      </c>
      <c r="Y214" s="21">
        <f t="shared" si="16"/>
        <v>12</v>
      </c>
      <c r="Z214" s="19">
        <f>IFERROR(VLOOKUP(B214,[1]DATA!A:P,16,0),0)</f>
        <v>0.26</v>
      </c>
      <c r="AA214" s="19" t="e">
        <f>ROUND(#REF!/1200*Y214*100,0)</f>
        <v>#REF!</v>
      </c>
      <c r="AB214" s="22" t="e">
        <f t="shared" si="17"/>
        <v>#REF!</v>
      </c>
      <c r="AC214" s="19">
        <v>0.26</v>
      </c>
    </row>
    <row r="215" spans="1:29" x14ac:dyDescent="0.2">
      <c r="A215" s="15" t="e">
        <f t="shared" si="18"/>
        <v>#REF!</v>
      </c>
      <c r="B215" s="35" t="s">
        <v>251</v>
      </c>
      <c r="C215" s="20" t="s">
        <v>252</v>
      </c>
      <c r="D215" s="16" t="s">
        <v>68</v>
      </c>
      <c r="E215" s="16" t="s">
        <v>68</v>
      </c>
      <c r="F215" s="18"/>
      <c r="G215" s="18"/>
      <c r="H215" s="20" t="s">
        <v>49</v>
      </c>
      <c r="I215" s="20" t="s">
        <v>21</v>
      </c>
      <c r="J215" s="20" t="s">
        <v>71</v>
      </c>
      <c r="K215" s="20" t="s">
        <v>72</v>
      </c>
      <c r="L215" s="20">
        <v>1</v>
      </c>
      <c r="M215" s="21">
        <v>1</v>
      </c>
      <c r="N215" s="21">
        <v>1</v>
      </c>
      <c r="O215" s="21">
        <v>1</v>
      </c>
      <c r="P215" s="21">
        <v>1</v>
      </c>
      <c r="Q215" s="21">
        <v>1</v>
      </c>
      <c r="R215" s="21">
        <v>1</v>
      </c>
      <c r="S215" s="21">
        <v>1</v>
      </c>
      <c r="T215" s="21">
        <v>1</v>
      </c>
      <c r="U215" s="21">
        <v>1</v>
      </c>
      <c r="V215" s="21">
        <v>1</v>
      </c>
      <c r="W215" s="21">
        <v>1</v>
      </c>
      <c r="X215" s="21">
        <v>1</v>
      </c>
      <c r="Y215" s="21">
        <f t="shared" si="16"/>
        <v>12</v>
      </c>
      <c r="Z215" s="19">
        <f>IFERROR(VLOOKUP(B215,[1]DATA!A:P,16,0),0)</f>
        <v>0</v>
      </c>
      <c r="AA215" s="19" t="e">
        <f>ROUND(#REF!/1200*Y215*100,0)</f>
        <v>#REF!</v>
      </c>
      <c r="AB215" s="22" t="e">
        <f t="shared" si="17"/>
        <v>#REF!</v>
      </c>
      <c r="AC215" s="19">
        <v>0</v>
      </c>
    </row>
    <row r="216" spans="1:29" x14ac:dyDescent="0.2">
      <c r="A216" s="15" t="e">
        <f t="shared" si="18"/>
        <v>#REF!</v>
      </c>
      <c r="B216" s="16">
        <v>2020001403</v>
      </c>
      <c r="C216" s="32" t="s">
        <v>253</v>
      </c>
      <c r="D216" s="16" t="s">
        <v>17</v>
      </c>
      <c r="E216" s="16" t="s">
        <v>18</v>
      </c>
      <c r="F216" s="18">
        <v>43927</v>
      </c>
      <c r="G216" s="18" t="s">
        <v>165</v>
      </c>
      <c r="H216" s="20" t="s">
        <v>74</v>
      </c>
      <c r="I216" s="20"/>
      <c r="J216" s="20" t="s">
        <v>50</v>
      </c>
      <c r="K216" s="20" t="s">
        <v>61</v>
      </c>
      <c r="L216" s="20">
        <v>1</v>
      </c>
      <c r="M216" s="21">
        <v>1</v>
      </c>
      <c r="N216" s="21">
        <v>1</v>
      </c>
      <c r="O216" s="21">
        <v>1</v>
      </c>
      <c r="P216" s="21">
        <v>1</v>
      </c>
      <c r="Q216" s="21">
        <v>1</v>
      </c>
      <c r="R216" s="21">
        <v>1</v>
      </c>
      <c r="S216" s="21">
        <v>1</v>
      </c>
      <c r="T216" s="21">
        <v>1</v>
      </c>
      <c r="U216" s="21">
        <v>1</v>
      </c>
      <c r="V216" s="21">
        <v>1</v>
      </c>
      <c r="W216" s="21">
        <v>1</v>
      </c>
      <c r="X216" s="21">
        <v>1</v>
      </c>
      <c r="Y216" s="21">
        <f t="shared" si="16"/>
        <v>12</v>
      </c>
      <c r="Z216" s="19">
        <f>IFERROR(VLOOKUP(B216,[1]DATA!A:P,16,0),0)</f>
        <v>26.22</v>
      </c>
      <c r="AA216" s="19" t="e">
        <f>ROUND(#REF!/1200*Y216*100,0)</f>
        <v>#REF!</v>
      </c>
      <c r="AB216" s="22" t="e">
        <f t="shared" si="17"/>
        <v>#REF!</v>
      </c>
      <c r="AC216" s="19">
        <v>26.22</v>
      </c>
    </row>
    <row r="217" spans="1:29" x14ac:dyDescent="0.2">
      <c r="A217" s="42" t="e">
        <f t="shared" si="18"/>
        <v>#REF!</v>
      </c>
      <c r="B217" s="43">
        <v>2020002914</v>
      </c>
      <c r="C217" s="44" t="s">
        <v>254</v>
      </c>
      <c r="D217" s="43" t="s">
        <v>17</v>
      </c>
      <c r="E217" s="43" t="s">
        <v>18</v>
      </c>
      <c r="F217" s="45">
        <v>44641</v>
      </c>
      <c r="G217" s="45" t="s">
        <v>25</v>
      </c>
      <c r="H217" s="44" t="s">
        <v>30</v>
      </c>
      <c r="I217" s="44" t="s">
        <v>21</v>
      </c>
      <c r="J217" s="44" t="s">
        <v>22</v>
      </c>
      <c r="K217" s="44" t="s">
        <v>77</v>
      </c>
      <c r="L217" s="44">
        <v>0.2</v>
      </c>
      <c r="M217" s="34">
        <v>0.2</v>
      </c>
      <c r="N217" s="34">
        <v>0.2</v>
      </c>
      <c r="O217" s="34">
        <v>0.2</v>
      </c>
      <c r="P217" s="34">
        <v>0.2</v>
      </c>
      <c r="Q217" s="34">
        <v>0.2</v>
      </c>
      <c r="R217" s="34">
        <v>0.2</v>
      </c>
      <c r="S217" s="34">
        <v>0.2</v>
      </c>
      <c r="T217" s="34">
        <v>0.2</v>
      </c>
      <c r="U217" s="34">
        <v>0.2</v>
      </c>
      <c r="V217" s="34">
        <v>0.2</v>
      </c>
      <c r="W217" s="34">
        <v>0.2</v>
      </c>
      <c r="X217" s="34">
        <v>0.2</v>
      </c>
      <c r="Y217" s="34">
        <f t="shared" si="16"/>
        <v>2.4</v>
      </c>
      <c r="Z217" s="19">
        <f>IFERROR(VLOOKUP(B217,[1]DATA!A:P,16,0),0)</f>
        <v>21.92</v>
      </c>
      <c r="AA217" s="19" t="e">
        <f>ROUND(#REF!/1200*Y217*100,0)</f>
        <v>#REF!</v>
      </c>
      <c r="AB217" s="22" t="e">
        <f t="shared" si="17"/>
        <v>#REF!</v>
      </c>
      <c r="AC217" s="19">
        <v>21.92</v>
      </c>
    </row>
    <row r="218" spans="1:29" x14ac:dyDescent="0.2">
      <c r="A218" s="15" t="e">
        <f t="shared" si="18"/>
        <v>#REF!</v>
      </c>
      <c r="B218" s="16">
        <v>2020003437</v>
      </c>
      <c r="C218" s="23" t="s">
        <v>255</v>
      </c>
      <c r="D218" s="16" t="s">
        <v>17</v>
      </c>
      <c r="E218" s="16" t="s">
        <v>18</v>
      </c>
      <c r="F218" s="18">
        <v>44800</v>
      </c>
      <c r="G218" s="18" t="s">
        <v>25</v>
      </c>
      <c r="H218" s="24" t="s">
        <v>26</v>
      </c>
      <c r="I218" s="20" t="s">
        <v>27</v>
      </c>
      <c r="J218" s="20" t="s">
        <v>28</v>
      </c>
      <c r="K218" s="20" t="s">
        <v>28</v>
      </c>
      <c r="L218" s="20">
        <v>1</v>
      </c>
      <c r="M218" s="25">
        <v>1</v>
      </c>
      <c r="N218" s="25">
        <v>1</v>
      </c>
      <c r="O218" s="25">
        <v>1</v>
      </c>
      <c r="P218" s="25">
        <v>1</v>
      </c>
      <c r="Q218" s="25">
        <v>1</v>
      </c>
      <c r="R218" s="25">
        <v>1</v>
      </c>
      <c r="S218" s="25">
        <v>1</v>
      </c>
      <c r="T218" s="25">
        <v>1</v>
      </c>
      <c r="U218" s="25">
        <v>1</v>
      </c>
      <c r="V218" s="25">
        <v>1</v>
      </c>
      <c r="W218" s="25">
        <v>1</v>
      </c>
      <c r="X218" s="25">
        <v>1</v>
      </c>
      <c r="Y218" s="25">
        <f t="shared" si="16"/>
        <v>12</v>
      </c>
      <c r="Z218" s="19">
        <f>IFERROR(VLOOKUP(B218,[1]DATA!A:P,16,0),0)</f>
        <v>16.940000000000001</v>
      </c>
      <c r="AA218" s="19" t="e">
        <f>ROUND(#REF!/1200*Y218*100,0)</f>
        <v>#REF!</v>
      </c>
      <c r="AB218" s="26" t="e">
        <f t="shared" si="17"/>
        <v>#REF!</v>
      </c>
      <c r="AC218" s="19">
        <v>16.940000000000001</v>
      </c>
    </row>
    <row r="219" spans="1:29" x14ac:dyDescent="0.2">
      <c r="A219" s="15" t="e">
        <f t="shared" si="18"/>
        <v>#REF!</v>
      </c>
      <c r="B219" s="16">
        <v>2020001394</v>
      </c>
      <c r="C219" s="20" t="s">
        <v>256</v>
      </c>
      <c r="D219" s="16" t="s">
        <v>17</v>
      </c>
      <c r="E219" s="16" t="s">
        <v>18</v>
      </c>
      <c r="F219" s="18">
        <v>43920</v>
      </c>
      <c r="G219" s="18" t="s">
        <v>19</v>
      </c>
      <c r="H219" s="20" t="s">
        <v>117</v>
      </c>
      <c r="I219" s="20" t="s">
        <v>21</v>
      </c>
      <c r="J219" s="20"/>
      <c r="K219" s="20"/>
      <c r="L219" s="20">
        <v>1</v>
      </c>
      <c r="M219" s="25">
        <v>1</v>
      </c>
      <c r="N219" s="25">
        <v>1</v>
      </c>
      <c r="O219" s="25">
        <v>1</v>
      </c>
      <c r="P219" s="25">
        <v>1</v>
      </c>
      <c r="Q219" s="25">
        <v>1</v>
      </c>
      <c r="R219" s="25">
        <v>1</v>
      </c>
      <c r="S219" s="25">
        <v>1</v>
      </c>
      <c r="T219" s="25">
        <v>1</v>
      </c>
      <c r="U219" s="25">
        <v>1</v>
      </c>
      <c r="V219" s="25">
        <v>1</v>
      </c>
      <c r="W219" s="25">
        <v>1</v>
      </c>
      <c r="X219" s="25">
        <v>1</v>
      </c>
      <c r="Y219" s="25">
        <f t="shared" si="16"/>
        <v>12</v>
      </c>
      <c r="Z219" s="19">
        <f>IFERROR(VLOOKUP(B219,[1]DATA!A:P,16,0),0)</f>
        <v>18.690000000000001</v>
      </c>
      <c r="AA219" s="19" t="e">
        <f>ROUND(#REF!/1200*Y219*100,0)</f>
        <v>#REF!</v>
      </c>
      <c r="AB219" s="26" t="e">
        <f t="shared" si="17"/>
        <v>#REF!</v>
      </c>
      <c r="AC219" s="19">
        <v>18.690000000000001</v>
      </c>
    </row>
    <row r="220" spans="1:29" x14ac:dyDescent="0.2">
      <c r="A220" s="28" t="e">
        <f t="shared" si="18"/>
        <v>#REF!</v>
      </c>
      <c r="B220" s="43">
        <v>2020002432</v>
      </c>
      <c r="C220" s="50" t="s">
        <v>257</v>
      </c>
      <c r="D220" s="43" t="s">
        <v>17</v>
      </c>
      <c r="E220" s="43" t="s">
        <v>18</v>
      </c>
      <c r="F220" s="45"/>
      <c r="G220" s="45"/>
      <c r="H220" s="50" t="s">
        <v>56</v>
      </c>
      <c r="I220" s="44" t="s">
        <v>21</v>
      </c>
      <c r="J220" s="44" t="s">
        <v>22</v>
      </c>
      <c r="K220" s="44" t="s">
        <v>54</v>
      </c>
      <c r="L220" s="44">
        <v>1</v>
      </c>
      <c r="M220" s="34">
        <v>1</v>
      </c>
      <c r="N220" s="34">
        <v>1</v>
      </c>
      <c r="O220" s="34">
        <v>1</v>
      </c>
      <c r="P220" s="34">
        <v>1</v>
      </c>
      <c r="Q220" s="34">
        <v>1</v>
      </c>
      <c r="R220" s="34">
        <v>1</v>
      </c>
      <c r="S220" s="34">
        <v>1</v>
      </c>
      <c r="T220" s="34">
        <v>1</v>
      </c>
      <c r="U220" s="34">
        <v>1</v>
      </c>
      <c r="V220" s="34"/>
      <c r="W220" s="34"/>
      <c r="X220" s="34"/>
      <c r="Y220" s="34">
        <f t="shared" si="16"/>
        <v>9</v>
      </c>
      <c r="Z220" s="29">
        <f>IFERROR(VLOOKUP(B220,[1]DATA!A:P,16,0),0)</f>
        <v>0.26</v>
      </c>
      <c r="AA220" s="29" t="e">
        <f>ROUND(#REF!/1200*Y220*100,0)</f>
        <v>#REF!</v>
      </c>
      <c r="AB220" s="30" t="e">
        <f t="shared" si="17"/>
        <v>#REF!</v>
      </c>
      <c r="AC220" s="29">
        <v>0.26</v>
      </c>
    </row>
    <row r="221" spans="1:29" x14ac:dyDescent="0.2">
      <c r="A221" s="15" t="e">
        <f t="shared" si="18"/>
        <v>#REF!</v>
      </c>
      <c r="B221" s="16">
        <v>2020002529</v>
      </c>
      <c r="C221" s="23" t="s">
        <v>258</v>
      </c>
      <c r="D221" s="16" t="s">
        <v>17</v>
      </c>
      <c r="E221" s="16" t="s">
        <v>18</v>
      </c>
      <c r="F221" s="18">
        <v>44501</v>
      </c>
      <c r="G221" s="18" t="s">
        <v>19</v>
      </c>
      <c r="H221" s="24" t="s">
        <v>26</v>
      </c>
      <c r="I221" s="20" t="s">
        <v>27</v>
      </c>
      <c r="J221" s="20" t="s">
        <v>28</v>
      </c>
      <c r="K221" s="20" t="s">
        <v>28</v>
      </c>
      <c r="L221" s="20">
        <v>1</v>
      </c>
      <c r="M221" s="25">
        <v>1</v>
      </c>
      <c r="N221" s="25">
        <v>1</v>
      </c>
      <c r="O221" s="25">
        <v>1</v>
      </c>
      <c r="P221" s="25">
        <v>1</v>
      </c>
      <c r="Q221" s="25">
        <v>1</v>
      </c>
      <c r="R221" s="25">
        <v>1</v>
      </c>
      <c r="S221" s="25">
        <v>1</v>
      </c>
      <c r="T221" s="25">
        <v>1</v>
      </c>
      <c r="U221" s="25">
        <v>1</v>
      </c>
      <c r="V221" s="25">
        <v>1</v>
      </c>
      <c r="W221" s="25">
        <v>1</v>
      </c>
      <c r="X221" s="25">
        <v>1</v>
      </c>
      <c r="Y221" s="25">
        <f t="shared" si="16"/>
        <v>12</v>
      </c>
      <c r="Z221" s="19">
        <f>IFERROR(VLOOKUP(B221,[1]DATA!A:P,16,0),0)</f>
        <v>37.04</v>
      </c>
      <c r="AA221" s="19" t="e">
        <f>ROUND(#REF!/1200*Y221*100,0)</f>
        <v>#REF!</v>
      </c>
      <c r="AB221" s="26" t="e">
        <f t="shared" si="17"/>
        <v>#REF!</v>
      </c>
      <c r="AC221" s="19">
        <v>37.04</v>
      </c>
    </row>
    <row r="222" spans="1:29" x14ac:dyDescent="0.2">
      <c r="A222" s="15" t="e">
        <f t="shared" si="18"/>
        <v>#REF!</v>
      </c>
      <c r="B222" s="16">
        <v>2020002322</v>
      </c>
      <c r="C222" s="20" t="s">
        <v>259</v>
      </c>
      <c r="D222" s="16" t="s">
        <v>17</v>
      </c>
      <c r="E222" s="16" t="s">
        <v>18</v>
      </c>
      <c r="F222" s="18">
        <v>44425</v>
      </c>
      <c r="G222" s="18" t="s">
        <v>201</v>
      </c>
      <c r="H222" s="20" t="s">
        <v>49</v>
      </c>
      <c r="I222" s="20" t="s">
        <v>21</v>
      </c>
      <c r="J222" s="20" t="s">
        <v>50</v>
      </c>
      <c r="K222" s="20" t="s">
        <v>151</v>
      </c>
      <c r="L222" s="20">
        <v>1</v>
      </c>
      <c r="M222" s="21">
        <v>1</v>
      </c>
      <c r="N222" s="21">
        <v>1</v>
      </c>
      <c r="O222" s="21">
        <v>1</v>
      </c>
      <c r="P222" s="21">
        <v>1</v>
      </c>
      <c r="Q222" s="21">
        <v>1</v>
      </c>
      <c r="R222" s="21">
        <v>1</v>
      </c>
      <c r="S222" s="21">
        <v>1</v>
      </c>
      <c r="T222" s="21">
        <v>1</v>
      </c>
      <c r="U222" s="21">
        <v>1</v>
      </c>
      <c r="V222" s="21">
        <v>1</v>
      </c>
      <c r="W222" s="21">
        <v>1</v>
      </c>
      <c r="X222" s="21">
        <v>1</v>
      </c>
      <c r="Y222" s="21">
        <f t="shared" si="16"/>
        <v>12</v>
      </c>
      <c r="Z222" s="19">
        <f>IFERROR(VLOOKUP(B222,[1]DATA!A:P,16,0),0)</f>
        <v>7.86</v>
      </c>
      <c r="AA222" s="19" t="e">
        <f>ROUND(#REF!/1200*Y222*100,0)</f>
        <v>#REF!</v>
      </c>
      <c r="AB222" s="22" t="e">
        <f t="shared" si="17"/>
        <v>#REF!</v>
      </c>
      <c r="AC222" s="19">
        <v>7.86</v>
      </c>
    </row>
    <row r="223" spans="1:29" x14ac:dyDescent="0.2">
      <c r="A223" s="28" t="e">
        <f t="shared" si="18"/>
        <v>#REF!</v>
      </c>
      <c r="B223" s="16" t="s">
        <v>260</v>
      </c>
      <c r="C223" s="20" t="s">
        <v>261</v>
      </c>
      <c r="D223" s="16" t="s">
        <v>17</v>
      </c>
      <c r="E223" s="16"/>
      <c r="F223" s="18"/>
      <c r="G223" s="18"/>
      <c r="H223" s="20" t="s">
        <v>56</v>
      </c>
      <c r="I223" s="20" t="s">
        <v>21</v>
      </c>
      <c r="J223" s="20" t="s">
        <v>140</v>
      </c>
      <c r="K223" s="20" t="s">
        <v>178</v>
      </c>
      <c r="L223" s="20">
        <v>1</v>
      </c>
      <c r="M223" s="25">
        <v>1</v>
      </c>
      <c r="N223" s="25">
        <v>1</v>
      </c>
      <c r="O223" s="25">
        <v>1</v>
      </c>
      <c r="P223" s="25">
        <v>1</v>
      </c>
      <c r="Q223" s="25">
        <v>1</v>
      </c>
      <c r="R223" s="25">
        <v>1</v>
      </c>
      <c r="S223" s="25">
        <v>1</v>
      </c>
      <c r="T223" s="25">
        <v>1</v>
      </c>
      <c r="U223" s="25">
        <v>1</v>
      </c>
      <c r="V223" s="25">
        <v>1</v>
      </c>
      <c r="W223" s="25">
        <v>1</v>
      </c>
      <c r="X223" s="25">
        <v>1</v>
      </c>
      <c r="Y223" s="25">
        <f t="shared" si="16"/>
        <v>12</v>
      </c>
      <c r="Z223" s="29">
        <f>IFERROR(VLOOKUP(B223,[1]DATA!A:P,16,0),0)</f>
        <v>0.26</v>
      </c>
      <c r="AA223" s="29" t="e">
        <f>ROUND(#REF!/1200*Y223*100,0)</f>
        <v>#REF!</v>
      </c>
      <c r="AB223" s="30" t="e">
        <f t="shared" si="17"/>
        <v>#REF!</v>
      </c>
      <c r="AC223" s="29">
        <v>0.26</v>
      </c>
    </row>
    <row r="224" spans="1:29" x14ac:dyDescent="0.2">
      <c r="A224" s="15" t="e">
        <f t="shared" si="18"/>
        <v>#REF!</v>
      </c>
      <c r="B224" s="16">
        <v>2020003066</v>
      </c>
      <c r="C224" s="20" t="s">
        <v>262</v>
      </c>
      <c r="D224" s="16" t="s">
        <v>17</v>
      </c>
      <c r="E224" s="16" t="s">
        <v>18</v>
      </c>
      <c r="F224" s="18">
        <v>44697</v>
      </c>
      <c r="G224" s="18" t="s">
        <v>25</v>
      </c>
      <c r="H224" s="20" t="s">
        <v>26</v>
      </c>
      <c r="I224" s="20" t="s">
        <v>21</v>
      </c>
      <c r="J224" s="20" t="s">
        <v>22</v>
      </c>
      <c r="K224" s="20" t="s">
        <v>40</v>
      </c>
      <c r="L224" s="20">
        <v>1</v>
      </c>
      <c r="M224" s="21">
        <v>1</v>
      </c>
      <c r="N224" s="21">
        <v>1</v>
      </c>
      <c r="O224" s="21">
        <v>1</v>
      </c>
      <c r="P224" s="21">
        <v>1</v>
      </c>
      <c r="Q224" s="21">
        <v>1</v>
      </c>
      <c r="R224" s="21">
        <v>1</v>
      </c>
      <c r="S224" s="21">
        <v>1</v>
      </c>
      <c r="T224" s="21">
        <v>1</v>
      </c>
      <c r="U224" s="21">
        <v>1</v>
      </c>
      <c r="V224" s="21">
        <v>1</v>
      </c>
      <c r="W224" s="21">
        <v>1</v>
      </c>
      <c r="X224" s="21">
        <v>1</v>
      </c>
      <c r="Y224" s="21">
        <f t="shared" si="16"/>
        <v>12</v>
      </c>
      <c r="Z224" s="19">
        <f>IFERROR(VLOOKUP(B224,[1]DATA!A:P,16,0),0)</f>
        <v>21.47</v>
      </c>
      <c r="AA224" s="19" t="e">
        <f>ROUND(#REF!/1200*Y224*100,0)</f>
        <v>#REF!</v>
      </c>
      <c r="AB224" s="22" t="e">
        <f t="shared" si="17"/>
        <v>#REF!</v>
      </c>
      <c r="AC224" s="19">
        <v>21.47</v>
      </c>
    </row>
    <row r="225" spans="1:29" x14ac:dyDescent="0.2">
      <c r="A225" s="15" t="e">
        <f t="shared" si="18"/>
        <v>#REF!</v>
      </c>
      <c r="B225" s="16">
        <v>2020002652</v>
      </c>
      <c r="C225" s="20" t="s">
        <v>263</v>
      </c>
      <c r="D225" s="16" t="s">
        <v>17</v>
      </c>
      <c r="E225" s="16" t="s">
        <v>18</v>
      </c>
      <c r="F225" s="18">
        <v>44550</v>
      </c>
      <c r="G225" s="18" t="s">
        <v>19</v>
      </c>
      <c r="H225" s="20" t="s">
        <v>20</v>
      </c>
      <c r="I225" s="20" t="s">
        <v>21</v>
      </c>
      <c r="J225" s="20" t="s">
        <v>22</v>
      </c>
      <c r="K225" s="20" t="s">
        <v>40</v>
      </c>
      <c r="L225" s="20">
        <v>1</v>
      </c>
      <c r="M225" s="21">
        <v>1</v>
      </c>
      <c r="N225" s="21">
        <v>1</v>
      </c>
      <c r="O225" s="21">
        <v>1</v>
      </c>
      <c r="P225" s="21">
        <v>1</v>
      </c>
      <c r="Q225" s="21">
        <v>1</v>
      </c>
      <c r="R225" s="21">
        <v>1</v>
      </c>
      <c r="S225" s="21">
        <v>1</v>
      </c>
      <c r="T225" s="21">
        <v>1</v>
      </c>
      <c r="U225" s="21">
        <v>1</v>
      </c>
      <c r="V225" s="21">
        <v>1</v>
      </c>
      <c r="W225" s="21">
        <v>1</v>
      </c>
      <c r="X225" s="21">
        <v>1</v>
      </c>
      <c r="Y225" s="21">
        <f t="shared" si="16"/>
        <v>12</v>
      </c>
      <c r="Z225" s="19">
        <f>IFERROR(VLOOKUP(B225,[1]DATA!A:P,16,0),0)</f>
        <v>23.57</v>
      </c>
      <c r="AA225" s="19" t="e">
        <f>ROUND(#REF!/1200*Y225*100,0)</f>
        <v>#REF!</v>
      </c>
      <c r="AB225" s="22" t="e">
        <f t="shared" si="17"/>
        <v>#REF!</v>
      </c>
      <c r="AC225" s="19">
        <v>23.57</v>
      </c>
    </row>
    <row r="226" spans="1:29" x14ac:dyDescent="0.2">
      <c r="A226" s="15" t="e">
        <f t="shared" si="18"/>
        <v>#REF!</v>
      </c>
      <c r="B226" s="16">
        <v>0</v>
      </c>
      <c r="C226" s="19" t="s">
        <v>264</v>
      </c>
      <c r="D226" s="16" t="s">
        <v>154</v>
      </c>
      <c r="E226" s="16" t="s">
        <v>154</v>
      </c>
      <c r="F226" s="18"/>
      <c r="G226" s="18"/>
      <c r="H226" s="19" t="s">
        <v>264</v>
      </c>
      <c r="I226" s="20" t="s">
        <v>21</v>
      </c>
      <c r="J226" s="20" t="s">
        <v>91</v>
      </c>
      <c r="K226" s="20" t="s">
        <v>92</v>
      </c>
      <c r="L226" s="20">
        <v>1</v>
      </c>
      <c r="M226" s="21">
        <v>1</v>
      </c>
      <c r="N226" s="21">
        <v>1</v>
      </c>
      <c r="O226" s="21">
        <v>1</v>
      </c>
      <c r="P226" s="21">
        <v>1</v>
      </c>
      <c r="Q226" s="21">
        <v>1</v>
      </c>
      <c r="R226" s="21">
        <v>1</v>
      </c>
      <c r="S226" s="21">
        <v>1</v>
      </c>
      <c r="T226" s="21">
        <v>1</v>
      </c>
      <c r="U226" s="21">
        <v>1</v>
      </c>
      <c r="V226" s="21"/>
      <c r="W226" s="21"/>
      <c r="X226" s="21"/>
      <c r="Y226" s="21">
        <f t="shared" si="16"/>
        <v>9</v>
      </c>
      <c r="Z226" s="19">
        <f>IFERROR(VLOOKUP(B226,[1]DATA!A:P,16,0),0)</f>
        <v>0</v>
      </c>
      <c r="AA226" s="19" t="e">
        <f>ROUND(#REF!/1200*Y226*100,0)</f>
        <v>#REF!</v>
      </c>
      <c r="AB226" s="22" t="e">
        <f t="shared" si="17"/>
        <v>#REF!</v>
      </c>
      <c r="AC226" s="19">
        <v>0</v>
      </c>
    </row>
    <row r="227" spans="1:29" x14ac:dyDescent="0.2">
      <c r="A227" s="15" t="e">
        <f>A225+1</f>
        <v>#REF!</v>
      </c>
      <c r="B227" s="16">
        <v>2020002443</v>
      </c>
      <c r="C227" s="20" t="s">
        <v>265</v>
      </c>
      <c r="D227" s="16" t="s">
        <v>17</v>
      </c>
      <c r="E227" s="16" t="s">
        <v>18</v>
      </c>
      <c r="F227" s="18">
        <v>44469</v>
      </c>
      <c r="G227" s="18" t="s">
        <v>25</v>
      </c>
      <c r="H227" s="20" t="s">
        <v>266</v>
      </c>
      <c r="I227" s="20" t="s">
        <v>21</v>
      </c>
      <c r="J227" s="20" t="s">
        <v>22</v>
      </c>
      <c r="K227" s="20" t="s">
        <v>77</v>
      </c>
      <c r="L227" s="20">
        <v>1</v>
      </c>
      <c r="M227" s="21">
        <v>1</v>
      </c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>
        <f t="shared" si="16"/>
        <v>1</v>
      </c>
      <c r="Z227" s="19">
        <f>IFERROR(VLOOKUP(B227,[1]DATA!A:P,16,0),0)</f>
        <v>18.96</v>
      </c>
      <c r="AA227" s="19" t="e">
        <f>ROUND(#REF!/1200*Y227*100,0)</f>
        <v>#REF!</v>
      </c>
      <c r="AB227" s="22" t="e">
        <f t="shared" si="17"/>
        <v>#REF!</v>
      </c>
      <c r="AC227" s="19">
        <v>18.96</v>
      </c>
    </row>
    <row r="228" spans="1:29" x14ac:dyDescent="0.2">
      <c r="A228" s="15" t="e">
        <f>A226+1</f>
        <v>#REF!</v>
      </c>
      <c r="B228" s="16">
        <v>2020002443</v>
      </c>
      <c r="C228" s="20" t="s">
        <v>265</v>
      </c>
      <c r="D228" s="16" t="s">
        <v>17</v>
      </c>
      <c r="E228" s="16" t="s">
        <v>18</v>
      </c>
      <c r="F228" s="18">
        <v>44469</v>
      </c>
      <c r="G228" s="18" t="s">
        <v>25</v>
      </c>
      <c r="H228" s="20" t="s">
        <v>266</v>
      </c>
      <c r="I228" s="20" t="s">
        <v>21</v>
      </c>
      <c r="J228" s="20" t="s">
        <v>78</v>
      </c>
      <c r="K228" s="20" t="s">
        <v>78</v>
      </c>
      <c r="L228" s="20">
        <v>1</v>
      </c>
      <c r="M228" s="21"/>
      <c r="N228" s="21">
        <v>1</v>
      </c>
      <c r="O228" s="21">
        <v>1</v>
      </c>
      <c r="P228" s="21">
        <v>1</v>
      </c>
      <c r="Q228" s="21">
        <v>1</v>
      </c>
      <c r="R228" s="21">
        <v>1</v>
      </c>
      <c r="S228" s="21">
        <v>1</v>
      </c>
      <c r="T228" s="21">
        <v>1</v>
      </c>
      <c r="U228" s="21">
        <v>1</v>
      </c>
      <c r="V228" s="21">
        <v>1</v>
      </c>
      <c r="W228" s="21">
        <v>1</v>
      </c>
      <c r="X228" s="21">
        <v>1</v>
      </c>
      <c r="Y228" s="21">
        <f t="shared" si="16"/>
        <v>11</v>
      </c>
      <c r="Z228" s="19">
        <f>IFERROR(VLOOKUP(B228,[1]DATA!A:P,16,0),0)</f>
        <v>18.96</v>
      </c>
      <c r="AA228" s="19" t="e">
        <f>ROUND(#REF!/1200*Y228*100,0)</f>
        <v>#REF!</v>
      </c>
      <c r="AB228" s="22" t="e">
        <f t="shared" si="17"/>
        <v>#REF!</v>
      </c>
      <c r="AC228" s="19">
        <v>18.96</v>
      </c>
    </row>
    <row r="229" spans="1:29" x14ac:dyDescent="0.2">
      <c r="A229" s="15" t="e">
        <f t="shared" ref="A229:A240" si="19">A228+1</f>
        <v>#REF!</v>
      </c>
      <c r="B229" s="16">
        <v>2020001617</v>
      </c>
      <c r="C229" s="20" t="s">
        <v>267</v>
      </c>
      <c r="D229" s="16" t="s">
        <v>17</v>
      </c>
      <c r="E229" s="16" t="s">
        <v>18</v>
      </c>
      <c r="F229" s="18">
        <v>44130</v>
      </c>
      <c r="G229" s="18" t="s">
        <v>19</v>
      </c>
      <c r="H229" s="20" t="s">
        <v>74</v>
      </c>
      <c r="I229" s="20" t="s">
        <v>21</v>
      </c>
      <c r="J229" s="20" t="s">
        <v>35</v>
      </c>
      <c r="K229" s="20" t="s">
        <v>36</v>
      </c>
      <c r="L229" s="20">
        <v>1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1</v>
      </c>
      <c r="V229" s="21">
        <v>1</v>
      </c>
      <c r="W229" s="21">
        <v>1</v>
      </c>
      <c r="X229" s="21">
        <v>1</v>
      </c>
      <c r="Y229" s="21">
        <f t="shared" si="16"/>
        <v>12</v>
      </c>
      <c r="Z229" s="19">
        <f>IFERROR(VLOOKUP(B229,[1]DATA!A:P,16,0),0)</f>
        <v>12.07</v>
      </c>
      <c r="AA229" s="19" t="e">
        <f>ROUND(#REF!/1200*Y229*100,0)</f>
        <v>#REF!</v>
      </c>
      <c r="AB229" s="22" t="e">
        <f t="shared" si="17"/>
        <v>#REF!</v>
      </c>
      <c r="AC229" s="19">
        <v>12.07</v>
      </c>
    </row>
    <row r="230" spans="1:29" x14ac:dyDescent="0.2">
      <c r="A230" s="15" t="e">
        <f t="shared" si="19"/>
        <v>#REF!</v>
      </c>
      <c r="B230" s="16">
        <v>2020003259</v>
      </c>
      <c r="C230" s="23" t="s">
        <v>268</v>
      </c>
      <c r="D230" s="16" t="s">
        <v>17</v>
      </c>
      <c r="E230" s="16" t="s">
        <v>18</v>
      </c>
      <c r="F230" s="18">
        <v>44746</v>
      </c>
      <c r="G230" s="18" t="s">
        <v>25</v>
      </c>
      <c r="H230" s="24" t="s">
        <v>26</v>
      </c>
      <c r="I230" s="20" t="s">
        <v>27</v>
      </c>
      <c r="J230" s="20" t="s">
        <v>28</v>
      </c>
      <c r="K230" s="20" t="s">
        <v>28</v>
      </c>
      <c r="L230" s="20">
        <v>1</v>
      </c>
      <c r="M230" s="25">
        <v>1</v>
      </c>
      <c r="N230" s="25">
        <v>1</v>
      </c>
      <c r="O230" s="25">
        <v>1</v>
      </c>
      <c r="P230" s="25">
        <v>1</v>
      </c>
      <c r="Q230" s="25">
        <v>1</v>
      </c>
      <c r="R230" s="25">
        <v>1</v>
      </c>
      <c r="S230" s="25">
        <v>1</v>
      </c>
      <c r="T230" s="25">
        <v>1</v>
      </c>
      <c r="U230" s="25">
        <v>1</v>
      </c>
      <c r="V230" s="25">
        <v>1</v>
      </c>
      <c r="W230" s="25">
        <v>1</v>
      </c>
      <c r="X230" s="25">
        <v>1</v>
      </c>
      <c r="Y230" s="25">
        <f t="shared" si="16"/>
        <v>12</v>
      </c>
      <c r="Z230" s="19">
        <f>IFERROR(VLOOKUP(B230,[1]DATA!A:P,16,0),0)</f>
        <v>24.39</v>
      </c>
      <c r="AA230" s="19" t="e">
        <f>ROUND(#REF!/1200*Y230*100,0)</f>
        <v>#REF!</v>
      </c>
      <c r="AB230" s="26" t="e">
        <f t="shared" si="17"/>
        <v>#REF!</v>
      </c>
      <c r="AC230" s="19">
        <v>24.39</v>
      </c>
    </row>
    <row r="231" spans="1:29" x14ac:dyDescent="0.2">
      <c r="A231" s="15" t="e">
        <f t="shared" si="19"/>
        <v>#REF!</v>
      </c>
      <c r="B231" s="16">
        <v>2020003392</v>
      </c>
      <c r="C231" s="23" t="s">
        <v>269</v>
      </c>
      <c r="D231" s="16" t="s">
        <v>17</v>
      </c>
      <c r="E231" s="16" t="s">
        <v>18</v>
      </c>
      <c r="F231" s="18">
        <v>44785</v>
      </c>
      <c r="G231" s="18" t="s">
        <v>19</v>
      </c>
      <c r="H231" s="24" t="s">
        <v>26</v>
      </c>
      <c r="I231" s="20" t="s">
        <v>27</v>
      </c>
      <c r="J231" s="20" t="s">
        <v>28</v>
      </c>
      <c r="K231" s="20" t="s">
        <v>28</v>
      </c>
      <c r="L231" s="20">
        <v>1</v>
      </c>
      <c r="M231" s="25">
        <v>1</v>
      </c>
      <c r="N231" s="25">
        <v>1</v>
      </c>
      <c r="O231" s="25">
        <v>1</v>
      </c>
      <c r="P231" s="25">
        <v>1</v>
      </c>
      <c r="Q231" s="25">
        <v>1</v>
      </c>
      <c r="R231" s="25">
        <v>1</v>
      </c>
      <c r="S231" s="25">
        <v>1</v>
      </c>
      <c r="T231" s="25">
        <v>1</v>
      </c>
      <c r="U231" s="25">
        <v>1</v>
      </c>
      <c r="V231" s="25">
        <v>1</v>
      </c>
      <c r="W231" s="25">
        <v>1</v>
      </c>
      <c r="X231" s="25">
        <v>1</v>
      </c>
      <c r="Y231" s="25">
        <f t="shared" si="16"/>
        <v>12</v>
      </c>
      <c r="Z231" s="19">
        <f>IFERROR(VLOOKUP(B231,[1]DATA!A:P,16,0),0)</f>
        <v>40.340000000000003</v>
      </c>
      <c r="AA231" s="19" t="e">
        <f>ROUND(#REF!/1200*Y231*100,0)</f>
        <v>#REF!</v>
      </c>
      <c r="AB231" s="26" t="e">
        <f t="shared" si="17"/>
        <v>#REF!</v>
      </c>
      <c r="AC231" s="19">
        <v>40.340000000000003</v>
      </c>
    </row>
    <row r="232" spans="1:29" x14ac:dyDescent="0.2">
      <c r="A232" s="15" t="e">
        <f t="shared" si="19"/>
        <v>#REF!</v>
      </c>
      <c r="B232" s="16">
        <v>2020001318</v>
      </c>
      <c r="C232" s="20" t="s">
        <v>270</v>
      </c>
      <c r="D232" s="16" t="s">
        <v>17</v>
      </c>
      <c r="E232" s="16" t="s">
        <v>18</v>
      </c>
      <c r="F232" s="18">
        <v>43858</v>
      </c>
      <c r="G232" s="18" t="s">
        <v>19</v>
      </c>
      <c r="H232" s="20" t="s">
        <v>58</v>
      </c>
      <c r="I232" s="20" t="s">
        <v>21</v>
      </c>
      <c r="J232" s="20" t="s">
        <v>69</v>
      </c>
      <c r="K232" s="20" t="s">
        <v>70</v>
      </c>
      <c r="L232" s="20">
        <v>0.75</v>
      </c>
      <c r="M232" s="21">
        <v>0.75</v>
      </c>
      <c r="N232" s="21">
        <v>0.75</v>
      </c>
      <c r="O232" s="21">
        <v>0.75</v>
      </c>
      <c r="P232" s="21">
        <v>0.75</v>
      </c>
      <c r="Q232" s="21">
        <v>0.75</v>
      </c>
      <c r="R232" s="21">
        <v>0.75</v>
      </c>
      <c r="S232" s="21">
        <v>0.75</v>
      </c>
      <c r="T232" s="21">
        <v>0.75</v>
      </c>
      <c r="U232" s="21">
        <v>0.75</v>
      </c>
      <c r="V232" s="21">
        <v>0.75</v>
      </c>
      <c r="W232" s="21">
        <v>0.75</v>
      </c>
      <c r="X232" s="21">
        <v>0.75</v>
      </c>
      <c r="Y232" s="21">
        <f t="shared" si="16"/>
        <v>9</v>
      </c>
      <c r="Z232" s="19">
        <f>IFERROR(VLOOKUP(B232,[1]DATA!A:P,16,0),0)</f>
        <v>28.85</v>
      </c>
      <c r="AA232" s="19" t="e">
        <f>ROUND(#REF!/1200*Y232*100,0)</f>
        <v>#REF!</v>
      </c>
      <c r="AB232" s="22" t="e">
        <f t="shared" si="17"/>
        <v>#REF!</v>
      </c>
      <c r="AC232" s="19">
        <v>28.85</v>
      </c>
    </row>
    <row r="233" spans="1:29" x14ac:dyDescent="0.2">
      <c r="A233" s="15" t="e">
        <f t="shared" si="19"/>
        <v>#REF!</v>
      </c>
      <c r="B233" s="16">
        <v>2020001318</v>
      </c>
      <c r="C233" s="20" t="s">
        <v>270</v>
      </c>
      <c r="D233" s="16" t="s">
        <v>17</v>
      </c>
      <c r="E233" s="16" t="s">
        <v>18</v>
      </c>
      <c r="F233" s="18">
        <v>43858</v>
      </c>
      <c r="G233" s="18" t="s">
        <v>19</v>
      </c>
      <c r="H233" s="20" t="s">
        <v>58</v>
      </c>
      <c r="I233" s="20" t="s">
        <v>21</v>
      </c>
      <c r="J233" s="20" t="s">
        <v>22</v>
      </c>
      <c r="K233" s="20" t="s">
        <v>77</v>
      </c>
      <c r="L233" s="20">
        <v>0.25</v>
      </c>
      <c r="M233" s="21">
        <v>0.25</v>
      </c>
      <c r="N233" s="21">
        <v>0.25</v>
      </c>
      <c r="O233" s="21">
        <v>0.25</v>
      </c>
      <c r="P233" s="21">
        <v>0.25</v>
      </c>
      <c r="Q233" s="21">
        <v>0.25</v>
      </c>
      <c r="R233" s="21">
        <v>0.25</v>
      </c>
      <c r="S233" s="21">
        <v>0.25</v>
      </c>
      <c r="T233" s="21">
        <v>0.25</v>
      </c>
      <c r="U233" s="21">
        <v>0.25</v>
      </c>
      <c r="V233" s="48">
        <v>0.25</v>
      </c>
      <c r="W233" s="48">
        <v>0.25</v>
      </c>
      <c r="X233" s="48">
        <v>0.25</v>
      </c>
      <c r="Y233" s="48">
        <f t="shared" si="16"/>
        <v>3</v>
      </c>
      <c r="Z233" s="19">
        <f>IFERROR(VLOOKUP(B233,[1]DATA!A:P,16,0),0)</f>
        <v>28.85</v>
      </c>
      <c r="AA233" s="19" t="e">
        <f>ROUND(#REF!/1200*Y233*100,0)</f>
        <v>#REF!</v>
      </c>
      <c r="AB233" s="22" t="e">
        <f t="shared" si="17"/>
        <v>#REF!</v>
      </c>
      <c r="AC233" s="19">
        <v>28.85</v>
      </c>
    </row>
    <row r="234" spans="1:29" x14ac:dyDescent="0.2">
      <c r="A234" s="15" t="e">
        <f t="shared" si="19"/>
        <v>#REF!</v>
      </c>
      <c r="B234" s="16">
        <v>2020003392</v>
      </c>
      <c r="C234" s="32" t="s">
        <v>271</v>
      </c>
      <c r="D234" s="16" t="s">
        <v>17</v>
      </c>
      <c r="E234" s="16" t="s">
        <v>18</v>
      </c>
      <c r="F234" s="18">
        <v>44785</v>
      </c>
      <c r="G234" s="18" t="s">
        <v>19</v>
      </c>
      <c r="H234" s="20" t="s">
        <v>26</v>
      </c>
      <c r="I234" s="20"/>
      <c r="J234" s="20" t="s">
        <v>28</v>
      </c>
      <c r="K234" s="20" t="s">
        <v>28</v>
      </c>
      <c r="L234" s="20">
        <v>1</v>
      </c>
      <c r="M234" s="21">
        <v>1</v>
      </c>
      <c r="N234" s="21">
        <v>1</v>
      </c>
      <c r="O234" s="21">
        <v>1</v>
      </c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1</v>
      </c>
      <c r="V234" s="21">
        <v>1</v>
      </c>
      <c r="W234" s="21">
        <v>1</v>
      </c>
      <c r="X234" s="21">
        <v>1</v>
      </c>
      <c r="Y234" s="21">
        <f t="shared" si="16"/>
        <v>12</v>
      </c>
      <c r="Z234" s="19">
        <f>IFERROR(VLOOKUP(B234,[1]DATA!A:P,16,0),0)</f>
        <v>40.340000000000003</v>
      </c>
      <c r="AA234" s="19" t="e">
        <f>ROUND(#REF!/1200*Y234*100,0)</f>
        <v>#REF!</v>
      </c>
      <c r="AB234" s="22" t="e">
        <f t="shared" si="17"/>
        <v>#REF!</v>
      </c>
      <c r="AC234" s="19">
        <v>40.340000000000003</v>
      </c>
    </row>
    <row r="235" spans="1:29" x14ac:dyDescent="0.2">
      <c r="A235" s="15" t="e">
        <f t="shared" si="19"/>
        <v>#REF!</v>
      </c>
      <c r="B235" s="16">
        <v>20200046</v>
      </c>
      <c r="C235" s="20" t="s">
        <v>272</v>
      </c>
      <c r="D235" s="16" t="s">
        <v>17</v>
      </c>
      <c r="E235" s="16" t="s">
        <v>18</v>
      </c>
      <c r="F235" s="18">
        <v>42709</v>
      </c>
      <c r="G235" s="18" t="s">
        <v>19</v>
      </c>
      <c r="H235" s="20" t="s">
        <v>26</v>
      </c>
      <c r="I235" s="20" t="s">
        <v>21</v>
      </c>
      <c r="J235" s="20" t="s">
        <v>22</v>
      </c>
      <c r="K235" s="20" t="s">
        <v>40</v>
      </c>
      <c r="L235" s="20">
        <v>1</v>
      </c>
      <c r="M235" s="21">
        <v>1</v>
      </c>
      <c r="N235" s="21">
        <v>1</v>
      </c>
      <c r="O235" s="21">
        <v>1</v>
      </c>
      <c r="P235" s="21">
        <v>1</v>
      </c>
      <c r="Q235" s="21">
        <v>1</v>
      </c>
      <c r="R235" s="21">
        <v>1</v>
      </c>
      <c r="S235" s="21">
        <v>1</v>
      </c>
      <c r="T235" s="21">
        <v>1</v>
      </c>
      <c r="U235" s="21">
        <v>1</v>
      </c>
      <c r="V235" s="21">
        <v>1</v>
      </c>
      <c r="W235" s="21">
        <v>1</v>
      </c>
      <c r="X235" s="21">
        <v>1</v>
      </c>
      <c r="Y235" s="21">
        <f t="shared" si="16"/>
        <v>12</v>
      </c>
      <c r="Z235" s="19">
        <f>IFERROR(VLOOKUP(B235,[1]DATA!A:P,16,0),0)</f>
        <v>24.68</v>
      </c>
      <c r="AA235" s="19" t="e">
        <f>ROUND(#REF!/1200*Y235*100,0)</f>
        <v>#REF!</v>
      </c>
      <c r="AB235" s="22" t="e">
        <f t="shared" si="17"/>
        <v>#REF!</v>
      </c>
      <c r="AC235" s="19">
        <v>24.68</v>
      </c>
    </row>
    <row r="236" spans="1:29" x14ac:dyDescent="0.2">
      <c r="A236" s="15" t="e">
        <f t="shared" si="19"/>
        <v>#REF!</v>
      </c>
      <c r="B236" s="16">
        <v>2020001576</v>
      </c>
      <c r="C236" s="32" t="s">
        <v>273</v>
      </c>
      <c r="D236" s="16" t="s">
        <v>17</v>
      </c>
      <c r="E236" s="16" t="s">
        <v>18</v>
      </c>
      <c r="F236" s="18">
        <v>44102</v>
      </c>
      <c r="G236" s="18" t="s">
        <v>19</v>
      </c>
      <c r="H236" s="19" t="s">
        <v>219</v>
      </c>
      <c r="I236" s="20" t="s">
        <v>120</v>
      </c>
      <c r="J236" s="20" t="s">
        <v>31</v>
      </c>
      <c r="K236" s="20" t="s">
        <v>220</v>
      </c>
      <c r="L236" s="20">
        <v>1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1</v>
      </c>
      <c r="T236" s="21">
        <v>1</v>
      </c>
      <c r="U236" s="21">
        <v>1</v>
      </c>
      <c r="V236" s="21">
        <v>1</v>
      </c>
      <c r="W236" s="21">
        <v>1</v>
      </c>
      <c r="X236" s="21">
        <v>1</v>
      </c>
      <c r="Y236" s="21">
        <f t="shared" si="16"/>
        <v>12</v>
      </c>
      <c r="Z236" s="19">
        <f>IFERROR(VLOOKUP(B236,[1]DATA!A:P,16,0),0)</f>
        <v>46.43</v>
      </c>
      <c r="AA236" s="19" t="e">
        <f>ROUND(#REF!/1200*Y236*100,0)</f>
        <v>#REF!</v>
      </c>
      <c r="AB236" s="22" t="e">
        <f t="shared" si="17"/>
        <v>#REF!</v>
      </c>
      <c r="AC236" s="19">
        <v>46.43</v>
      </c>
    </row>
    <row r="237" spans="1:29" x14ac:dyDescent="0.2">
      <c r="A237" s="15" t="e">
        <f t="shared" si="19"/>
        <v>#REF!</v>
      </c>
      <c r="B237" s="35" t="s">
        <v>274</v>
      </c>
      <c r="C237" s="19" t="s">
        <v>275</v>
      </c>
      <c r="D237" s="16" t="s">
        <v>87</v>
      </c>
      <c r="E237" s="16" t="s">
        <v>87</v>
      </c>
      <c r="F237" s="18"/>
      <c r="G237" s="18"/>
      <c r="H237" s="19" t="s">
        <v>88</v>
      </c>
      <c r="I237" s="20" t="s">
        <v>21</v>
      </c>
      <c r="J237" s="20" t="s">
        <v>91</v>
      </c>
      <c r="K237" s="20" t="s">
        <v>92</v>
      </c>
      <c r="L237" s="20">
        <v>1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1">
        <v>1</v>
      </c>
      <c r="V237" s="21">
        <v>1</v>
      </c>
      <c r="W237" s="21">
        <v>1</v>
      </c>
      <c r="X237" s="21">
        <v>1</v>
      </c>
      <c r="Y237" s="21">
        <f t="shared" si="16"/>
        <v>12</v>
      </c>
      <c r="Z237" s="19">
        <f>IFERROR(VLOOKUP(B237,[1]DATA!A:P,16,0),0)</f>
        <v>0</v>
      </c>
      <c r="AA237" s="19" t="e">
        <f>ROUND(#REF!/1200*Y237*100,0)</f>
        <v>#REF!</v>
      </c>
      <c r="AB237" s="22" t="e">
        <f t="shared" si="17"/>
        <v>#REF!</v>
      </c>
      <c r="AC237" s="19">
        <v>0</v>
      </c>
    </row>
    <row r="238" spans="1:29" x14ac:dyDescent="0.2">
      <c r="A238" s="15" t="e">
        <f t="shared" si="19"/>
        <v>#REF!</v>
      </c>
      <c r="B238" s="16">
        <v>2020002956</v>
      </c>
      <c r="C238" s="23" t="s">
        <v>276</v>
      </c>
      <c r="D238" s="16" t="s">
        <v>17</v>
      </c>
      <c r="E238" s="16" t="s">
        <v>18</v>
      </c>
      <c r="F238" s="18">
        <v>44655</v>
      </c>
      <c r="G238" s="18" t="s">
        <v>25</v>
      </c>
      <c r="H238" s="24" t="s">
        <v>26</v>
      </c>
      <c r="I238" s="20" t="s">
        <v>27</v>
      </c>
      <c r="J238" s="20" t="s">
        <v>28</v>
      </c>
      <c r="K238" s="20" t="s">
        <v>28</v>
      </c>
      <c r="L238" s="20">
        <v>1</v>
      </c>
      <c r="M238" s="25">
        <v>1</v>
      </c>
      <c r="N238" s="25">
        <v>1</v>
      </c>
      <c r="O238" s="25">
        <v>1</v>
      </c>
      <c r="P238" s="25">
        <v>1</v>
      </c>
      <c r="Q238" s="25">
        <v>1</v>
      </c>
      <c r="R238" s="25">
        <v>1</v>
      </c>
      <c r="S238" s="25">
        <v>1</v>
      </c>
      <c r="T238" s="25">
        <v>1</v>
      </c>
      <c r="U238" s="25">
        <v>1</v>
      </c>
      <c r="V238" s="25">
        <v>1</v>
      </c>
      <c r="W238" s="25">
        <v>1</v>
      </c>
      <c r="X238" s="25">
        <v>1</v>
      </c>
      <c r="Y238" s="25">
        <f t="shared" si="16"/>
        <v>12</v>
      </c>
      <c r="Z238" s="19">
        <f>IFERROR(VLOOKUP(B238,[1]DATA!A:P,16,0),0)</f>
        <v>15.93</v>
      </c>
      <c r="AA238" s="19" t="e">
        <f>ROUND(#REF!/1200*Y238*100,0)</f>
        <v>#REF!</v>
      </c>
      <c r="AB238" s="26" t="e">
        <f t="shared" si="17"/>
        <v>#REF!</v>
      </c>
      <c r="AC238" s="19">
        <v>15.93</v>
      </c>
    </row>
    <row r="239" spans="1:29" x14ac:dyDescent="0.2">
      <c r="A239" s="15" t="e">
        <f t="shared" si="19"/>
        <v>#REF!</v>
      </c>
      <c r="B239" s="16">
        <v>2020003325</v>
      </c>
      <c r="C239" s="23" t="s">
        <v>277</v>
      </c>
      <c r="D239" s="16" t="s">
        <v>17</v>
      </c>
      <c r="E239" s="16" t="s">
        <v>18</v>
      </c>
      <c r="F239" s="18">
        <v>44764</v>
      </c>
      <c r="G239" s="18" t="s">
        <v>25</v>
      </c>
      <c r="H239" s="24" t="s">
        <v>26</v>
      </c>
      <c r="I239" s="20" t="s">
        <v>27</v>
      </c>
      <c r="J239" s="20" t="s">
        <v>28</v>
      </c>
      <c r="K239" s="20" t="s">
        <v>28</v>
      </c>
      <c r="L239" s="20">
        <v>1</v>
      </c>
      <c r="M239" s="25">
        <v>1</v>
      </c>
      <c r="N239" s="25">
        <v>1</v>
      </c>
      <c r="O239" s="25">
        <v>1</v>
      </c>
      <c r="P239" s="25">
        <v>1</v>
      </c>
      <c r="Q239" s="25">
        <v>1</v>
      </c>
      <c r="R239" s="25">
        <v>1</v>
      </c>
      <c r="S239" s="25">
        <v>1</v>
      </c>
      <c r="T239" s="25">
        <v>1</v>
      </c>
      <c r="U239" s="25">
        <v>1</v>
      </c>
      <c r="V239" s="25">
        <v>1</v>
      </c>
      <c r="W239" s="25">
        <v>1</v>
      </c>
      <c r="X239" s="25">
        <v>1</v>
      </c>
      <c r="Y239" s="25">
        <f t="shared" si="16"/>
        <v>12</v>
      </c>
      <c r="Z239" s="19">
        <f>IFERROR(VLOOKUP(B239,[1]DATA!A:P,16,0),0)</f>
        <v>25.63</v>
      </c>
      <c r="AA239" s="19" t="e">
        <f>ROUND(#REF!/1200*Y239*100,0)</f>
        <v>#REF!</v>
      </c>
      <c r="AB239" s="26" t="e">
        <f t="shared" si="17"/>
        <v>#REF!</v>
      </c>
      <c r="AC239" s="19">
        <v>25.63</v>
      </c>
    </row>
    <row r="240" spans="1:29" x14ac:dyDescent="0.2">
      <c r="A240" s="15" t="e">
        <f t="shared" si="19"/>
        <v>#REF!</v>
      </c>
      <c r="B240" s="16">
        <v>302000135</v>
      </c>
      <c r="C240" s="19" t="s">
        <v>278</v>
      </c>
      <c r="D240" s="16"/>
      <c r="E240" s="16" t="s">
        <v>279</v>
      </c>
      <c r="F240" s="18">
        <v>44875</v>
      </c>
      <c r="G240" s="18"/>
      <c r="H240" s="19" t="s">
        <v>26</v>
      </c>
      <c r="I240" s="20" t="s">
        <v>27</v>
      </c>
      <c r="J240" s="20" t="s">
        <v>22</v>
      </c>
      <c r="K240" s="20" t="s">
        <v>40</v>
      </c>
      <c r="L240" s="20">
        <v>1</v>
      </c>
      <c r="M240" s="25">
        <v>1</v>
      </c>
      <c r="N240" s="25">
        <v>1</v>
      </c>
      <c r="O240" s="25">
        <v>1</v>
      </c>
      <c r="P240" s="25">
        <v>1</v>
      </c>
      <c r="Q240" s="25">
        <v>1</v>
      </c>
      <c r="R240" s="25">
        <v>1</v>
      </c>
      <c r="S240" s="25">
        <v>1</v>
      </c>
      <c r="T240" s="25"/>
      <c r="U240" s="25"/>
      <c r="V240" s="25"/>
      <c r="W240" s="25"/>
      <c r="X240" s="25"/>
      <c r="Y240" s="25">
        <f t="shared" si="16"/>
        <v>7</v>
      </c>
      <c r="Z240" s="19">
        <f>IFERROR(VLOOKUP(B240,[1]DATA!A:P,16,0),0)</f>
        <v>41.37</v>
      </c>
      <c r="AA240" s="19" t="e">
        <f>ROUND(#REF!/1200*Y240*100,0)</f>
        <v>#REF!</v>
      </c>
      <c r="AB240" s="22" t="e">
        <f t="shared" si="17"/>
        <v>#REF!</v>
      </c>
      <c r="AC240" s="19">
        <v>41.37</v>
      </c>
    </row>
    <row r="241" spans="1:29" x14ac:dyDescent="0.2">
      <c r="A241" s="15" t="e">
        <f>A239+1</f>
        <v>#REF!</v>
      </c>
      <c r="B241" s="16">
        <v>2020002511</v>
      </c>
      <c r="C241" s="20" t="s">
        <v>280</v>
      </c>
      <c r="D241" s="16" t="s">
        <v>17</v>
      </c>
      <c r="E241" s="16" t="s">
        <v>18</v>
      </c>
      <c r="F241" s="18">
        <v>44497</v>
      </c>
      <c r="G241" s="18" t="s">
        <v>19</v>
      </c>
      <c r="H241" s="20" t="s">
        <v>74</v>
      </c>
      <c r="I241" s="20" t="s">
        <v>21</v>
      </c>
      <c r="J241" s="20" t="s">
        <v>22</v>
      </c>
      <c r="K241" s="20" t="s">
        <v>44</v>
      </c>
      <c r="L241" s="20">
        <v>0.5</v>
      </c>
      <c r="M241" s="25">
        <v>0.5</v>
      </c>
      <c r="N241" s="25">
        <v>0.5</v>
      </c>
      <c r="O241" s="25">
        <v>0.5</v>
      </c>
      <c r="P241" s="25">
        <v>0.5</v>
      </c>
      <c r="Q241" s="25">
        <v>0.5</v>
      </c>
      <c r="R241" s="25">
        <v>0.5</v>
      </c>
      <c r="S241" s="25">
        <v>0.5</v>
      </c>
      <c r="T241" s="25">
        <v>0.5</v>
      </c>
      <c r="U241" s="25">
        <v>0.5</v>
      </c>
      <c r="V241" s="25">
        <v>0.5</v>
      </c>
      <c r="W241" s="25">
        <v>0.5</v>
      </c>
      <c r="X241" s="25">
        <v>0.5</v>
      </c>
      <c r="Y241" s="25">
        <f t="shared" si="16"/>
        <v>6</v>
      </c>
      <c r="Z241" s="19">
        <f>IFERROR(VLOOKUP(B241,[1]DATA!A:P,16,0),0)</f>
        <v>34.200000000000003</v>
      </c>
      <c r="AA241" s="19" t="e">
        <f>ROUND(#REF!/1200*Y241*100,0)</f>
        <v>#REF!</v>
      </c>
      <c r="AB241" s="26" t="e">
        <f t="shared" si="17"/>
        <v>#REF!</v>
      </c>
      <c r="AC241" s="19">
        <v>34.200000000000003</v>
      </c>
    </row>
    <row r="242" spans="1:29" x14ac:dyDescent="0.2">
      <c r="A242" s="15" t="e">
        <f>A240+1</f>
        <v>#REF!</v>
      </c>
      <c r="B242" s="16">
        <v>2020002511</v>
      </c>
      <c r="C242" s="20" t="s">
        <v>280</v>
      </c>
      <c r="D242" s="16" t="s">
        <v>17</v>
      </c>
      <c r="E242" s="16" t="s">
        <v>18</v>
      </c>
      <c r="F242" s="18">
        <v>44497</v>
      </c>
      <c r="G242" s="18" t="s">
        <v>19</v>
      </c>
      <c r="H242" s="20" t="s">
        <v>74</v>
      </c>
      <c r="I242" s="20" t="s">
        <v>21</v>
      </c>
      <c r="J242" s="20" t="s">
        <v>148</v>
      </c>
      <c r="K242" s="20" t="s">
        <v>148</v>
      </c>
      <c r="L242" s="20">
        <v>0.5</v>
      </c>
      <c r="M242" s="25">
        <v>0.5</v>
      </c>
      <c r="N242" s="25">
        <v>0.5</v>
      </c>
      <c r="O242" s="25">
        <v>0.5</v>
      </c>
      <c r="P242" s="25">
        <v>0.5</v>
      </c>
      <c r="Q242" s="25">
        <v>0.5</v>
      </c>
      <c r="R242" s="25">
        <v>0.5</v>
      </c>
      <c r="S242" s="25">
        <v>0.5</v>
      </c>
      <c r="T242" s="25">
        <v>0.5</v>
      </c>
      <c r="U242" s="25">
        <v>0.5</v>
      </c>
      <c r="V242" s="25">
        <v>0.5</v>
      </c>
      <c r="W242" s="25">
        <v>0.5</v>
      </c>
      <c r="X242" s="25">
        <v>0.5</v>
      </c>
      <c r="Y242" s="25">
        <f t="shared" si="16"/>
        <v>6</v>
      </c>
      <c r="Z242" s="19">
        <f>IFERROR(VLOOKUP(B242,[1]DATA!A:P,16,0),0)</f>
        <v>34.200000000000003</v>
      </c>
      <c r="AA242" s="19" t="e">
        <f>ROUND(#REF!/1200*Y242*100,0)</f>
        <v>#REF!</v>
      </c>
      <c r="AB242" s="26" t="e">
        <f t="shared" si="17"/>
        <v>#REF!</v>
      </c>
      <c r="AC242" s="19">
        <v>34.200000000000003</v>
      </c>
    </row>
    <row r="243" spans="1:29" x14ac:dyDescent="0.2">
      <c r="A243" s="15" t="e">
        <f t="shared" ref="A243:A252" si="20">A242+1</f>
        <v>#REF!</v>
      </c>
      <c r="B243" s="16">
        <v>2020003133</v>
      </c>
      <c r="C243" s="20" t="s">
        <v>281</v>
      </c>
      <c r="D243" s="16" t="s">
        <v>17</v>
      </c>
      <c r="E243" s="16" t="s">
        <v>18</v>
      </c>
      <c r="F243" s="18">
        <v>44712</v>
      </c>
      <c r="G243" s="18" t="s">
        <v>19</v>
      </c>
      <c r="H243" s="20" t="s">
        <v>282</v>
      </c>
      <c r="I243" s="20" t="s">
        <v>21</v>
      </c>
      <c r="J243" s="20" t="s">
        <v>22</v>
      </c>
      <c r="K243" s="31" t="s">
        <v>44</v>
      </c>
      <c r="L243" s="20">
        <v>1</v>
      </c>
      <c r="M243" s="25">
        <v>1</v>
      </c>
      <c r="N243" s="25">
        <v>1</v>
      </c>
      <c r="O243" s="25">
        <v>1</v>
      </c>
      <c r="P243" s="25">
        <v>1</v>
      </c>
      <c r="Q243" s="25">
        <v>1</v>
      </c>
      <c r="R243" s="25">
        <v>1</v>
      </c>
      <c r="S243" s="25">
        <v>1</v>
      </c>
      <c r="T243" s="25">
        <v>1</v>
      </c>
      <c r="U243" s="25">
        <v>1</v>
      </c>
      <c r="V243" s="25">
        <v>1</v>
      </c>
      <c r="W243" s="25">
        <v>1</v>
      </c>
      <c r="X243" s="25">
        <v>1</v>
      </c>
      <c r="Y243" s="25">
        <f t="shared" si="16"/>
        <v>12</v>
      </c>
      <c r="Z243" s="19">
        <f>IFERROR(VLOOKUP(B243,[1]DATA!A:P,16,0),0)</f>
        <v>31.89</v>
      </c>
      <c r="AA243" s="19" t="e">
        <f>ROUND(#REF!/1200*Y243*100,0)</f>
        <v>#REF!</v>
      </c>
      <c r="AB243" s="22" t="e">
        <f t="shared" si="17"/>
        <v>#REF!</v>
      </c>
      <c r="AC243" s="19">
        <v>31.89</v>
      </c>
    </row>
    <row r="244" spans="1:29" x14ac:dyDescent="0.2">
      <c r="A244" s="15" t="e">
        <f t="shared" si="20"/>
        <v>#REF!</v>
      </c>
      <c r="B244" s="16">
        <v>2020002429</v>
      </c>
      <c r="C244" s="20" t="s">
        <v>283</v>
      </c>
      <c r="D244" s="16" t="s">
        <v>17</v>
      </c>
      <c r="E244" s="16" t="s">
        <v>18</v>
      </c>
      <c r="F244" s="18">
        <v>44466</v>
      </c>
      <c r="G244" s="18" t="s">
        <v>19</v>
      </c>
      <c r="H244" s="20" t="s">
        <v>26</v>
      </c>
      <c r="I244" s="20" t="s">
        <v>21</v>
      </c>
      <c r="J244" s="20" t="s">
        <v>22</v>
      </c>
      <c r="K244" s="20" t="s">
        <v>44</v>
      </c>
      <c r="L244" s="20">
        <v>1</v>
      </c>
      <c r="M244" s="25">
        <v>1</v>
      </c>
      <c r="N244" s="25">
        <v>1</v>
      </c>
      <c r="O244" s="25">
        <v>1</v>
      </c>
      <c r="P244" s="25">
        <v>1</v>
      </c>
      <c r="Q244" s="25">
        <v>1</v>
      </c>
      <c r="R244" s="25">
        <v>1</v>
      </c>
      <c r="S244" s="25">
        <v>1</v>
      </c>
      <c r="T244" s="25">
        <v>1</v>
      </c>
      <c r="U244" s="25">
        <v>1</v>
      </c>
      <c r="V244" s="25">
        <v>1</v>
      </c>
      <c r="W244" s="25">
        <v>1</v>
      </c>
      <c r="X244" s="25">
        <v>1</v>
      </c>
      <c r="Y244" s="25">
        <f t="shared" si="16"/>
        <v>12</v>
      </c>
      <c r="Z244" s="19">
        <f>IFERROR(VLOOKUP(B244,[1]DATA!A:P,16,0),0)</f>
        <v>31.42</v>
      </c>
      <c r="AA244" s="19" t="e">
        <f>ROUND(#REF!/1200*Y244*100,0)</f>
        <v>#REF!</v>
      </c>
      <c r="AB244" s="26" t="e">
        <f t="shared" si="17"/>
        <v>#REF!</v>
      </c>
      <c r="AC244" s="19">
        <v>31.42</v>
      </c>
    </row>
    <row r="245" spans="1:29" x14ac:dyDescent="0.2">
      <c r="A245" s="28" t="e">
        <f t="shared" si="20"/>
        <v>#REF!</v>
      </c>
      <c r="B245" s="51" t="s">
        <v>284</v>
      </c>
      <c r="C245" s="20" t="s">
        <v>285</v>
      </c>
      <c r="D245" s="16"/>
      <c r="E245" s="16"/>
      <c r="F245" s="18"/>
      <c r="G245" s="18"/>
      <c r="H245" s="20" t="s">
        <v>286</v>
      </c>
      <c r="I245" s="20" t="s">
        <v>21</v>
      </c>
      <c r="J245" s="20" t="s">
        <v>140</v>
      </c>
      <c r="K245" s="20" t="s">
        <v>141</v>
      </c>
      <c r="L245" s="20">
        <v>1</v>
      </c>
      <c r="M245" s="25">
        <v>1</v>
      </c>
      <c r="N245" s="25">
        <v>1</v>
      </c>
      <c r="O245" s="25">
        <v>1</v>
      </c>
      <c r="P245" s="25">
        <v>1</v>
      </c>
      <c r="Q245" s="25">
        <v>1</v>
      </c>
      <c r="R245" s="25">
        <v>1</v>
      </c>
      <c r="S245" s="25">
        <v>1</v>
      </c>
      <c r="T245" s="25">
        <v>1</v>
      </c>
      <c r="U245" s="25">
        <v>1</v>
      </c>
      <c r="V245" s="25">
        <v>1</v>
      </c>
      <c r="W245" s="25">
        <v>1</v>
      </c>
      <c r="X245" s="25">
        <v>1</v>
      </c>
      <c r="Y245" s="25">
        <f t="shared" si="16"/>
        <v>12</v>
      </c>
      <c r="Z245" s="29">
        <f>IFERROR(VLOOKUP(B245,[1]DATA!A:P,16,0),0)</f>
        <v>0.26</v>
      </c>
      <c r="AA245" s="29" t="e">
        <f>ROUND(#REF!/1200*Y245*100,0)</f>
        <v>#REF!</v>
      </c>
      <c r="AB245" s="30" t="e">
        <f t="shared" si="17"/>
        <v>#REF!</v>
      </c>
      <c r="AC245" s="29">
        <v>0.26</v>
      </c>
    </row>
    <row r="246" spans="1:29" x14ac:dyDescent="0.2">
      <c r="A246" s="15" t="e">
        <f t="shared" si="20"/>
        <v>#REF!</v>
      </c>
      <c r="B246" s="16">
        <v>2020001902</v>
      </c>
      <c r="C246" s="20" t="s">
        <v>287</v>
      </c>
      <c r="D246" s="16" t="s">
        <v>17</v>
      </c>
      <c r="E246" s="16" t="s">
        <v>18</v>
      </c>
      <c r="F246" s="18">
        <v>44259</v>
      </c>
      <c r="G246" s="18" t="s">
        <v>19</v>
      </c>
      <c r="H246" s="20" t="s">
        <v>20</v>
      </c>
      <c r="I246" s="20" t="s">
        <v>21</v>
      </c>
      <c r="J246" s="20" t="s">
        <v>22</v>
      </c>
      <c r="K246" s="20" t="s">
        <v>44</v>
      </c>
      <c r="L246" s="20">
        <v>1</v>
      </c>
      <c r="M246" s="25">
        <v>1</v>
      </c>
      <c r="N246" s="25">
        <v>1</v>
      </c>
      <c r="O246" s="25">
        <v>1</v>
      </c>
      <c r="P246" s="25">
        <v>1</v>
      </c>
      <c r="Q246" s="25">
        <v>1</v>
      </c>
      <c r="R246" s="25">
        <v>1</v>
      </c>
      <c r="S246" s="25">
        <v>1</v>
      </c>
      <c r="T246" s="25">
        <v>1</v>
      </c>
      <c r="U246" s="25">
        <v>1</v>
      </c>
      <c r="V246" s="25">
        <v>1</v>
      </c>
      <c r="W246" s="25">
        <v>1</v>
      </c>
      <c r="X246" s="25">
        <v>1</v>
      </c>
      <c r="Y246" s="25">
        <f t="shared" si="16"/>
        <v>12</v>
      </c>
      <c r="Z246" s="19">
        <f>IFERROR(VLOOKUP(B246,[1]DATA!A:P,16,0),0)</f>
        <v>33.76</v>
      </c>
      <c r="AA246" s="19" t="e">
        <f>ROUND(#REF!/1200*Y246*100,0)</f>
        <v>#REF!</v>
      </c>
      <c r="AB246" s="26" t="e">
        <f t="shared" si="17"/>
        <v>#REF!</v>
      </c>
      <c r="AC246" s="19">
        <v>33.76</v>
      </c>
    </row>
    <row r="247" spans="1:29" x14ac:dyDescent="0.2">
      <c r="A247" s="15" t="e">
        <f t="shared" si="20"/>
        <v>#REF!</v>
      </c>
      <c r="B247" s="16">
        <v>202000494</v>
      </c>
      <c r="C247" s="20" t="s">
        <v>288</v>
      </c>
      <c r="D247" s="16" t="s">
        <v>17</v>
      </c>
      <c r="E247" s="16" t="s">
        <v>18</v>
      </c>
      <c r="F247" s="18">
        <v>43437</v>
      </c>
      <c r="G247" s="18" t="s">
        <v>19</v>
      </c>
      <c r="H247" s="20" t="s">
        <v>76</v>
      </c>
      <c r="I247" s="20" t="s">
        <v>21</v>
      </c>
      <c r="J247" s="20" t="s">
        <v>148</v>
      </c>
      <c r="K247" s="20" t="s">
        <v>148</v>
      </c>
      <c r="L247" s="31">
        <v>1</v>
      </c>
      <c r="M247" s="21">
        <v>1</v>
      </c>
      <c r="N247" s="21">
        <v>1</v>
      </c>
      <c r="O247" s="21">
        <v>1</v>
      </c>
      <c r="P247" s="21">
        <v>1</v>
      </c>
      <c r="Q247" s="21">
        <v>1</v>
      </c>
      <c r="R247" s="21">
        <v>1</v>
      </c>
      <c r="S247" s="21">
        <v>1</v>
      </c>
      <c r="T247" s="21">
        <v>1</v>
      </c>
      <c r="U247" s="21">
        <v>1</v>
      </c>
      <c r="V247" s="21">
        <v>1</v>
      </c>
      <c r="W247" s="21">
        <v>1</v>
      </c>
      <c r="X247" s="21">
        <v>1</v>
      </c>
      <c r="Y247" s="21">
        <f t="shared" si="16"/>
        <v>12</v>
      </c>
      <c r="Z247" s="19">
        <f>IFERROR(VLOOKUP(B247,[1]DATA!A:P,16,0),0)</f>
        <v>49.92</v>
      </c>
      <c r="AA247" s="19" t="e">
        <f>ROUND(#REF!/1200*Y247*100,0)</f>
        <v>#REF!</v>
      </c>
      <c r="AB247" s="22" t="e">
        <f t="shared" si="17"/>
        <v>#REF!</v>
      </c>
      <c r="AC247" s="19">
        <v>49.92</v>
      </c>
    </row>
    <row r="248" spans="1:29" x14ac:dyDescent="0.2">
      <c r="A248" s="15" t="e">
        <f t="shared" si="20"/>
        <v>#REF!</v>
      </c>
      <c r="B248" s="36" t="s">
        <v>106</v>
      </c>
      <c r="C248" s="17" t="s">
        <v>289</v>
      </c>
      <c r="D248" s="16"/>
      <c r="E248" s="16"/>
      <c r="F248" s="18"/>
      <c r="G248" s="18"/>
      <c r="H248" s="19" t="s">
        <v>26</v>
      </c>
      <c r="I248" s="20" t="s">
        <v>27</v>
      </c>
      <c r="J248" s="20" t="s">
        <v>28</v>
      </c>
      <c r="K248" s="20" t="s">
        <v>28</v>
      </c>
      <c r="L248" s="20">
        <v>1</v>
      </c>
      <c r="M248" s="25">
        <v>1</v>
      </c>
      <c r="N248" s="25">
        <v>1</v>
      </c>
      <c r="O248" s="25">
        <v>1</v>
      </c>
      <c r="P248" s="25">
        <v>1</v>
      </c>
      <c r="Q248" s="25">
        <v>1</v>
      </c>
      <c r="R248" s="25">
        <v>1</v>
      </c>
      <c r="S248" s="25">
        <v>1</v>
      </c>
      <c r="T248" s="25">
        <v>1</v>
      </c>
      <c r="U248" s="25">
        <v>1</v>
      </c>
      <c r="V248" s="25">
        <v>1</v>
      </c>
      <c r="W248" s="25">
        <v>1</v>
      </c>
      <c r="X248" s="25">
        <v>1</v>
      </c>
      <c r="Y248" s="25">
        <f t="shared" si="16"/>
        <v>12</v>
      </c>
      <c r="Z248" s="19">
        <f>IFERROR(VLOOKUP(B248,[1]DATA!A:P,16,0),0)</f>
        <v>0</v>
      </c>
      <c r="AA248" s="19" t="e">
        <f>ROUND(#REF!/1200*Y248*100,0)</f>
        <v>#REF!</v>
      </c>
      <c r="AB248" s="22" t="e">
        <f t="shared" si="17"/>
        <v>#REF!</v>
      </c>
      <c r="AC248" s="19">
        <v>0</v>
      </c>
    </row>
    <row r="249" spans="1:29" x14ac:dyDescent="0.2">
      <c r="A249" s="15" t="e">
        <f t="shared" si="20"/>
        <v>#REF!</v>
      </c>
      <c r="B249" s="16">
        <v>2020003640</v>
      </c>
      <c r="C249" s="23" t="s">
        <v>290</v>
      </c>
      <c r="D249" s="16" t="s">
        <v>17</v>
      </c>
      <c r="E249" s="16" t="s">
        <v>18</v>
      </c>
      <c r="F249" s="18">
        <v>44856</v>
      </c>
      <c r="G249" s="18" t="s">
        <v>25</v>
      </c>
      <c r="H249" s="24" t="s">
        <v>56</v>
      </c>
      <c r="I249" s="20" t="s">
        <v>27</v>
      </c>
      <c r="J249" s="20" t="s">
        <v>28</v>
      </c>
      <c r="K249" s="20" t="s">
        <v>28</v>
      </c>
      <c r="L249" s="20">
        <v>1</v>
      </c>
      <c r="M249" s="25">
        <v>1</v>
      </c>
      <c r="N249" s="25">
        <v>1</v>
      </c>
      <c r="O249" s="25">
        <v>1</v>
      </c>
      <c r="P249" s="25">
        <v>1</v>
      </c>
      <c r="Q249" s="25">
        <v>1</v>
      </c>
      <c r="R249" s="25">
        <v>1</v>
      </c>
      <c r="S249" s="25">
        <v>1</v>
      </c>
      <c r="T249" s="25">
        <v>1</v>
      </c>
      <c r="U249" s="25">
        <v>1</v>
      </c>
      <c r="V249" s="25">
        <v>1</v>
      </c>
      <c r="W249" s="25">
        <v>1</v>
      </c>
      <c r="X249" s="25">
        <v>1</v>
      </c>
      <c r="Y249" s="25">
        <f t="shared" si="16"/>
        <v>12</v>
      </c>
      <c r="Z249" s="19">
        <f>IFERROR(VLOOKUP(B249,[1]DATA!A:P,16,0),0)</f>
        <v>21.41</v>
      </c>
      <c r="AA249" s="19" t="e">
        <f>ROUND(#REF!/1200*Y249*100,0)</f>
        <v>#REF!</v>
      </c>
      <c r="AB249" s="26" t="e">
        <f t="shared" si="17"/>
        <v>#REF!</v>
      </c>
      <c r="AC249" s="19">
        <v>21.41</v>
      </c>
    </row>
    <row r="250" spans="1:29" x14ac:dyDescent="0.2">
      <c r="A250" s="15" t="e">
        <f t="shared" si="20"/>
        <v>#REF!</v>
      </c>
      <c r="B250" s="16">
        <v>2020001925</v>
      </c>
      <c r="C250" s="20" t="s">
        <v>291</v>
      </c>
      <c r="D250" s="16" t="s">
        <v>17</v>
      </c>
      <c r="E250" s="16" t="s">
        <v>18</v>
      </c>
      <c r="F250" s="18">
        <v>44277</v>
      </c>
      <c r="G250" s="18" t="s">
        <v>25</v>
      </c>
      <c r="H250" s="20" t="s">
        <v>30</v>
      </c>
      <c r="I250" s="20" t="s">
        <v>21</v>
      </c>
      <c r="J250" s="20" t="s">
        <v>50</v>
      </c>
      <c r="K250" s="20" t="s">
        <v>51</v>
      </c>
      <c r="L250" s="20">
        <v>0.5</v>
      </c>
      <c r="M250" s="21">
        <v>0.5</v>
      </c>
      <c r="N250" s="21">
        <v>0.5</v>
      </c>
      <c r="O250" s="21">
        <v>0.5</v>
      </c>
      <c r="P250" s="21">
        <v>0.5</v>
      </c>
      <c r="Q250" s="21">
        <v>0.5</v>
      </c>
      <c r="R250" s="21">
        <v>0.5</v>
      </c>
      <c r="S250" s="21">
        <v>0.5</v>
      </c>
      <c r="T250" s="21">
        <v>0.5</v>
      </c>
      <c r="U250" s="21">
        <v>0.5</v>
      </c>
      <c r="V250" s="21">
        <v>0.5</v>
      </c>
      <c r="W250" s="21">
        <v>0.5</v>
      </c>
      <c r="X250" s="21">
        <v>0.5</v>
      </c>
      <c r="Y250" s="21">
        <f t="shared" si="16"/>
        <v>6</v>
      </c>
      <c r="Z250" s="19">
        <f>IFERROR(VLOOKUP(B250,[1]DATA!A:P,16,0),0)</f>
        <v>32.89</v>
      </c>
      <c r="AA250" s="19" t="e">
        <f>ROUND(#REF!/1200*Y250*100,0)</f>
        <v>#REF!</v>
      </c>
      <c r="AB250" s="22" t="e">
        <f t="shared" si="17"/>
        <v>#REF!</v>
      </c>
      <c r="AC250" s="19">
        <v>32.89</v>
      </c>
    </row>
    <row r="251" spans="1:29" x14ac:dyDescent="0.2">
      <c r="A251" s="15" t="e">
        <f t="shared" si="20"/>
        <v>#REF!</v>
      </c>
      <c r="B251" s="16">
        <v>2020001925</v>
      </c>
      <c r="C251" s="20" t="s">
        <v>291</v>
      </c>
      <c r="D251" s="16" t="s">
        <v>17</v>
      </c>
      <c r="E251" s="16" t="s">
        <v>18</v>
      </c>
      <c r="F251" s="18">
        <v>44277</v>
      </c>
      <c r="G251" s="18" t="s">
        <v>25</v>
      </c>
      <c r="H251" s="20" t="s">
        <v>30</v>
      </c>
      <c r="I251" s="20" t="s">
        <v>21</v>
      </c>
      <c r="J251" s="20" t="s">
        <v>50</v>
      </c>
      <c r="K251" s="20" t="s">
        <v>151</v>
      </c>
      <c r="L251" s="20">
        <v>0.5</v>
      </c>
      <c r="M251" s="21">
        <v>0.5</v>
      </c>
      <c r="N251" s="21">
        <v>0.5</v>
      </c>
      <c r="O251" s="21">
        <v>0.5</v>
      </c>
      <c r="P251" s="21">
        <v>0.5</v>
      </c>
      <c r="Q251" s="21">
        <v>0.5</v>
      </c>
      <c r="R251" s="21">
        <v>0.5</v>
      </c>
      <c r="S251" s="21">
        <v>0.5</v>
      </c>
      <c r="T251" s="21">
        <v>0.5</v>
      </c>
      <c r="U251" s="21">
        <v>0.5</v>
      </c>
      <c r="V251" s="21">
        <v>0.5</v>
      </c>
      <c r="W251" s="21">
        <v>0.5</v>
      </c>
      <c r="X251" s="21">
        <v>0.5</v>
      </c>
      <c r="Y251" s="21">
        <f t="shared" si="16"/>
        <v>6</v>
      </c>
      <c r="Z251" s="19">
        <f>IFERROR(VLOOKUP(B251,[1]DATA!A:P,16,0),0)</f>
        <v>32.89</v>
      </c>
      <c r="AA251" s="19" t="e">
        <f>ROUND(#REF!/1200*Y251*100,0)</f>
        <v>#REF!</v>
      </c>
      <c r="AB251" s="22" t="e">
        <f t="shared" si="17"/>
        <v>#REF!</v>
      </c>
      <c r="AC251" s="19">
        <v>32.89</v>
      </c>
    </row>
    <row r="252" spans="1:29" x14ac:dyDescent="0.2">
      <c r="A252" s="15" t="e">
        <f t="shared" si="20"/>
        <v>#REF!</v>
      </c>
      <c r="B252" s="16">
        <v>202000685</v>
      </c>
      <c r="C252" s="20" t="s">
        <v>292</v>
      </c>
      <c r="D252" s="16" t="s">
        <v>17</v>
      </c>
      <c r="E252" s="16" t="s">
        <v>18</v>
      </c>
      <c r="F252" s="18">
        <v>43629</v>
      </c>
      <c r="G252" s="18" t="s">
        <v>19</v>
      </c>
      <c r="H252" s="20" t="s">
        <v>20</v>
      </c>
      <c r="I252" s="20" t="s">
        <v>21</v>
      </c>
      <c r="J252" s="20" t="s">
        <v>22</v>
      </c>
      <c r="K252" s="20" t="s">
        <v>40</v>
      </c>
      <c r="L252" s="20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s="21">
        <v>1</v>
      </c>
      <c r="X252" s="21">
        <v>1</v>
      </c>
      <c r="Y252" s="21">
        <f t="shared" si="16"/>
        <v>12</v>
      </c>
      <c r="Z252" s="19">
        <f>IFERROR(VLOOKUP(B252,[1]DATA!A:P,16,0),0)</f>
        <v>21.73</v>
      </c>
      <c r="AA252" s="19" t="e">
        <f>ROUND(#REF!/1200*Y252*100,0)</f>
        <v>#REF!</v>
      </c>
      <c r="AB252" s="22" t="e">
        <f t="shared" si="17"/>
        <v>#REF!</v>
      </c>
      <c r="AC252" s="19">
        <v>21.73</v>
      </c>
    </row>
    <row r="253" spans="1:29" x14ac:dyDescent="0.2">
      <c r="A253" s="15" t="e">
        <f>A251+1</f>
        <v>#REF!</v>
      </c>
      <c r="B253" s="16">
        <v>2020001914</v>
      </c>
      <c r="C253" s="20" t="s">
        <v>293</v>
      </c>
      <c r="D253" s="16" t="s">
        <v>17</v>
      </c>
      <c r="E253" s="16" t="s">
        <v>18</v>
      </c>
      <c r="F253" s="18">
        <v>44270</v>
      </c>
      <c r="G253" s="18" t="s">
        <v>19</v>
      </c>
      <c r="H253" s="20" t="s">
        <v>53</v>
      </c>
      <c r="I253" s="20" t="s">
        <v>21</v>
      </c>
      <c r="J253" s="20" t="s">
        <v>22</v>
      </c>
      <c r="K253" s="20" t="s">
        <v>77</v>
      </c>
      <c r="L253" s="20">
        <v>1</v>
      </c>
      <c r="M253" s="21">
        <v>1</v>
      </c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>
        <f t="shared" si="16"/>
        <v>1</v>
      </c>
      <c r="Z253" s="19">
        <f>IFERROR(VLOOKUP(B253,[1]DATA!A:P,16,0),0)</f>
        <v>27.98</v>
      </c>
      <c r="AA253" s="19" t="e">
        <f>ROUND(#REF!/1200*Y253*100,0)</f>
        <v>#REF!</v>
      </c>
      <c r="AB253" s="22" t="e">
        <f t="shared" si="17"/>
        <v>#REF!</v>
      </c>
      <c r="AC253" s="19">
        <v>27.98</v>
      </c>
    </row>
    <row r="254" spans="1:29" x14ac:dyDescent="0.2">
      <c r="A254" s="15" t="e">
        <f>A252+1</f>
        <v>#REF!</v>
      </c>
      <c r="B254" s="16">
        <v>2020001914</v>
      </c>
      <c r="C254" s="20" t="s">
        <v>293</v>
      </c>
      <c r="D254" s="16" t="s">
        <v>17</v>
      </c>
      <c r="E254" s="16" t="s">
        <v>18</v>
      </c>
      <c r="F254" s="18">
        <v>44270</v>
      </c>
      <c r="G254" s="18" t="s">
        <v>19</v>
      </c>
      <c r="H254" s="20" t="s">
        <v>53</v>
      </c>
      <c r="I254" s="20" t="s">
        <v>21</v>
      </c>
      <c r="J254" s="20" t="s">
        <v>22</v>
      </c>
      <c r="K254" s="20" t="s">
        <v>77</v>
      </c>
      <c r="L254" s="20">
        <v>1</v>
      </c>
      <c r="M254" s="21"/>
      <c r="N254" s="21">
        <v>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  <c r="T254" s="21">
        <v>1</v>
      </c>
      <c r="U254" s="21">
        <v>1</v>
      </c>
      <c r="V254" s="21">
        <v>1</v>
      </c>
      <c r="W254" s="21">
        <v>1</v>
      </c>
      <c r="X254" s="21">
        <v>1</v>
      </c>
      <c r="Y254" s="21">
        <f t="shared" si="16"/>
        <v>11</v>
      </c>
      <c r="Z254" s="19">
        <f>IFERROR(VLOOKUP(B254,[1]DATA!A:P,16,0),0)</f>
        <v>27.98</v>
      </c>
      <c r="AA254" s="19" t="e">
        <f>ROUND(#REF!/1200*Y254*100,0)</f>
        <v>#REF!</v>
      </c>
      <c r="AB254" s="22" t="e">
        <f t="shared" si="17"/>
        <v>#REF!</v>
      </c>
      <c r="AC254" s="19">
        <v>27.98</v>
      </c>
    </row>
    <row r="255" spans="1:29" x14ac:dyDescent="0.2">
      <c r="A255" s="15" t="e">
        <f t="shared" ref="A255:A276" si="21">A254+1</f>
        <v>#REF!</v>
      </c>
      <c r="B255" s="16">
        <v>2020003141</v>
      </c>
      <c r="C255" s="24" t="s">
        <v>294</v>
      </c>
      <c r="D255" s="16" t="s">
        <v>17</v>
      </c>
      <c r="E255" s="16" t="s">
        <v>18</v>
      </c>
      <c r="F255" s="18">
        <v>44715</v>
      </c>
      <c r="G255" s="18" t="s">
        <v>25</v>
      </c>
      <c r="H255" s="24" t="s">
        <v>26</v>
      </c>
      <c r="I255" s="20" t="s">
        <v>27</v>
      </c>
      <c r="J255" s="20" t="s">
        <v>28</v>
      </c>
      <c r="K255" s="20" t="s">
        <v>28</v>
      </c>
      <c r="L255" s="20">
        <v>1</v>
      </c>
      <c r="M255" s="25">
        <v>1</v>
      </c>
      <c r="N255" s="25">
        <v>1</v>
      </c>
      <c r="O255" s="25">
        <v>1</v>
      </c>
      <c r="P255" s="25">
        <v>1</v>
      </c>
      <c r="Q255" s="25">
        <v>1</v>
      </c>
      <c r="R255" s="25">
        <v>1</v>
      </c>
      <c r="S255" s="25">
        <v>1</v>
      </c>
      <c r="T255" s="25">
        <v>1</v>
      </c>
      <c r="U255" s="25">
        <v>1</v>
      </c>
      <c r="V255" s="25">
        <v>1</v>
      </c>
      <c r="W255" s="25">
        <v>1</v>
      </c>
      <c r="X255" s="25">
        <v>1</v>
      </c>
      <c r="Y255" s="25">
        <f t="shared" si="16"/>
        <v>12</v>
      </c>
      <c r="Z255" s="19">
        <f>IFERROR(VLOOKUP(B255,[1]DATA!A:P,16,0),0)</f>
        <v>20.37</v>
      </c>
      <c r="AA255" s="19" t="e">
        <f>ROUND(#REF!/1200*Y255*100,0)</f>
        <v>#REF!</v>
      </c>
      <c r="AB255" s="26" t="e">
        <f t="shared" si="17"/>
        <v>#REF!</v>
      </c>
      <c r="AC255" s="19">
        <v>20.37</v>
      </c>
    </row>
    <row r="256" spans="1:29" x14ac:dyDescent="0.2">
      <c r="A256" s="15" t="e">
        <f t="shared" si="21"/>
        <v>#REF!</v>
      </c>
      <c r="B256" s="16">
        <v>202000797</v>
      </c>
      <c r="C256" s="32" t="s">
        <v>295</v>
      </c>
      <c r="D256" s="16" t="s">
        <v>17</v>
      </c>
      <c r="E256" s="16" t="s">
        <v>18</v>
      </c>
      <c r="F256" s="18">
        <v>43707</v>
      </c>
      <c r="G256" s="18" t="s">
        <v>25</v>
      </c>
      <c r="H256" s="19" t="s">
        <v>49</v>
      </c>
      <c r="I256" s="20" t="s">
        <v>21</v>
      </c>
      <c r="J256" s="20" t="s">
        <v>31</v>
      </c>
      <c r="K256" s="20" t="s">
        <v>296</v>
      </c>
      <c r="L256" s="20">
        <v>1</v>
      </c>
      <c r="M256" s="21">
        <v>1</v>
      </c>
      <c r="N256" s="21">
        <v>1</v>
      </c>
      <c r="O256" s="21">
        <v>1</v>
      </c>
      <c r="P256" s="21">
        <v>1</v>
      </c>
      <c r="Q256" s="21">
        <v>1</v>
      </c>
      <c r="R256" s="21">
        <v>1</v>
      </c>
      <c r="S256" s="21">
        <v>1</v>
      </c>
      <c r="T256" s="21">
        <v>1</v>
      </c>
      <c r="U256" s="21">
        <v>1</v>
      </c>
      <c r="V256" s="21">
        <v>1</v>
      </c>
      <c r="W256" s="21">
        <v>1</v>
      </c>
      <c r="X256" s="21">
        <v>1</v>
      </c>
      <c r="Y256" s="21">
        <f t="shared" si="16"/>
        <v>12</v>
      </c>
      <c r="Z256" s="19">
        <f>IFERROR(VLOOKUP(B256,[1]DATA!A:P,16,0),0)</f>
        <v>16.059999999999999</v>
      </c>
      <c r="AA256" s="19" t="e">
        <f>ROUND(#REF!/1200*Y256*100,0)</f>
        <v>#REF!</v>
      </c>
      <c r="AB256" s="22" t="e">
        <f t="shared" si="17"/>
        <v>#REF!</v>
      </c>
      <c r="AC256" s="19">
        <v>16.059999999999999</v>
      </c>
    </row>
    <row r="257" spans="1:29" x14ac:dyDescent="0.2">
      <c r="A257" s="15" t="e">
        <f t="shared" si="21"/>
        <v>#REF!</v>
      </c>
      <c r="B257" s="16">
        <v>2020002222</v>
      </c>
      <c r="C257" s="32" t="s">
        <v>297</v>
      </c>
      <c r="D257" s="16" t="s">
        <v>17</v>
      </c>
      <c r="E257" s="16" t="s">
        <v>18</v>
      </c>
      <c r="F257" s="18">
        <v>44403</v>
      </c>
      <c r="G257" s="18" t="s">
        <v>25</v>
      </c>
      <c r="H257" s="19" t="s">
        <v>49</v>
      </c>
      <c r="I257" s="20" t="s">
        <v>21</v>
      </c>
      <c r="J257" s="20" t="s">
        <v>31</v>
      </c>
      <c r="K257" s="20" t="s">
        <v>109</v>
      </c>
      <c r="L257" s="20">
        <v>1</v>
      </c>
      <c r="M257" s="21">
        <v>1</v>
      </c>
      <c r="N257" s="21">
        <v>1</v>
      </c>
      <c r="O257" s="21">
        <v>1</v>
      </c>
      <c r="P257" s="21">
        <v>1</v>
      </c>
      <c r="Q257" s="21">
        <v>1</v>
      </c>
      <c r="R257" s="21">
        <v>1</v>
      </c>
      <c r="S257" s="21">
        <v>1</v>
      </c>
      <c r="T257" s="21">
        <v>1</v>
      </c>
      <c r="U257" s="21">
        <v>1</v>
      </c>
      <c r="V257" s="21">
        <v>1</v>
      </c>
      <c r="W257" s="21">
        <v>1</v>
      </c>
      <c r="X257" s="21">
        <v>1</v>
      </c>
      <c r="Y257" s="21">
        <f t="shared" si="16"/>
        <v>12</v>
      </c>
      <c r="Z257" s="19">
        <f>IFERROR(VLOOKUP(B257,[1]DATA!A:P,16,0),0)</f>
        <v>26.45</v>
      </c>
      <c r="AA257" s="19" t="e">
        <f>ROUND(#REF!/1200*Y257*100,0)</f>
        <v>#REF!</v>
      </c>
      <c r="AB257" s="22" t="e">
        <f t="shared" si="17"/>
        <v>#REF!</v>
      </c>
      <c r="AC257" s="19">
        <v>26.45</v>
      </c>
    </row>
    <row r="258" spans="1:29" x14ac:dyDescent="0.2">
      <c r="A258" s="28" t="e">
        <f t="shared" si="21"/>
        <v>#REF!</v>
      </c>
      <c r="B258" s="52">
        <v>2020001436</v>
      </c>
      <c r="C258" s="53" t="s">
        <v>298</v>
      </c>
      <c r="D258" s="52" t="s">
        <v>17</v>
      </c>
      <c r="E258" s="52" t="s">
        <v>18</v>
      </c>
      <c r="F258" s="54"/>
      <c r="G258" s="54"/>
      <c r="H258" s="53" t="s">
        <v>299</v>
      </c>
      <c r="I258" s="53"/>
      <c r="J258" s="53"/>
      <c r="K258" s="53"/>
      <c r="L258" s="53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>
        <f t="shared" ref="Y258:Y260" si="22">SUM(M258:X258)</f>
        <v>0</v>
      </c>
      <c r="Z258" s="29">
        <f>IFERROR(VLOOKUP(B258,[1]DATA!A:P,16,0),0)</f>
        <v>0.26</v>
      </c>
      <c r="AA258" s="29" t="e">
        <f>ROUND(#REF!/1200*Y258*100,0)</f>
        <v>#REF!</v>
      </c>
      <c r="AB258" s="30" t="e">
        <f t="shared" ref="AB258:AB321" si="23">AA258*Z258</f>
        <v>#REF!</v>
      </c>
      <c r="AC258" s="29">
        <v>0.26</v>
      </c>
    </row>
    <row r="259" spans="1:29" x14ac:dyDescent="0.2">
      <c r="A259" s="15" t="e">
        <f t="shared" si="21"/>
        <v>#REF!</v>
      </c>
      <c r="B259" s="16">
        <v>2020001681</v>
      </c>
      <c r="C259" s="20" t="s">
        <v>300</v>
      </c>
      <c r="D259" s="16" t="s">
        <v>17</v>
      </c>
      <c r="E259" s="16" t="s">
        <v>18</v>
      </c>
      <c r="F259" s="18">
        <v>44161</v>
      </c>
      <c r="G259" s="18" t="s">
        <v>25</v>
      </c>
      <c r="H259" s="20" t="s">
        <v>56</v>
      </c>
      <c r="I259" s="20" t="s">
        <v>21</v>
      </c>
      <c r="J259" s="20" t="s">
        <v>22</v>
      </c>
      <c r="K259" s="20" t="s">
        <v>40</v>
      </c>
      <c r="L259" s="20">
        <v>1</v>
      </c>
      <c r="M259" s="21">
        <v>1</v>
      </c>
      <c r="N259" s="21">
        <v>1</v>
      </c>
      <c r="O259" s="21">
        <v>1</v>
      </c>
      <c r="P259" s="21">
        <v>1</v>
      </c>
      <c r="Q259" s="21">
        <v>1</v>
      </c>
      <c r="R259" s="21">
        <v>1</v>
      </c>
      <c r="S259" s="21">
        <v>1</v>
      </c>
      <c r="T259" s="21">
        <v>1</v>
      </c>
      <c r="U259" s="21">
        <v>1</v>
      </c>
      <c r="V259" s="21">
        <v>1</v>
      </c>
      <c r="W259" s="21">
        <v>1</v>
      </c>
      <c r="X259" s="21">
        <v>1</v>
      </c>
      <c r="Y259" s="21">
        <f t="shared" si="22"/>
        <v>12</v>
      </c>
      <c r="Z259" s="19">
        <f>IFERROR(VLOOKUP(B259,[1]DATA!A:P,16,0),0)</f>
        <v>36.6</v>
      </c>
      <c r="AA259" s="19" t="e">
        <f>ROUND(#REF!/1200*Y259*100,0)</f>
        <v>#REF!</v>
      </c>
      <c r="AB259" s="22" t="e">
        <f t="shared" si="23"/>
        <v>#REF!</v>
      </c>
      <c r="AC259" s="19">
        <v>36.6</v>
      </c>
    </row>
    <row r="260" spans="1:29" x14ac:dyDescent="0.2">
      <c r="A260" s="15" t="e">
        <f t="shared" si="21"/>
        <v>#REF!</v>
      </c>
      <c r="B260" s="16" t="s">
        <v>301</v>
      </c>
      <c r="C260" s="20" t="s">
        <v>302</v>
      </c>
      <c r="D260" s="16" t="s">
        <v>249</v>
      </c>
      <c r="E260" s="51" t="s">
        <v>303</v>
      </c>
      <c r="F260" s="18">
        <v>44900</v>
      </c>
      <c r="G260" s="18"/>
      <c r="H260" s="20" t="s">
        <v>56</v>
      </c>
      <c r="I260" s="20" t="s">
        <v>21</v>
      </c>
      <c r="J260" s="20" t="s">
        <v>140</v>
      </c>
      <c r="K260" s="20" t="s">
        <v>178</v>
      </c>
      <c r="L260" s="20">
        <v>1</v>
      </c>
      <c r="M260" s="25">
        <v>1</v>
      </c>
      <c r="N260" s="25">
        <v>1</v>
      </c>
      <c r="O260" s="25">
        <v>1</v>
      </c>
      <c r="P260" s="25">
        <v>1</v>
      </c>
      <c r="Q260" s="25">
        <v>1</v>
      </c>
      <c r="R260" s="25">
        <v>1</v>
      </c>
      <c r="S260" s="25">
        <v>1</v>
      </c>
      <c r="T260" s="25">
        <v>1</v>
      </c>
      <c r="U260" s="25">
        <v>1</v>
      </c>
      <c r="V260" s="25">
        <v>1</v>
      </c>
      <c r="W260" s="25">
        <v>1</v>
      </c>
      <c r="X260" s="25">
        <v>1</v>
      </c>
      <c r="Y260" s="25">
        <f t="shared" si="22"/>
        <v>12</v>
      </c>
      <c r="Z260" s="19">
        <f>IFERROR(VLOOKUP(B260,[1]DATA!A:P,16,0),0)</f>
        <v>0</v>
      </c>
      <c r="AA260" s="19" t="e">
        <f>ROUND(#REF!/1200*Y260*100,0)</f>
        <v>#REF!</v>
      </c>
      <c r="AB260" s="22" t="e">
        <f t="shared" si="23"/>
        <v>#REF!</v>
      </c>
      <c r="AC260" s="19">
        <v>0</v>
      </c>
    </row>
    <row r="261" spans="1:29" x14ac:dyDescent="0.2">
      <c r="A261" s="15" t="e">
        <f t="shared" si="21"/>
        <v>#REF!</v>
      </c>
      <c r="B261" s="16">
        <v>302000142</v>
      </c>
      <c r="C261" s="23" t="s">
        <v>302</v>
      </c>
      <c r="D261" s="16" t="s">
        <v>249</v>
      </c>
      <c r="E261" s="16" t="s">
        <v>304</v>
      </c>
      <c r="F261" s="18"/>
      <c r="G261" s="18"/>
      <c r="H261" s="24"/>
      <c r="I261" s="20"/>
      <c r="J261" s="20"/>
      <c r="K261" s="20"/>
      <c r="L261" s="20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19">
        <f>IFERROR(VLOOKUP(B261,[1]DATA!A:P,16,0),0)</f>
        <v>48.22</v>
      </c>
      <c r="AA261" s="19">
        <f>1920/2</f>
        <v>960</v>
      </c>
      <c r="AB261" s="26">
        <f t="shared" si="23"/>
        <v>46291.199999999997</v>
      </c>
      <c r="AC261" s="19">
        <v>48.22</v>
      </c>
    </row>
    <row r="262" spans="1:29" x14ac:dyDescent="0.2">
      <c r="A262" s="15" t="e">
        <f t="shared" si="21"/>
        <v>#REF!</v>
      </c>
      <c r="B262" s="16">
        <v>2020002160</v>
      </c>
      <c r="C262" s="23" t="s">
        <v>305</v>
      </c>
      <c r="D262" s="16" t="s">
        <v>17</v>
      </c>
      <c r="E262" s="16" t="s">
        <v>18</v>
      </c>
      <c r="F262" s="18">
        <v>44382</v>
      </c>
      <c r="G262" s="18" t="s">
        <v>19</v>
      </c>
      <c r="H262" s="24" t="s">
        <v>219</v>
      </c>
      <c r="I262" s="20" t="s">
        <v>27</v>
      </c>
      <c r="J262" s="20" t="s">
        <v>28</v>
      </c>
      <c r="K262" s="20" t="s">
        <v>28</v>
      </c>
      <c r="L262" s="20">
        <v>1</v>
      </c>
      <c r="M262" s="25">
        <v>1</v>
      </c>
      <c r="N262" s="25">
        <v>1</v>
      </c>
      <c r="O262" s="25">
        <v>1</v>
      </c>
      <c r="P262" s="25">
        <v>1</v>
      </c>
      <c r="Q262" s="25">
        <v>1</v>
      </c>
      <c r="R262" s="25">
        <v>1</v>
      </c>
      <c r="S262" s="25">
        <v>1</v>
      </c>
      <c r="T262" s="25">
        <v>1</v>
      </c>
      <c r="U262" s="25">
        <v>1</v>
      </c>
      <c r="V262" s="25">
        <v>1</v>
      </c>
      <c r="W262" s="25">
        <v>1</v>
      </c>
      <c r="X262" s="25">
        <v>1</v>
      </c>
      <c r="Y262" s="25">
        <f t="shared" ref="Y262:Y325" si="24">SUM(M262:X262)</f>
        <v>12</v>
      </c>
      <c r="Z262" s="19">
        <f>IFERROR(VLOOKUP(B262,[1]DATA!A:P,16,0),0)</f>
        <v>36.479999999999997</v>
      </c>
      <c r="AA262" s="19" t="e">
        <f>ROUND(#REF!/1200*Y262*100,0)</f>
        <v>#REF!</v>
      </c>
      <c r="AB262" s="26" t="e">
        <f t="shared" si="23"/>
        <v>#REF!</v>
      </c>
      <c r="AC262" s="19">
        <v>36.479999999999997</v>
      </c>
    </row>
    <row r="263" spans="1:29" x14ac:dyDescent="0.2">
      <c r="A263" s="28" t="e">
        <f t="shared" si="21"/>
        <v>#REF!</v>
      </c>
      <c r="B263" s="16" t="s">
        <v>260</v>
      </c>
      <c r="C263" s="20" t="s">
        <v>306</v>
      </c>
      <c r="D263" s="16" t="s">
        <v>17</v>
      </c>
      <c r="E263" s="16"/>
      <c r="F263" s="18"/>
      <c r="G263" s="18"/>
      <c r="H263" s="20" t="s">
        <v>56</v>
      </c>
      <c r="I263" s="20" t="s">
        <v>21</v>
      </c>
      <c r="J263" s="20" t="s">
        <v>140</v>
      </c>
      <c r="K263" s="20" t="s">
        <v>178</v>
      </c>
      <c r="L263" s="20">
        <v>1</v>
      </c>
      <c r="M263" s="25">
        <v>1</v>
      </c>
      <c r="N263" s="25">
        <v>1</v>
      </c>
      <c r="O263" s="25">
        <v>1</v>
      </c>
      <c r="P263" s="25">
        <v>1</v>
      </c>
      <c r="Q263" s="25">
        <v>1</v>
      </c>
      <c r="R263" s="25">
        <v>1</v>
      </c>
      <c r="S263" s="25">
        <v>1</v>
      </c>
      <c r="T263" s="25">
        <v>1</v>
      </c>
      <c r="U263" s="25">
        <v>1</v>
      </c>
      <c r="V263" s="25">
        <v>1</v>
      </c>
      <c r="W263" s="25">
        <v>1</v>
      </c>
      <c r="X263" s="25">
        <v>1</v>
      </c>
      <c r="Y263" s="25">
        <f t="shared" si="24"/>
        <v>12</v>
      </c>
      <c r="Z263" s="29">
        <f>IFERROR(VLOOKUP(B263,[1]DATA!A:P,16,0),0)</f>
        <v>0.26</v>
      </c>
      <c r="AA263" s="29" t="e">
        <f>ROUND(#REF!/1200*Y263*100,0)</f>
        <v>#REF!</v>
      </c>
      <c r="AB263" s="30" t="e">
        <f t="shared" si="23"/>
        <v>#REF!</v>
      </c>
      <c r="AC263" s="29">
        <v>0.26</v>
      </c>
    </row>
    <row r="264" spans="1:29" x14ac:dyDescent="0.2">
      <c r="A264" s="15" t="e">
        <f t="shared" si="21"/>
        <v>#REF!</v>
      </c>
      <c r="B264" s="16">
        <v>202000469</v>
      </c>
      <c r="C264" s="20" t="s">
        <v>307</v>
      </c>
      <c r="D264" s="16" t="s">
        <v>17</v>
      </c>
      <c r="E264" s="16" t="s">
        <v>18</v>
      </c>
      <c r="F264" s="18">
        <v>43424</v>
      </c>
      <c r="G264" s="18" t="s">
        <v>165</v>
      </c>
      <c r="H264" s="20" t="s">
        <v>76</v>
      </c>
      <c r="I264" s="20" t="s">
        <v>21</v>
      </c>
      <c r="J264" s="20" t="s">
        <v>22</v>
      </c>
      <c r="K264" s="20" t="s">
        <v>40</v>
      </c>
      <c r="L264" s="20">
        <v>1</v>
      </c>
      <c r="M264" s="21">
        <v>1</v>
      </c>
      <c r="N264" s="21">
        <v>1</v>
      </c>
      <c r="O264" s="21">
        <v>1</v>
      </c>
      <c r="P264" s="21">
        <v>1</v>
      </c>
      <c r="Q264" s="21">
        <v>1</v>
      </c>
      <c r="R264" s="21">
        <v>1</v>
      </c>
      <c r="S264" s="21">
        <v>1</v>
      </c>
      <c r="T264" s="21">
        <v>1</v>
      </c>
      <c r="U264" s="21">
        <v>1</v>
      </c>
      <c r="V264" s="21">
        <v>1</v>
      </c>
      <c r="W264" s="21">
        <v>1</v>
      </c>
      <c r="X264" s="21">
        <v>1</v>
      </c>
      <c r="Y264" s="21">
        <f t="shared" si="24"/>
        <v>12</v>
      </c>
      <c r="Z264" s="19">
        <f>IFERROR(VLOOKUP(B264,[1]DATA!A:P,16,0),0)</f>
        <v>43.42</v>
      </c>
      <c r="AA264" s="19" t="e">
        <f>ROUND(#REF!/1200*Y264*100,0)</f>
        <v>#REF!</v>
      </c>
      <c r="AB264" s="22" t="e">
        <f t="shared" si="23"/>
        <v>#REF!</v>
      </c>
      <c r="AC264" s="19">
        <v>43.42</v>
      </c>
    </row>
    <row r="265" spans="1:29" x14ac:dyDescent="0.2">
      <c r="A265" s="15" t="e">
        <f t="shared" si="21"/>
        <v>#REF!</v>
      </c>
      <c r="B265" s="16">
        <v>2020002011</v>
      </c>
      <c r="C265" s="32" t="s">
        <v>308</v>
      </c>
      <c r="D265" s="16" t="s">
        <v>17</v>
      </c>
      <c r="E265" s="16" t="s">
        <v>18</v>
      </c>
      <c r="F265" s="18">
        <v>44319</v>
      </c>
      <c r="G265" s="18" t="s">
        <v>19</v>
      </c>
      <c r="H265" s="19" t="s">
        <v>30</v>
      </c>
      <c r="I265" s="20" t="s">
        <v>21</v>
      </c>
      <c r="J265" s="20" t="s">
        <v>31</v>
      </c>
      <c r="K265" s="20" t="s">
        <v>61</v>
      </c>
      <c r="L265" s="20">
        <v>1</v>
      </c>
      <c r="M265" s="21">
        <v>1</v>
      </c>
      <c r="N265" s="21">
        <v>1</v>
      </c>
      <c r="O265" s="21">
        <v>1</v>
      </c>
      <c r="P265" s="21">
        <v>1</v>
      </c>
      <c r="Q265" s="21">
        <v>1</v>
      </c>
      <c r="R265" s="21">
        <v>1</v>
      </c>
      <c r="S265" s="21">
        <v>1</v>
      </c>
      <c r="T265" s="21">
        <v>1</v>
      </c>
      <c r="U265" s="21">
        <v>1</v>
      </c>
      <c r="V265" s="21">
        <v>1</v>
      </c>
      <c r="W265" s="21">
        <v>1</v>
      </c>
      <c r="X265" s="21">
        <v>1</v>
      </c>
      <c r="Y265" s="21">
        <f t="shared" si="24"/>
        <v>12</v>
      </c>
      <c r="Z265" s="19">
        <f>IFERROR(VLOOKUP(B265,[1]DATA!A:P,16,0),0)</f>
        <v>38.33</v>
      </c>
      <c r="AA265" s="19" t="e">
        <f>ROUND(#REF!/1200*Y265*100,0)</f>
        <v>#REF!</v>
      </c>
      <c r="AB265" s="22" t="e">
        <f t="shared" si="23"/>
        <v>#REF!</v>
      </c>
      <c r="AC265" s="19">
        <v>38.33</v>
      </c>
    </row>
    <row r="266" spans="1:29" x14ac:dyDescent="0.2">
      <c r="A266" s="15" t="e">
        <f t="shared" si="21"/>
        <v>#REF!</v>
      </c>
      <c r="B266" s="16">
        <v>2020001497</v>
      </c>
      <c r="C266" s="32" t="s">
        <v>309</v>
      </c>
      <c r="D266" s="16" t="s">
        <v>17</v>
      </c>
      <c r="E266" s="16" t="s">
        <v>18</v>
      </c>
      <c r="F266" s="18">
        <v>44053</v>
      </c>
      <c r="G266" s="18" t="s">
        <v>19</v>
      </c>
      <c r="H266" s="19" t="s">
        <v>56</v>
      </c>
      <c r="I266" s="20" t="s">
        <v>21</v>
      </c>
      <c r="J266" s="20"/>
      <c r="K266" s="20" t="s">
        <v>114</v>
      </c>
      <c r="L266" s="20">
        <v>1</v>
      </c>
      <c r="M266" s="21">
        <v>1</v>
      </c>
      <c r="N266" s="21">
        <v>1</v>
      </c>
      <c r="O266" s="21">
        <v>1</v>
      </c>
      <c r="P266" s="21">
        <v>1</v>
      </c>
      <c r="Q266" s="21">
        <v>1</v>
      </c>
      <c r="R266" s="21">
        <v>1</v>
      </c>
      <c r="S266" s="21">
        <v>1</v>
      </c>
      <c r="T266" s="21">
        <v>1</v>
      </c>
      <c r="U266" s="21">
        <v>1</v>
      </c>
      <c r="V266" s="21">
        <v>1</v>
      </c>
      <c r="W266" s="21">
        <v>1</v>
      </c>
      <c r="X266" s="21">
        <v>1</v>
      </c>
      <c r="Y266" s="21">
        <f t="shared" si="24"/>
        <v>12</v>
      </c>
      <c r="Z266" s="19">
        <f>IFERROR(VLOOKUP(B266,[1]DATA!A:P,16,0),0)</f>
        <v>43.13</v>
      </c>
      <c r="AA266" s="19" t="e">
        <f>ROUND(#REF!/1200*Y266*100,0)</f>
        <v>#REF!</v>
      </c>
      <c r="AB266" s="22" t="e">
        <f t="shared" si="23"/>
        <v>#REF!</v>
      </c>
      <c r="AC266" s="19">
        <v>43.13</v>
      </c>
    </row>
    <row r="267" spans="1:29" x14ac:dyDescent="0.2">
      <c r="A267" s="15" t="e">
        <f t="shared" si="21"/>
        <v>#REF!</v>
      </c>
      <c r="B267" s="16">
        <v>2020003518</v>
      </c>
      <c r="C267" s="23" t="s">
        <v>310</v>
      </c>
      <c r="D267" s="16" t="s">
        <v>17</v>
      </c>
      <c r="E267" s="16" t="s">
        <v>18</v>
      </c>
      <c r="F267" s="18">
        <v>44826</v>
      </c>
      <c r="G267" s="18" t="s">
        <v>25</v>
      </c>
      <c r="H267" s="24" t="s">
        <v>26</v>
      </c>
      <c r="I267" s="20" t="s">
        <v>27</v>
      </c>
      <c r="J267" s="20" t="s">
        <v>28</v>
      </c>
      <c r="K267" s="20" t="s">
        <v>28</v>
      </c>
      <c r="L267" s="20">
        <v>1</v>
      </c>
      <c r="M267" s="25">
        <v>1</v>
      </c>
      <c r="N267" s="25">
        <v>1</v>
      </c>
      <c r="O267" s="25">
        <v>1</v>
      </c>
      <c r="P267" s="25">
        <v>1</v>
      </c>
      <c r="Q267" s="25">
        <v>1</v>
      </c>
      <c r="R267" s="25">
        <v>1</v>
      </c>
      <c r="S267" s="25">
        <v>1</v>
      </c>
      <c r="T267" s="25">
        <v>1</v>
      </c>
      <c r="U267" s="25">
        <v>1</v>
      </c>
      <c r="V267" s="25">
        <v>1</v>
      </c>
      <c r="W267" s="25">
        <v>1</v>
      </c>
      <c r="X267" s="25">
        <v>1</v>
      </c>
      <c r="Y267" s="25">
        <f t="shared" si="24"/>
        <v>12</v>
      </c>
      <c r="Z267" s="19">
        <f>IFERROR(VLOOKUP(B267,[1]DATA!A:P,16,0),0)</f>
        <v>21.36</v>
      </c>
      <c r="AA267" s="19" t="e">
        <f>ROUND(#REF!/1200*Y267*100,0)</f>
        <v>#REF!</v>
      </c>
      <c r="AB267" s="26" t="e">
        <f t="shared" si="23"/>
        <v>#REF!</v>
      </c>
      <c r="AC267" s="19">
        <v>21.36</v>
      </c>
    </row>
    <row r="268" spans="1:29" x14ac:dyDescent="0.2">
      <c r="A268" s="15" t="e">
        <f t="shared" si="21"/>
        <v>#REF!</v>
      </c>
      <c r="B268" s="16">
        <v>2020002040</v>
      </c>
      <c r="C268" s="20" t="s">
        <v>311</v>
      </c>
      <c r="D268" s="16" t="s">
        <v>17</v>
      </c>
      <c r="E268" s="16" t="s">
        <v>18</v>
      </c>
      <c r="F268" s="18">
        <v>44329</v>
      </c>
      <c r="G268" s="18" t="s">
        <v>19</v>
      </c>
      <c r="H268" s="20" t="s">
        <v>56</v>
      </c>
      <c r="I268" s="20" t="s">
        <v>21</v>
      </c>
      <c r="J268" s="20" t="s">
        <v>22</v>
      </c>
      <c r="K268" s="20" t="s">
        <v>40</v>
      </c>
      <c r="L268" s="20">
        <v>1</v>
      </c>
      <c r="M268" s="21">
        <v>1</v>
      </c>
      <c r="N268" s="21">
        <v>1</v>
      </c>
      <c r="O268" s="21">
        <v>1</v>
      </c>
      <c r="P268" s="21">
        <v>1</v>
      </c>
      <c r="Q268" s="21">
        <v>1</v>
      </c>
      <c r="R268" s="21">
        <v>1</v>
      </c>
      <c r="S268" s="21">
        <v>1</v>
      </c>
      <c r="T268" s="21">
        <v>1</v>
      </c>
      <c r="U268" s="21">
        <v>1</v>
      </c>
      <c r="V268" s="21">
        <v>1</v>
      </c>
      <c r="W268" s="21">
        <v>1</v>
      </c>
      <c r="X268" s="21">
        <v>1</v>
      </c>
      <c r="Y268" s="21">
        <f t="shared" si="24"/>
        <v>12</v>
      </c>
      <c r="Z268" s="19">
        <f>IFERROR(VLOOKUP(B268,[1]DATA!A:P,16,0),0)</f>
        <v>32.03</v>
      </c>
      <c r="AA268" s="19" t="e">
        <f>ROUND(#REF!/1200*Y268*100,0)</f>
        <v>#REF!</v>
      </c>
      <c r="AB268" s="22" t="e">
        <f t="shared" si="23"/>
        <v>#REF!</v>
      </c>
      <c r="AC268" s="19">
        <v>32.03</v>
      </c>
    </row>
    <row r="269" spans="1:29" x14ac:dyDescent="0.2">
      <c r="A269" s="15" t="e">
        <f t="shared" si="21"/>
        <v>#REF!</v>
      </c>
      <c r="B269" s="16">
        <v>2020001388</v>
      </c>
      <c r="C269" s="20" t="s">
        <v>312</v>
      </c>
      <c r="D269" s="16" t="s">
        <v>17</v>
      </c>
      <c r="E269" s="16" t="s">
        <v>18</v>
      </c>
      <c r="F269" s="18">
        <v>43913</v>
      </c>
      <c r="G269" s="18" t="s">
        <v>19</v>
      </c>
      <c r="H269" s="20" t="s">
        <v>26</v>
      </c>
      <c r="I269" s="20" t="s">
        <v>21</v>
      </c>
      <c r="J269" s="20" t="s">
        <v>148</v>
      </c>
      <c r="K269" s="20" t="s">
        <v>148</v>
      </c>
      <c r="L269" s="20">
        <v>1</v>
      </c>
      <c r="M269" s="25">
        <v>1</v>
      </c>
      <c r="N269" s="25">
        <v>1</v>
      </c>
      <c r="O269" s="25">
        <v>1</v>
      </c>
      <c r="P269" s="25">
        <v>1</v>
      </c>
      <c r="Q269" s="25">
        <v>1</v>
      </c>
      <c r="R269" s="25">
        <v>1</v>
      </c>
      <c r="S269" s="25">
        <v>1</v>
      </c>
      <c r="T269" s="25">
        <v>1</v>
      </c>
      <c r="U269" s="25">
        <v>1</v>
      </c>
      <c r="V269" s="25">
        <v>1</v>
      </c>
      <c r="W269" s="25">
        <v>1</v>
      </c>
      <c r="X269" s="25">
        <v>1</v>
      </c>
      <c r="Y269" s="25">
        <f t="shared" si="24"/>
        <v>12</v>
      </c>
      <c r="Z269" s="19">
        <f>IFERROR(VLOOKUP(B269,[1]DATA!A:P,16,0),0)</f>
        <v>24.3</v>
      </c>
      <c r="AA269" s="19" t="e">
        <f>ROUND(#REF!/1200*Y269*100,0)</f>
        <v>#REF!</v>
      </c>
      <c r="AB269" s="26" t="e">
        <f t="shared" si="23"/>
        <v>#REF!</v>
      </c>
      <c r="AC269" s="19">
        <v>24.3</v>
      </c>
    </row>
    <row r="270" spans="1:29" x14ac:dyDescent="0.2">
      <c r="A270" s="15" t="e">
        <f t="shared" si="21"/>
        <v>#REF!</v>
      </c>
      <c r="B270" s="52">
        <v>302000136</v>
      </c>
      <c r="C270" s="53" t="s">
        <v>313</v>
      </c>
      <c r="D270" s="52" t="s">
        <v>249</v>
      </c>
      <c r="E270" s="52"/>
      <c r="F270" s="54">
        <v>44875</v>
      </c>
      <c r="G270" s="54" t="s">
        <v>25</v>
      </c>
      <c r="H270" s="53" t="s">
        <v>299</v>
      </c>
      <c r="I270" s="53"/>
      <c r="J270" s="53"/>
      <c r="K270" s="53"/>
      <c r="L270" s="53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>
        <f t="shared" si="24"/>
        <v>0</v>
      </c>
      <c r="Z270" s="19">
        <f>IFERROR(VLOOKUP(B270,[1]DATA!A:P,16,0),0)</f>
        <v>0</v>
      </c>
      <c r="AA270" s="19" t="e">
        <f>ROUND(#REF!/1200*Y270*100,0)</f>
        <v>#REF!</v>
      </c>
      <c r="AB270" s="22" t="e">
        <f t="shared" si="23"/>
        <v>#REF!</v>
      </c>
      <c r="AC270" s="19">
        <v>0</v>
      </c>
    </row>
    <row r="271" spans="1:29" x14ac:dyDescent="0.2">
      <c r="A271" s="15" t="e">
        <f t="shared" si="21"/>
        <v>#REF!</v>
      </c>
      <c r="B271" s="43">
        <v>2020003011</v>
      </c>
      <c r="C271" s="56" t="s">
        <v>314</v>
      </c>
      <c r="D271" s="43" t="s">
        <v>17</v>
      </c>
      <c r="E271" s="43" t="s">
        <v>18</v>
      </c>
      <c r="F271" s="45">
        <v>44679</v>
      </c>
      <c r="G271" s="45" t="s">
        <v>25</v>
      </c>
      <c r="H271" s="50" t="s">
        <v>119</v>
      </c>
      <c r="I271" s="44" t="s">
        <v>21</v>
      </c>
      <c r="J271" s="44" t="s">
        <v>120</v>
      </c>
      <c r="K271" s="44" t="s">
        <v>121</v>
      </c>
      <c r="L271" s="44">
        <v>0.3</v>
      </c>
      <c r="M271" s="34">
        <v>0.3</v>
      </c>
      <c r="N271" s="34">
        <v>0.3</v>
      </c>
      <c r="O271" s="34">
        <v>0.3</v>
      </c>
      <c r="P271" s="34">
        <v>0.3</v>
      </c>
      <c r="Q271" s="34">
        <v>0.3</v>
      </c>
      <c r="R271" s="34">
        <v>0.3</v>
      </c>
      <c r="S271" s="34">
        <v>0.3</v>
      </c>
      <c r="T271" s="34">
        <v>0.3</v>
      </c>
      <c r="U271" s="34">
        <v>0.3</v>
      </c>
      <c r="V271" s="34">
        <v>0.3</v>
      </c>
      <c r="W271" s="34">
        <v>0.3</v>
      </c>
      <c r="X271" s="34">
        <v>0.3</v>
      </c>
      <c r="Y271" s="34">
        <f t="shared" si="24"/>
        <v>3.5999999999999992</v>
      </c>
      <c r="Z271" s="19">
        <f>IFERROR(VLOOKUP(B271,[1]DATA!A:P,16,0),0)</f>
        <v>22.58</v>
      </c>
      <c r="AA271" s="19" t="e">
        <f>ROUND(#REF!/1200*Y271*100,0)</f>
        <v>#REF!</v>
      </c>
      <c r="AB271" s="22" t="e">
        <f t="shared" si="23"/>
        <v>#REF!</v>
      </c>
      <c r="AC271" s="19">
        <v>22.58</v>
      </c>
    </row>
    <row r="272" spans="1:29" x14ac:dyDescent="0.2">
      <c r="A272" s="15" t="e">
        <f t="shared" si="21"/>
        <v>#REF!</v>
      </c>
      <c r="B272" s="43">
        <v>2020003011</v>
      </c>
      <c r="C272" s="50" t="s">
        <v>314</v>
      </c>
      <c r="D272" s="43" t="s">
        <v>17</v>
      </c>
      <c r="E272" s="43" t="s">
        <v>18</v>
      </c>
      <c r="F272" s="45">
        <v>44679</v>
      </c>
      <c r="G272" s="45" t="s">
        <v>25</v>
      </c>
      <c r="H272" s="50" t="s">
        <v>122</v>
      </c>
      <c r="I272" s="44" t="s">
        <v>21</v>
      </c>
      <c r="J272" s="44" t="s">
        <v>91</v>
      </c>
      <c r="K272" s="44" t="s">
        <v>92</v>
      </c>
      <c r="L272" s="57">
        <v>0.7</v>
      </c>
      <c r="M272" s="34">
        <v>0.7</v>
      </c>
      <c r="N272" s="34">
        <v>0.7</v>
      </c>
      <c r="O272" s="34">
        <v>0.7</v>
      </c>
      <c r="P272" s="34">
        <v>0.7</v>
      </c>
      <c r="Q272" s="34">
        <v>0.7</v>
      </c>
      <c r="R272" s="34">
        <v>0.7</v>
      </c>
      <c r="S272" s="34">
        <v>0.7</v>
      </c>
      <c r="T272" s="34">
        <v>0.7</v>
      </c>
      <c r="U272" s="34">
        <v>0.7</v>
      </c>
      <c r="V272" s="34">
        <v>0.7</v>
      </c>
      <c r="W272" s="34">
        <v>0.7</v>
      </c>
      <c r="X272" s="34">
        <v>0.7</v>
      </c>
      <c r="Y272" s="34">
        <f t="shared" si="24"/>
        <v>8.4</v>
      </c>
      <c r="Z272" s="19">
        <f>IFERROR(VLOOKUP(B272,[1]DATA!A:P,16,0),0)</f>
        <v>22.58</v>
      </c>
      <c r="AA272" s="19" t="e">
        <f>ROUND(#REF!/1200*Y272*100,0)</f>
        <v>#REF!</v>
      </c>
      <c r="AB272" s="22" t="e">
        <f t="shared" si="23"/>
        <v>#REF!</v>
      </c>
      <c r="AC272" s="19">
        <v>22.58</v>
      </c>
    </row>
    <row r="273" spans="1:29" x14ac:dyDescent="0.2">
      <c r="A273" s="15" t="e">
        <f t="shared" si="21"/>
        <v>#REF!</v>
      </c>
      <c r="B273" s="16">
        <v>2020001705</v>
      </c>
      <c r="C273" s="20" t="s">
        <v>315</v>
      </c>
      <c r="D273" s="16" t="s">
        <v>17</v>
      </c>
      <c r="E273" s="16" t="s">
        <v>18</v>
      </c>
      <c r="F273" s="18">
        <v>44175</v>
      </c>
      <c r="G273" s="18" t="s">
        <v>19</v>
      </c>
      <c r="H273" s="20" t="s">
        <v>20</v>
      </c>
      <c r="I273" s="20" t="s">
        <v>21</v>
      </c>
      <c r="J273" s="20" t="s">
        <v>22</v>
      </c>
      <c r="K273" s="20" t="s">
        <v>23</v>
      </c>
      <c r="L273" s="20">
        <v>1</v>
      </c>
      <c r="M273" s="21">
        <v>1</v>
      </c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>
        <f t="shared" si="24"/>
        <v>1</v>
      </c>
      <c r="Z273" s="19">
        <f>IFERROR(VLOOKUP(B273,[1]DATA!A:P,16,0),0)</f>
        <v>32.04</v>
      </c>
      <c r="AA273" s="19" t="e">
        <f>ROUND(#REF!/1200*Y273*100,0)</f>
        <v>#REF!</v>
      </c>
      <c r="AB273" s="22" t="e">
        <f t="shared" si="23"/>
        <v>#REF!</v>
      </c>
      <c r="AC273" s="19">
        <v>32.04</v>
      </c>
    </row>
    <row r="274" spans="1:29" x14ac:dyDescent="0.2">
      <c r="A274" s="15" t="e">
        <f t="shared" si="21"/>
        <v>#REF!</v>
      </c>
      <c r="B274" s="16">
        <v>2020001705</v>
      </c>
      <c r="C274" s="20" t="s">
        <v>315</v>
      </c>
      <c r="D274" s="16" t="s">
        <v>17</v>
      </c>
      <c r="E274" s="16" t="s">
        <v>18</v>
      </c>
      <c r="F274" s="18">
        <v>44175</v>
      </c>
      <c r="G274" s="18" t="s">
        <v>19</v>
      </c>
      <c r="H274" s="20" t="s">
        <v>20</v>
      </c>
      <c r="I274" s="20" t="s">
        <v>21</v>
      </c>
      <c r="J274" s="20" t="s">
        <v>35</v>
      </c>
      <c r="K274" s="20" t="s">
        <v>36</v>
      </c>
      <c r="L274" s="20">
        <v>1</v>
      </c>
      <c r="M274" s="21"/>
      <c r="N274" s="21">
        <v>1</v>
      </c>
      <c r="O274" s="21">
        <v>1</v>
      </c>
      <c r="P274" s="21">
        <v>1</v>
      </c>
      <c r="Q274" s="21">
        <v>1</v>
      </c>
      <c r="R274" s="21">
        <v>1</v>
      </c>
      <c r="S274" s="21">
        <v>1</v>
      </c>
      <c r="T274" s="21">
        <v>1</v>
      </c>
      <c r="U274" s="21">
        <v>1</v>
      </c>
      <c r="V274" s="21">
        <v>1</v>
      </c>
      <c r="W274" s="21">
        <v>1</v>
      </c>
      <c r="X274" s="21">
        <v>1</v>
      </c>
      <c r="Y274" s="21">
        <f t="shared" si="24"/>
        <v>11</v>
      </c>
      <c r="Z274" s="19">
        <f>IFERROR(VLOOKUP(B274,[1]DATA!A:P,16,0),0)</f>
        <v>32.04</v>
      </c>
      <c r="AA274" s="19" t="e">
        <f>ROUND(#REF!/1200*Y274*100,0)</f>
        <v>#REF!</v>
      </c>
      <c r="AB274" s="22" t="e">
        <f t="shared" si="23"/>
        <v>#REF!</v>
      </c>
      <c r="AC274" s="19">
        <v>32.04</v>
      </c>
    </row>
    <row r="275" spans="1:29" x14ac:dyDescent="0.2">
      <c r="A275" s="15" t="e">
        <f t="shared" si="21"/>
        <v>#REF!</v>
      </c>
      <c r="B275" s="16">
        <v>0</v>
      </c>
      <c r="C275" s="20" t="s">
        <v>154</v>
      </c>
      <c r="D275" s="16" t="s">
        <v>154</v>
      </c>
      <c r="E275" s="16" t="s">
        <v>154</v>
      </c>
      <c r="F275" s="18"/>
      <c r="G275" s="18"/>
      <c r="H275" s="20" t="s">
        <v>26</v>
      </c>
      <c r="I275" s="20" t="s">
        <v>21</v>
      </c>
      <c r="J275" s="20" t="s">
        <v>35</v>
      </c>
      <c r="K275" s="20" t="s">
        <v>36</v>
      </c>
      <c r="L275" s="20">
        <v>1</v>
      </c>
      <c r="M275" s="21">
        <v>1</v>
      </c>
      <c r="N275" s="21">
        <v>1</v>
      </c>
      <c r="O275" s="21">
        <v>1</v>
      </c>
      <c r="P275" s="21">
        <v>1</v>
      </c>
      <c r="Q275" s="21">
        <v>1</v>
      </c>
      <c r="R275" s="21">
        <v>1</v>
      </c>
      <c r="S275" s="21">
        <v>1</v>
      </c>
      <c r="T275" s="21">
        <v>1</v>
      </c>
      <c r="U275" s="21">
        <v>1</v>
      </c>
      <c r="V275" s="21">
        <v>1</v>
      </c>
      <c r="W275" s="21">
        <v>1</v>
      </c>
      <c r="X275" s="21">
        <v>1</v>
      </c>
      <c r="Y275" s="21">
        <f t="shared" si="24"/>
        <v>12</v>
      </c>
      <c r="Z275" s="19">
        <f>IFERROR(VLOOKUP(B275,[1]DATA!A:P,16,0),0)</f>
        <v>0</v>
      </c>
      <c r="AA275" s="19" t="e">
        <f>ROUND(#REF!/1200*Y275*100,0)</f>
        <v>#REF!</v>
      </c>
      <c r="AB275" s="22" t="e">
        <f t="shared" si="23"/>
        <v>#REF!</v>
      </c>
      <c r="AC275" s="19">
        <v>0</v>
      </c>
    </row>
    <row r="276" spans="1:29" x14ac:dyDescent="0.2">
      <c r="A276" s="15" t="e">
        <f t="shared" si="21"/>
        <v>#REF!</v>
      </c>
      <c r="B276" s="16">
        <v>0</v>
      </c>
      <c r="C276" s="20" t="s">
        <v>154</v>
      </c>
      <c r="D276" s="16" t="s">
        <v>154</v>
      </c>
      <c r="E276" s="16" t="s">
        <v>154</v>
      </c>
      <c r="F276" s="18"/>
      <c r="G276" s="18"/>
      <c r="H276" s="20" t="s">
        <v>30</v>
      </c>
      <c r="I276" s="20" t="s">
        <v>21</v>
      </c>
      <c r="J276" s="20" t="s">
        <v>35</v>
      </c>
      <c r="K276" s="20" t="s">
        <v>36</v>
      </c>
      <c r="L276" s="20"/>
      <c r="M276" s="21"/>
      <c r="N276" s="21">
        <v>1</v>
      </c>
      <c r="O276" s="21">
        <v>1</v>
      </c>
      <c r="P276" s="21">
        <v>1</v>
      </c>
      <c r="Q276" s="21">
        <v>1</v>
      </c>
      <c r="R276" s="21">
        <v>1</v>
      </c>
      <c r="S276" s="21">
        <v>1</v>
      </c>
      <c r="T276" s="21">
        <v>1</v>
      </c>
      <c r="U276" s="21">
        <v>1</v>
      </c>
      <c r="V276" s="21">
        <v>1</v>
      </c>
      <c r="W276" s="21">
        <v>1</v>
      </c>
      <c r="X276" s="21">
        <v>1</v>
      </c>
      <c r="Y276" s="21">
        <f t="shared" si="24"/>
        <v>11</v>
      </c>
      <c r="Z276" s="19">
        <f>IFERROR(VLOOKUP(B276,[1]DATA!A:P,16,0),0)</f>
        <v>0</v>
      </c>
      <c r="AA276" s="19" t="e">
        <f>ROUND(#REF!/1200*Y276*100,0)</f>
        <v>#REF!</v>
      </c>
      <c r="AB276" s="22" t="e">
        <f t="shared" si="23"/>
        <v>#REF!</v>
      </c>
      <c r="AC276" s="19">
        <v>0</v>
      </c>
    </row>
    <row r="277" spans="1:29" x14ac:dyDescent="0.2">
      <c r="A277" s="15" t="e">
        <f>#REF!+1</f>
        <v>#REF!</v>
      </c>
      <c r="B277" s="16">
        <v>0</v>
      </c>
      <c r="C277" s="20" t="s">
        <v>154</v>
      </c>
      <c r="D277" s="16" t="s">
        <v>154</v>
      </c>
      <c r="E277" s="16" t="s">
        <v>154</v>
      </c>
      <c r="F277" s="18"/>
      <c r="G277" s="18"/>
      <c r="H277" s="20" t="s">
        <v>30</v>
      </c>
      <c r="I277" s="20" t="s">
        <v>21</v>
      </c>
      <c r="J277" s="20" t="s">
        <v>35</v>
      </c>
      <c r="K277" s="20" t="s">
        <v>42</v>
      </c>
      <c r="L277" s="20"/>
      <c r="M277" s="21">
        <v>1</v>
      </c>
      <c r="N277" s="21">
        <v>1</v>
      </c>
      <c r="O277" s="21">
        <v>1</v>
      </c>
      <c r="P277" s="21">
        <v>1</v>
      </c>
      <c r="Q277" s="21">
        <v>1</v>
      </c>
      <c r="R277" s="21">
        <v>1</v>
      </c>
      <c r="S277" s="21">
        <v>1</v>
      </c>
      <c r="T277" s="21">
        <v>1</v>
      </c>
      <c r="U277" s="21">
        <v>1</v>
      </c>
      <c r="V277" s="21">
        <v>1</v>
      </c>
      <c r="W277" s="21">
        <v>1</v>
      </c>
      <c r="X277" s="21">
        <v>1</v>
      </c>
      <c r="Y277" s="21">
        <f t="shared" si="24"/>
        <v>12</v>
      </c>
      <c r="Z277" s="19">
        <f>IFERROR(VLOOKUP(B277,[1]DATA!A:P,16,0),0)</f>
        <v>0</v>
      </c>
      <c r="AA277" s="19" t="e">
        <f>ROUND(#REF!/1200*Y277*100,0)</f>
        <v>#REF!</v>
      </c>
      <c r="AB277" s="22" t="e">
        <f t="shared" si="23"/>
        <v>#REF!</v>
      </c>
      <c r="AC277" s="19">
        <v>0</v>
      </c>
    </row>
    <row r="278" spans="1:29" x14ac:dyDescent="0.2">
      <c r="A278" s="15" t="e">
        <f>#REF!+1</f>
        <v>#REF!</v>
      </c>
      <c r="B278" s="16">
        <v>0</v>
      </c>
      <c r="C278" s="20" t="s">
        <v>154</v>
      </c>
      <c r="D278" s="16" t="s">
        <v>154</v>
      </c>
      <c r="E278" s="16" t="s">
        <v>154</v>
      </c>
      <c r="F278" s="18"/>
      <c r="G278" s="18"/>
      <c r="H278" s="20" t="s">
        <v>203</v>
      </c>
      <c r="I278" s="20" t="s">
        <v>21</v>
      </c>
      <c r="J278" s="20" t="s">
        <v>50</v>
      </c>
      <c r="K278" s="20" t="s">
        <v>151</v>
      </c>
      <c r="L278" s="20">
        <v>1</v>
      </c>
      <c r="M278" s="21">
        <v>1</v>
      </c>
      <c r="N278" s="21">
        <v>1</v>
      </c>
      <c r="O278" s="21">
        <v>1</v>
      </c>
      <c r="P278" s="21">
        <v>1</v>
      </c>
      <c r="Q278" s="21">
        <v>1</v>
      </c>
      <c r="R278" s="21">
        <v>1</v>
      </c>
      <c r="S278" s="21">
        <v>1</v>
      </c>
      <c r="T278" s="21">
        <v>1</v>
      </c>
      <c r="U278" s="21">
        <v>1</v>
      </c>
      <c r="V278" s="21">
        <v>1</v>
      </c>
      <c r="W278" s="21">
        <v>1</v>
      </c>
      <c r="X278" s="21">
        <v>1</v>
      </c>
      <c r="Y278" s="21">
        <f t="shared" si="24"/>
        <v>12</v>
      </c>
      <c r="Z278" s="19">
        <f>IFERROR(VLOOKUP(B278,[1]DATA!A:P,16,0),0)</f>
        <v>0</v>
      </c>
      <c r="AA278" s="19" t="e">
        <f>ROUND(#REF!/1200*Y278*100,0)</f>
        <v>#REF!</v>
      </c>
      <c r="AB278" s="22" t="e">
        <f t="shared" si="23"/>
        <v>#REF!</v>
      </c>
      <c r="AC278" s="19">
        <v>0</v>
      </c>
    </row>
    <row r="279" spans="1:29" x14ac:dyDescent="0.2">
      <c r="A279" s="15" t="e">
        <f>#REF!+1</f>
        <v>#REF!</v>
      </c>
      <c r="B279" s="16">
        <v>0</v>
      </c>
      <c r="C279" s="20" t="s">
        <v>154</v>
      </c>
      <c r="D279" s="16" t="s">
        <v>154</v>
      </c>
      <c r="E279" s="16" t="s">
        <v>154</v>
      </c>
      <c r="F279" s="18"/>
      <c r="G279" s="18"/>
      <c r="H279" s="20" t="s">
        <v>58</v>
      </c>
      <c r="I279" s="20" t="s">
        <v>21</v>
      </c>
      <c r="J279" s="20" t="s">
        <v>22</v>
      </c>
      <c r="K279" s="20" t="s">
        <v>40</v>
      </c>
      <c r="L279" s="20">
        <v>0.5</v>
      </c>
      <c r="M279" s="21"/>
      <c r="N279" s="21"/>
      <c r="O279" s="21"/>
      <c r="P279" s="21">
        <v>0.5</v>
      </c>
      <c r="Q279" s="21">
        <v>0.5</v>
      </c>
      <c r="R279" s="21">
        <v>0.5</v>
      </c>
      <c r="S279" s="21">
        <v>0.5</v>
      </c>
      <c r="T279" s="21">
        <v>0.5</v>
      </c>
      <c r="U279" s="21">
        <v>0.5</v>
      </c>
      <c r="V279" s="21">
        <v>0.5</v>
      </c>
      <c r="W279" s="21">
        <v>0.5</v>
      </c>
      <c r="X279" s="21">
        <v>0.5</v>
      </c>
      <c r="Y279" s="21">
        <f t="shared" si="24"/>
        <v>4.5</v>
      </c>
      <c r="Z279" s="19">
        <f>IFERROR(VLOOKUP(B279,[1]DATA!A:P,16,0),0)</f>
        <v>0</v>
      </c>
      <c r="AA279" s="19" t="e">
        <f>ROUND(#REF!/1200*Y279*100,0)</f>
        <v>#REF!</v>
      </c>
      <c r="AB279" s="22" t="e">
        <f t="shared" si="23"/>
        <v>#REF!</v>
      </c>
      <c r="AC279" s="19">
        <v>0</v>
      </c>
    </row>
    <row r="280" spans="1:29" x14ac:dyDescent="0.2">
      <c r="A280" s="15" t="e">
        <f>A279+1</f>
        <v>#REF!</v>
      </c>
      <c r="B280" s="16">
        <v>0</v>
      </c>
      <c r="C280" s="20" t="s">
        <v>154</v>
      </c>
      <c r="D280" s="16" t="s">
        <v>154</v>
      </c>
      <c r="E280" s="16" t="s">
        <v>154</v>
      </c>
      <c r="F280" s="18"/>
      <c r="G280" s="18"/>
      <c r="H280" s="20" t="s">
        <v>26</v>
      </c>
      <c r="I280" s="20" t="s">
        <v>21</v>
      </c>
      <c r="J280" s="20" t="s">
        <v>22</v>
      </c>
      <c r="K280" s="20" t="s">
        <v>40</v>
      </c>
      <c r="L280" s="20">
        <v>1</v>
      </c>
      <c r="M280" s="21">
        <v>1</v>
      </c>
      <c r="N280" s="21">
        <v>1</v>
      </c>
      <c r="O280" s="21">
        <v>1</v>
      </c>
      <c r="P280" s="21">
        <v>1</v>
      </c>
      <c r="Q280" s="21">
        <v>1</v>
      </c>
      <c r="R280" s="21">
        <v>1</v>
      </c>
      <c r="S280" s="21">
        <v>1</v>
      </c>
      <c r="T280" s="21">
        <v>1</v>
      </c>
      <c r="U280" s="21">
        <v>1</v>
      </c>
      <c r="V280" s="21">
        <v>1</v>
      </c>
      <c r="W280" s="21">
        <v>1</v>
      </c>
      <c r="X280" s="21">
        <v>1</v>
      </c>
      <c r="Y280" s="21">
        <f t="shared" si="24"/>
        <v>12</v>
      </c>
      <c r="Z280" s="19">
        <f>IFERROR(VLOOKUP(B280,[1]DATA!A:P,16,0),0)</f>
        <v>0</v>
      </c>
      <c r="AA280" s="19" t="e">
        <f>ROUND(#REF!/1200*Y280*100,0)</f>
        <v>#REF!</v>
      </c>
      <c r="AB280" s="22" t="e">
        <f t="shared" si="23"/>
        <v>#REF!</v>
      </c>
      <c r="AC280" s="19">
        <v>0</v>
      </c>
    </row>
    <row r="281" spans="1:29" x14ac:dyDescent="0.2">
      <c r="A281" s="15" t="e">
        <f>A280+1</f>
        <v>#REF!</v>
      </c>
      <c r="B281" s="16">
        <v>0</v>
      </c>
      <c r="C281" s="20" t="s">
        <v>154</v>
      </c>
      <c r="D281" s="16" t="s">
        <v>154</v>
      </c>
      <c r="E281" s="16" t="s">
        <v>154</v>
      </c>
      <c r="F281" s="18"/>
      <c r="G281" s="18"/>
      <c r="H281" s="20" t="s">
        <v>20</v>
      </c>
      <c r="I281" s="20" t="s">
        <v>21</v>
      </c>
      <c r="J281" s="20" t="s">
        <v>22</v>
      </c>
      <c r="K281" s="20" t="s">
        <v>40</v>
      </c>
      <c r="L281" s="20">
        <v>1</v>
      </c>
      <c r="M281" s="21">
        <v>1</v>
      </c>
      <c r="N281" s="21">
        <v>1</v>
      </c>
      <c r="O281" s="21">
        <v>1</v>
      </c>
      <c r="P281" s="21">
        <v>1</v>
      </c>
      <c r="Q281" s="21">
        <v>1</v>
      </c>
      <c r="R281" s="21">
        <v>1</v>
      </c>
      <c r="S281" s="21">
        <v>1</v>
      </c>
      <c r="T281" s="21">
        <v>1</v>
      </c>
      <c r="U281" s="21">
        <v>1</v>
      </c>
      <c r="V281" s="21">
        <v>1</v>
      </c>
      <c r="W281" s="21">
        <v>1</v>
      </c>
      <c r="X281" s="21">
        <v>1</v>
      </c>
      <c r="Y281" s="21">
        <f t="shared" si="24"/>
        <v>12</v>
      </c>
      <c r="Z281" s="19">
        <f>IFERROR(VLOOKUP(B281,[1]DATA!A:P,16,0),0)</f>
        <v>0</v>
      </c>
      <c r="AA281" s="19" t="e">
        <f>ROUND(#REF!/1200*Y281*100,0)</f>
        <v>#REF!</v>
      </c>
      <c r="AB281" s="22" t="e">
        <f t="shared" si="23"/>
        <v>#REF!</v>
      </c>
      <c r="AC281" s="19">
        <v>0</v>
      </c>
    </row>
    <row r="282" spans="1:29" x14ac:dyDescent="0.2">
      <c r="A282" s="15" t="e">
        <f>A281+1</f>
        <v>#REF!</v>
      </c>
      <c r="B282" s="16">
        <v>0</v>
      </c>
      <c r="C282" s="20" t="s">
        <v>154</v>
      </c>
      <c r="D282" s="16" t="s">
        <v>154</v>
      </c>
      <c r="E282" s="16" t="s">
        <v>154</v>
      </c>
      <c r="F282" s="18"/>
      <c r="G282" s="18"/>
      <c r="H282" s="20" t="s">
        <v>316</v>
      </c>
      <c r="I282" s="20" t="s">
        <v>21</v>
      </c>
      <c r="J282" s="20" t="s">
        <v>22</v>
      </c>
      <c r="K282" s="20" t="s">
        <v>54</v>
      </c>
      <c r="L282" s="20">
        <v>1</v>
      </c>
      <c r="M282" s="21">
        <v>1</v>
      </c>
      <c r="N282" s="21">
        <v>1</v>
      </c>
      <c r="O282" s="21">
        <v>1</v>
      </c>
      <c r="P282" s="21">
        <v>1</v>
      </c>
      <c r="Q282" s="21">
        <v>1</v>
      </c>
      <c r="R282" s="21">
        <v>1</v>
      </c>
      <c r="S282" s="21">
        <v>1</v>
      </c>
      <c r="T282" s="21">
        <v>1</v>
      </c>
      <c r="U282" s="21">
        <v>1</v>
      </c>
      <c r="V282" s="21"/>
      <c r="W282" s="21"/>
      <c r="X282" s="21"/>
      <c r="Y282" s="21">
        <f t="shared" si="24"/>
        <v>9</v>
      </c>
      <c r="Z282" s="19">
        <f>IFERROR(VLOOKUP(B282,[1]DATA!A:P,16,0),0)</f>
        <v>0</v>
      </c>
      <c r="AA282" s="19" t="e">
        <f>ROUND(#REF!/1200*Y282*100,0)</f>
        <v>#REF!</v>
      </c>
      <c r="AB282" s="22" t="e">
        <f t="shared" si="23"/>
        <v>#REF!</v>
      </c>
      <c r="AC282" s="19">
        <v>0</v>
      </c>
    </row>
    <row r="283" spans="1:29" x14ac:dyDescent="0.2">
      <c r="A283" s="15" t="e">
        <f>#REF!+1</f>
        <v>#REF!</v>
      </c>
      <c r="B283" s="16">
        <v>0</v>
      </c>
      <c r="C283" s="20" t="s">
        <v>154</v>
      </c>
      <c r="D283" s="16" t="s">
        <v>154</v>
      </c>
      <c r="E283" s="16" t="s">
        <v>154</v>
      </c>
      <c r="F283" s="18"/>
      <c r="G283" s="18"/>
      <c r="H283" s="20" t="s">
        <v>58</v>
      </c>
      <c r="I283" s="20" t="s">
        <v>21</v>
      </c>
      <c r="J283" s="20" t="s">
        <v>35</v>
      </c>
      <c r="K283" s="20" t="s">
        <v>174</v>
      </c>
      <c r="L283" s="20"/>
      <c r="M283" s="21"/>
      <c r="N283" s="21"/>
      <c r="O283" s="21"/>
      <c r="P283" s="21">
        <v>1</v>
      </c>
      <c r="Q283" s="21">
        <v>1</v>
      </c>
      <c r="R283" s="21">
        <v>1</v>
      </c>
      <c r="S283" s="21">
        <v>1</v>
      </c>
      <c r="T283" s="21">
        <v>1</v>
      </c>
      <c r="U283" s="21">
        <v>1</v>
      </c>
      <c r="V283" s="21">
        <v>1</v>
      </c>
      <c r="W283" s="21">
        <v>1</v>
      </c>
      <c r="X283" s="21">
        <v>1</v>
      </c>
      <c r="Y283" s="21">
        <f t="shared" si="24"/>
        <v>9</v>
      </c>
      <c r="Z283" s="19">
        <f>IFERROR(VLOOKUP(B283,[1]DATA!A:P,16,0),0)</f>
        <v>0</v>
      </c>
      <c r="AA283" s="19" t="e">
        <f>ROUND(#REF!/1200*Y283*100,0)</f>
        <v>#REF!</v>
      </c>
      <c r="AB283" s="22" t="e">
        <f t="shared" si="23"/>
        <v>#REF!</v>
      </c>
      <c r="AC283" s="19">
        <v>0</v>
      </c>
    </row>
    <row r="284" spans="1:29" x14ac:dyDescent="0.2">
      <c r="A284" s="15" t="e">
        <f t="shared" ref="A284:A306" si="25">A283+1</f>
        <v>#REF!</v>
      </c>
      <c r="B284" s="16">
        <v>0</v>
      </c>
      <c r="C284" s="20" t="s">
        <v>154</v>
      </c>
      <c r="D284" s="16" t="s">
        <v>154</v>
      </c>
      <c r="E284" s="16" t="s">
        <v>154</v>
      </c>
      <c r="F284" s="18"/>
      <c r="G284" s="18"/>
      <c r="H284" s="31" t="s">
        <v>56</v>
      </c>
      <c r="I284" s="20" t="s">
        <v>21</v>
      </c>
      <c r="J284" s="20" t="s">
        <v>35</v>
      </c>
      <c r="K284" s="20" t="s">
        <v>174</v>
      </c>
      <c r="L284" s="20"/>
      <c r="M284" s="21"/>
      <c r="N284" s="21"/>
      <c r="O284" s="21"/>
      <c r="P284" s="21">
        <v>1</v>
      </c>
      <c r="Q284" s="21">
        <v>1</v>
      </c>
      <c r="R284" s="21">
        <v>1</v>
      </c>
      <c r="S284" s="21">
        <v>1</v>
      </c>
      <c r="T284" s="21">
        <v>1</v>
      </c>
      <c r="U284" s="21">
        <v>1</v>
      </c>
      <c r="V284" s="21">
        <v>1</v>
      </c>
      <c r="W284" s="21">
        <v>1</v>
      </c>
      <c r="X284" s="21">
        <v>1</v>
      </c>
      <c r="Y284" s="21">
        <f t="shared" si="24"/>
        <v>9</v>
      </c>
      <c r="Z284" s="19">
        <f>IFERROR(VLOOKUP(B284,[1]DATA!A:P,16,0),0)</f>
        <v>0</v>
      </c>
      <c r="AA284" s="19" t="e">
        <f>ROUND(#REF!/1200*Y284*100,0)</f>
        <v>#REF!</v>
      </c>
      <c r="AB284" s="22" t="e">
        <f t="shared" si="23"/>
        <v>#REF!</v>
      </c>
      <c r="AC284" s="19">
        <v>0</v>
      </c>
    </row>
    <row r="285" spans="1:29" x14ac:dyDescent="0.2">
      <c r="A285" s="15" t="e">
        <f t="shared" si="25"/>
        <v>#REF!</v>
      </c>
      <c r="B285" s="16">
        <v>0</v>
      </c>
      <c r="C285" s="20" t="s">
        <v>154</v>
      </c>
      <c r="D285" s="16" t="s">
        <v>154</v>
      </c>
      <c r="E285" s="16" t="s">
        <v>154</v>
      </c>
      <c r="F285" s="18"/>
      <c r="G285" s="18"/>
      <c r="H285" s="20" t="s">
        <v>30</v>
      </c>
      <c r="I285" s="20" t="s">
        <v>21</v>
      </c>
      <c r="J285" s="20" t="s">
        <v>35</v>
      </c>
      <c r="K285" s="20" t="s">
        <v>174</v>
      </c>
      <c r="L285" s="20"/>
      <c r="M285" s="21"/>
      <c r="N285" s="21"/>
      <c r="O285" s="21"/>
      <c r="P285" s="21">
        <v>1</v>
      </c>
      <c r="Q285" s="21">
        <v>1</v>
      </c>
      <c r="R285" s="21">
        <v>1</v>
      </c>
      <c r="S285" s="21">
        <v>1</v>
      </c>
      <c r="T285" s="21">
        <v>1</v>
      </c>
      <c r="U285" s="21">
        <v>1</v>
      </c>
      <c r="V285" s="21">
        <v>1</v>
      </c>
      <c r="W285" s="21">
        <v>1</v>
      </c>
      <c r="X285" s="21">
        <v>1</v>
      </c>
      <c r="Y285" s="21">
        <f t="shared" si="24"/>
        <v>9</v>
      </c>
      <c r="Z285" s="19">
        <f>IFERROR(VLOOKUP(B285,[1]DATA!A:P,16,0),0)</f>
        <v>0</v>
      </c>
      <c r="AA285" s="19" t="e">
        <f>ROUND(#REF!/1200*Y285*100,0)</f>
        <v>#REF!</v>
      </c>
      <c r="AB285" s="22" t="e">
        <f t="shared" si="23"/>
        <v>#REF!</v>
      </c>
      <c r="AC285" s="19">
        <v>0</v>
      </c>
    </row>
    <row r="286" spans="1:29" x14ac:dyDescent="0.2">
      <c r="A286" s="15" t="e">
        <f t="shared" si="25"/>
        <v>#REF!</v>
      </c>
      <c r="B286" s="16">
        <v>0</v>
      </c>
      <c r="C286" s="20" t="s">
        <v>154</v>
      </c>
      <c r="D286" s="16" t="s">
        <v>154</v>
      </c>
      <c r="E286" s="16" t="s">
        <v>154</v>
      </c>
      <c r="F286" s="18"/>
      <c r="G286" s="18"/>
      <c r="H286" s="20" t="s">
        <v>30</v>
      </c>
      <c r="I286" s="20" t="s">
        <v>21</v>
      </c>
      <c r="J286" s="20" t="s">
        <v>35</v>
      </c>
      <c r="K286" s="20" t="s">
        <v>174</v>
      </c>
      <c r="L286" s="20"/>
      <c r="M286" s="21"/>
      <c r="N286" s="21"/>
      <c r="O286" s="21"/>
      <c r="P286" s="21">
        <v>1</v>
      </c>
      <c r="Q286" s="21">
        <v>1</v>
      </c>
      <c r="R286" s="21">
        <v>1</v>
      </c>
      <c r="S286" s="21">
        <v>1</v>
      </c>
      <c r="T286" s="21">
        <v>1</v>
      </c>
      <c r="U286" s="21">
        <v>1</v>
      </c>
      <c r="V286" s="21">
        <v>1</v>
      </c>
      <c r="W286" s="21">
        <v>1</v>
      </c>
      <c r="X286" s="21">
        <v>1</v>
      </c>
      <c r="Y286" s="21">
        <f t="shared" si="24"/>
        <v>9</v>
      </c>
      <c r="Z286" s="19">
        <f>IFERROR(VLOOKUP(B286,[1]DATA!A:P,16,0),0)</f>
        <v>0</v>
      </c>
      <c r="AA286" s="19" t="e">
        <f>ROUND(#REF!/1200*Y286*100,0)</f>
        <v>#REF!</v>
      </c>
      <c r="AB286" s="22" t="e">
        <f t="shared" si="23"/>
        <v>#REF!</v>
      </c>
      <c r="AC286" s="19">
        <v>0</v>
      </c>
    </row>
    <row r="287" spans="1:29" x14ac:dyDescent="0.2">
      <c r="A287" s="15" t="e">
        <f t="shared" si="25"/>
        <v>#REF!</v>
      </c>
      <c r="B287" s="16">
        <v>0</v>
      </c>
      <c r="C287" s="20" t="s">
        <v>154</v>
      </c>
      <c r="D287" s="16" t="s">
        <v>154</v>
      </c>
      <c r="E287" s="16" t="s">
        <v>154</v>
      </c>
      <c r="F287" s="18"/>
      <c r="G287" s="18"/>
      <c r="H287" s="20" t="s">
        <v>49</v>
      </c>
      <c r="I287" s="20" t="s">
        <v>21</v>
      </c>
      <c r="J287" s="20" t="s">
        <v>35</v>
      </c>
      <c r="K287" s="20" t="s">
        <v>174</v>
      </c>
      <c r="L287" s="20"/>
      <c r="M287" s="21"/>
      <c r="N287" s="21"/>
      <c r="O287" s="21"/>
      <c r="P287" s="21">
        <v>1</v>
      </c>
      <c r="Q287" s="21">
        <v>1</v>
      </c>
      <c r="R287" s="21">
        <v>1</v>
      </c>
      <c r="S287" s="21">
        <v>1</v>
      </c>
      <c r="T287" s="21">
        <v>1</v>
      </c>
      <c r="U287" s="21">
        <v>1</v>
      </c>
      <c r="V287" s="21">
        <v>1</v>
      </c>
      <c r="W287" s="21">
        <v>1</v>
      </c>
      <c r="X287" s="21">
        <v>1</v>
      </c>
      <c r="Y287" s="21">
        <f t="shared" si="24"/>
        <v>9</v>
      </c>
      <c r="Z287" s="19">
        <f>IFERROR(VLOOKUP(B287,[1]DATA!A:P,16,0),0)</f>
        <v>0</v>
      </c>
      <c r="AA287" s="19" t="e">
        <f>ROUND(#REF!/1200*Y287*100,0)</f>
        <v>#REF!</v>
      </c>
      <c r="AB287" s="22" t="e">
        <f t="shared" si="23"/>
        <v>#REF!</v>
      </c>
      <c r="AC287" s="19">
        <v>0</v>
      </c>
    </row>
    <row r="288" spans="1:29" x14ac:dyDescent="0.2">
      <c r="A288" s="15" t="e">
        <f t="shared" si="25"/>
        <v>#REF!</v>
      </c>
      <c r="B288" s="16">
        <v>0</v>
      </c>
      <c r="C288" s="20" t="s">
        <v>154</v>
      </c>
      <c r="D288" s="16" t="s">
        <v>154</v>
      </c>
      <c r="E288" s="16" t="s">
        <v>154</v>
      </c>
      <c r="F288" s="18"/>
      <c r="G288" s="18"/>
      <c r="H288" s="20" t="s">
        <v>20</v>
      </c>
      <c r="I288" s="20" t="s">
        <v>21</v>
      </c>
      <c r="J288" s="20" t="s">
        <v>35</v>
      </c>
      <c r="K288" s="20" t="s">
        <v>174</v>
      </c>
      <c r="L288" s="20"/>
      <c r="M288" s="21"/>
      <c r="N288" s="21"/>
      <c r="O288" s="21"/>
      <c r="P288" s="21">
        <v>1</v>
      </c>
      <c r="Q288" s="21">
        <v>1</v>
      </c>
      <c r="R288" s="21">
        <v>1</v>
      </c>
      <c r="S288" s="21">
        <v>1</v>
      </c>
      <c r="T288" s="21">
        <v>1</v>
      </c>
      <c r="U288" s="21">
        <v>1</v>
      </c>
      <c r="V288" s="21">
        <v>1</v>
      </c>
      <c r="W288" s="21">
        <v>1</v>
      </c>
      <c r="X288" s="21">
        <v>1</v>
      </c>
      <c r="Y288" s="21">
        <f t="shared" si="24"/>
        <v>9</v>
      </c>
      <c r="Z288" s="19">
        <f>IFERROR(VLOOKUP(B288,[1]DATA!A:P,16,0),0)</f>
        <v>0</v>
      </c>
      <c r="AA288" s="19" t="e">
        <f>ROUND(#REF!/1200*Y288*100,0)</f>
        <v>#REF!</v>
      </c>
      <c r="AB288" s="22" t="e">
        <f t="shared" si="23"/>
        <v>#REF!</v>
      </c>
      <c r="AC288" s="19">
        <v>0</v>
      </c>
    </row>
    <row r="289" spans="1:29" x14ac:dyDescent="0.2">
      <c r="A289" s="15" t="e">
        <f t="shared" si="25"/>
        <v>#REF!</v>
      </c>
      <c r="B289" s="16">
        <v>0</v>
      </c>
      <c r="C289" s="20" t="s">
        <v>154</v>
      </c>
      <c r="D289" s="16" t="s">
        <v>154</v>
      </c>
      <c r="E289" s="16" t="s">
        <v>154</v>
      </c>
      <c r="F289" s="18"/>
      <c r="G289" s="18"/>
      <c r="H289" s="20" t="s">
        <v>26</v>
      </c>
      <c r="I289" s="20" t="s">
        <v>21</v>
      </c>
      <c r="J289" s="20" t="s">
        <v>35</v>
      </c>
      <c r="K289" s="20" t="s">
        <v>174</v>
      </c>
      <c r="L289" s="20"/>
      <c r="M289" s="21"/>
      <c r="N289" s="21"/>
      <c r="O289" s="21"/>
      <c r="P289" s="21">
        <v>1</v>
      </c>
      <c r="Q289" s="21">
        <v>1</v>
      </c>
      <c r="R289" s="21">
        <v>1</v>
      </c>
      <c r="S289" s="21">
        <v>1</v>
      </c>
      <c r="T289" s="21">
        <v>1</v>
      </c>
      <c r="U289" s="21">
        <v>1</v>
      </c>
      <c r="V289" s="21">
        <v>1</v>
      </c>
      <c r="W289" s="21">
        <v>1</v>
      </c>
      <c r="X289" s="21">
        <v>1</v>
      </c>
      <c r="Y289" s="21">
        <f t="shared" si="24"/>
        <v>9</v>
      </c>
      <c r="Z289" s="19">
        <f>IFERROR(VLOOKUP(B289,[1]DATA!A:P,16,0),0)</f>
        <v>0</v>
      </c>
      <c r="AA289" s="19" t="e">
        <f>ROUND(#REF!/1200*Y289*100,0)</f>
        <v>#REF!</v>
      </c>
      <c r="AB289" s="22" t="e">
        <f t="shared" si="23"/>
        <v>#REF!</v>
      </c>
      <c r="AC289" s="19">
        <v>0</v>
      </c>
    </row>
    <row r="290" spans="1:29" x14ac:dyDescent="0.2">
      <c r="A290" s="15" t="e">
        <f t="shared" si="25"/>
        <v>#REF!</v>
      </c>
      <c r="B290" s="16">
        <v>0</v>
      </c>
      <c r="C290" s="20" t="s">
        <v>154</v>
      </c>
      <c r="D290" s="16" t="s">
        <v>154</v>
      </c>
      <c r="E290" s="16" t="s">
        <v>154</v>
      </c>
      <c r="F290" s="18"/>
      <c r="G290" s="18"/>
      <c r="H290" s="20" t="s">
        <v>26</v>
      </c>
      <c r="I290" s="20" t="s">
        <v>21</v>
      </c>
      <c r="J290" s="20" t="s">
        <v>35</v>
      </c>
      <c r="K290" s="20" t="s">
        <v>174</v>
      </c>
      <c r="L290" s="20"/>
      <c r="M290" s="21"/>
      <c r="N290" s="21"/>
      <c r="O290" s="21"/>
      <c r="P290" s="21">
        <v>1</v>
      </c>
      <c r="Q290" s="21">
        <v>1</v>
      </c>
      <c r="R290" s="21">
        <v>1</v>
      </c>
      <c r="S290" s="21">
        <v>1</v>
      </c>
      <c r="T290" s="21">
        <v>1</v>
      </c>
      <c r="U290" s="21">
        <v>1</v>
      </c>
      <c r="V290" s="21">
        <v>1</v>
      </c>
      <c r="W290" s="21">
        <v>1</v>
      </c>
      <c r="X290" s="21">
        <v>1</v>
      </c>
      <c r="Y290" s="21">
        <f t="shared" si="24"/>
        <v>9</v>
      </c>
      <c r="Z290" s="19">
        <f>IFERROR(VLOOKUP(B290,[1]DATA!A:P,16,0),0)</f>
        <v>0</v>
      </c>
      <c r="AA290" s="19" t="e">
        <f>ROUND(#REF!/1200*Y290*100,0)</f>
        <v>#REF!</v>
      </c>
      <c r="AB290" s="22" t="e">
        <f t="shared" si="23"/>
        <v>#REF!</v>
      </c>
      <c r="AC290" s="19">
        <v>0</v>
      </c>
    </row>
    <row r="291" spans="1:29" x14ac:dyDescent="0.2">
      <c r="A291" s="15" t="e">
        <f t="shared" si="25"/>
        <v>#REF!</v>
      </c>
      <c r="B291" s="16">
        <v>0</v>
      </c>
      <c r="C291" s="20" t="s">
        <v>154</v>
      </c>
      <c r="D291" s="16" t="s">
        <v>154</v>
      </c>
      <c r="E291" s="16" t="s">
        <v>154</v>
      </c>
      <c r="F291" s="18"/>
      <c r="G291" s="18"/>
      <c r="H291" s="20" t="s">
        <v>26</v>
      </c>
      <c r="I291" s="20" t="s">
        <v>21</v>
      </c>
      <c r="J291" s="20" t="s">
        <v>35</v>
      </c>
      <c r="K291" s="20" t="s">
        <v>174</v>
      </c>
      <c r="L291" s="20"/>
      <c r="M291" s="21"/>
      <c r="N291" s="21"/>
      <c r="O291" s="21"/>
      <c r="P291" s="21">
        <v>1</v>
      </c>
      <c r="Q291" s="21">
        <v>1</v>
      </c>
      <c r="R291" s="21">
        <v>1</v>
      </c>
      <c r="S291" s="21">
        <v>1</v>
      </c>
      <c r="T291" s="21">
        <v>1</v>
      </c>
      <c r="U291" s="21">
        <v>1</v>
      </c>
      <c r="V291" s="21">
        <v>1</v>
      </c>
      <c r="W291" s="21">
        <v>1</v>
      </c>
      <c r="X291" s="21">
        <v>1</v>
      </c>
      <c r="Y291" s="21">
        <f t="shared" si="24"/>
        <v>9</v>
      </c>
      <c r="Z291" s="19">
        <f>IFERROR(VLOOKUP(B291,[1]DATA!A:P,16,0),0)</f>
        <v>0</v>
      </c>
      <c r="AA291" s="19" t="e">
        <f>ROUND(#REF!/1200*Y291*100,0)</f>
        <v>#REF!</v>
      </c>
      <c r="AB291" s="22" t="e">
        <f t="shared" si="23"/>
        <v>#REF!</v>
      </c>
      <c r="AC291" s="19">
        <v>0</v>
      </c>
    </row>
    <row r="292" spans="1:29" x14ac:dyDescent="0.2">
      <c r="A292" s="15" t="e">
        <f t="shared" si="25"/>
        <v>#REF!</v>
      </c>
      <c r="B292" s="16">
        <v>0</v>
      </c>
      <c r="C292" s="20" t="s">
        <v>154</v>
      </c>
      <c r="D292" s="16" t="s">
        <v>154</v>
      </c>
      <c r="E292" s="16" t="s">
        <v>154</v>
      </c>
      <c r="F292" s="18"/>
      <c r="G292" s="18"/>
      <c r="H292" s="20" t="s">
        <v>74</v>
      </c>
      <c r="I292" s="20" t="s">
        <v>21</v>
      </c>
      <c r="J292" s="20" t="s">
        <v>35</v>
      </c>
      <c r="K292" s="20" t="s">
        <v>174</v>
      </c>
      <c r="L292" s="20"/>
      <c r="M292" s="21"/>
      <c r="N292" s="21"/>
      <c r="O292" s="21"/>
      <c r="P292" s="21">
        <v>1</v>
      </c>
      <c r="Q292" s="21">
        <v>1</v>
      </c>
      <c r="R292" s="21">
        <v>1</v>
      </c>
      <c r="S292" s="21">
        <v>1</v>
      </c>
      <c r="T292" s="21">
        <v>1</v>
      </c>
      <c r="U292" s="21">
        <v>1</v>
      </c>
      <c r="V292" s="21">
        <v>1</v>
      </c>
      <c r="W292" s="21">
        <v>1</v>
      </c>
      <c r="X292" s="21">
        <v>1</v>
      </c>
      <c r="Y292" s="21">
        <f t="shared" si="24"/>
        <v>9</v>
      </c>
      <c r="Z292" s="19">
        <f>IFERROR(VLOOKUP(B292,[1]DATA!A:P,16,0),0)</f>
        <v>0</v>
      </c>
      <c r="AA292" s="19" t="e">
        <f>ROUND(#REF!/1200*Y292*100,0)</f>
        <v>#REF!</v>
      </c>
      <c r="AB292" s="22" t="e">
        <f t="shared" si="23"/>
        <v>#REF!</v>
      </c>
      <c r="AC292" s="19">
        <v>0</v>
      </c>
    </row>
    <row r="293" spans="1:29" x14ac:dyDescent="0.2">
      <c r="A293" s="15" t="e">
        <f t="shared" si="25"/>
        <v>#REF!</v>
      </c>
      <c r="B293" s="16">
        <v>0</v>
      </c>
      <c r="C293" s="20" t="s">
        <v>154</v>
      </c>
      <c r="D293" s="16" t="s">
        <v>154</v>
      </c>
      <c r="E293" s="16" t="s">
        <v>154</v>
      </c>
      <c r="F293" s="18"/>
      <c r="G293" s="18"/>
      <c r="H293" s="20" t="s">
        <v>53</v>
      </c>
      <c r="I293" s="20" t="s">
        <v>21</v>
      </c>
      <c r="J293" s="20" t="s">
        <v>69</v>
      </c>
      <c r="K293" s="20" t="s">
        <v>70</v>
      </c>
      <c r="L293" s="20">
        <v>1</v>
      </c>
      <c r="M293" s="21">
        <v>1</v>
      </c>
      <c r="N293" s="21">
        <v>1</v>
      </c>
      <c r="O293" s="21">
        <v>1</v>
      </c>
      <c r="P293" s="21">
        <v>1</v>
      </c>
      <c r="Q293" s="21">
        <v>1</v>
      </c>
      <c r="R293" s="21">
        <v>1</v>
      </c>
      <c r="S293" s="21">
        <v>1</v>
      </c>
      <c r="T293" s="21">
        <v>1</v>
      </c>
      <c r="U293" s="21">
        <v>1</v>
      </c>
      <c r="V293" s="21">
        <v>1</v>
      </c>
      <c r="W293" s="21">
        <v>1</v>
      </c>
      <c r="X293" s="21">
        <v>1</v>
      </c>
      <c r="Y293" s="21">
        <f t="shared" si="24"/>
        <v>12</v>
      </c>
      <c r="Z293" s="19">
        <f>IFERROR(VLOOKUP(B293,[1]DATA!A:P,16,0),0)</f>
        <v>0</v>
      </c>
      <c r="AA293" s="19" t="e">
        <f>ROUND(#REF!/1200*Y293*100,0)</f>
        <v>#REF!</v>
      </c>
      <c r="AB293" s="22" t="e">
        <f t="shared" si="23"/>
        <v>#REF!</v>
      </c>
      <c r="AC293" s="19">
        <v>0</v>
      </c>
    </row>
    <row r="294" spans="1:29" x14ac:dyDescent="0.2">
      <c r="A294" s="15" t="e">
        <f t="shared" si="25"/>
        <v>#REF!</v>
      </c>
      <c r="B294" s="16">
        <v>0</v>
      </c>
      <c r="C294" s="20" t="s">
        <v>154</v>
      </c>
      <c r="D294" s="16" t="s">
        <v>154</v>
      </c>
      <c r="E294" s="16" t="s">
        <v>154</v>
      </c>
      <c r="F294" s="18"/>
      <c r="G294" s="18"/>
      <c r="H294" s="20" t="s">
        <v>30</v>
      </c>
      <c r="I294" s="31" t="s">
        <v>21</v>
      </c>
      <c r="J294" s="20" t="s">
        <v>22</v>
      </c>
      <c r="K294" s="31" t="s">
        <v>40</v>
      </c>
      <c r="L294" s="20"/>
      <c r="M294" s="21">
        <v>1</v>
      </c>
      <c r="N294" s="21">
        <v>1</v>
      </c>
      <c r="O294" s="21">
        <v>1</v>
      </c>
      <c r="P294" s="21">
        <v>1</v>
      </c>
      <c r="Q294" s="21">
        <v>1</v>
      </c>
      <c r="R294" s="21">
        <v>1</v>
      </c>
      <c r="S294" s="21">
        <v>1</v>
      </c>
      <c r="T294" s="21">
        <v>1</v>
      </c>
      <c r="U294" s="21">
        <v>1</v>
      </c>
      <c r="V294" s="21">
        <v>1</v>
      </c>
      <c r="W294" s="21">
        <v>1</v>
      </c>
      <c r="X294" s="21">
        <v>1</v>
      </c>
      <c r="Y294" s="21">
        <f t="shared" si="24"/>
        <v>12</v>
      </c>
      <c r="Z294" s="19">
        <f>IFERROR(VLOOKUP(B294,[1]DATA!A:P,16,0),0)</f>
        <v>0</v>
      </c>
      <c r="AA294" s="19" t="e">
        <f>ROUND(#REF!/1200*Y294*100,0)</f>
        <v>#REF!</v>
      </c>
      <c r="AB294" s="22" t="e">
        <f t="shared" si="23"/>
        <v>#REF!</v>
      </c>
      <c r="AC294" s="19">
        <v>0</v>
      </c>
    </row>
    <row r="295" spans="1:29" x14ac:dyDescent="0.2">
      <c r="A295" s="15" t="e">
        <f t="shared" si="25"/>
        <v>#REF!</v>
      </c>
      <c r="B295" s="16">
        <v>0</v>
      </c>
      <c r="C295" s="20" t="s">
        <v>154</v>
      </c>
      <c r="D295" s="16" t="s">
        <v>154</v>
      </c>
      <c r="E295" s="16" t="s">
        <v>154</v>
      </c>
      <c r="F295" s="18"/>
      <c r="G295" s="18"/>
      <c r="H295" s="20" t="s">
        <v>30</v>
      </c>
      <c r="I295" s="31" t="s">
        <v>21</v>
      </c>
      <c r="J295" s="20" t="s">
        <v>22</v>
      </c>
      <c r="K295" s="31" t="s">
        <v>40</v>
      </c>
      <c r="L295" s="20"/>
      <c r="M295" s="21">
        <v>1</v>
      </c>
      <c r="N295" s="21">
        <v>1</v>
      </c>
      <c r="O295" s="21">
        <v>1</v>
      </c>
      <c r="P295" s="21">
        <v>1</v>
      </c>
      <c r="Q295" s="21">
        <v>1</v>
      </c>
      <c r="R295" s="21">
        <v>1</v>
      </c>
      <c r="S295" s="21">
        <v>1</v>
      </c>
      <c r="T295" s="21">
        <v>1</v>
      </c>
      <c r="U295" s="21">
        <v>1</v>
      </c>
      <c r="V295" s="21">
        <v>1</v>
      </c>
      <c r="W295" s="21">
        <v>1</v>
      </c>
      <c r="X295" s="21">
        <v>1</v>
      </c>
      <c r="Y295" s="21">
        <f t="shared" si="24"/>
        <v>12</v>
      </c>
      <c r="Z295" s="19">
        <f>IFERROR(VLOOKUP(B295,[1]DATA!A:P,16,0),0)</f>
        <v>0</v>
      </c>
      <c r="AA295" s="19" t="e">
        <f>ROUND(#REF!/1200*Y295*100,0)</f>
        <v>#REF!</v>
      </c>
      <c r="AB295" s="22" t="e">
        <f t="shared" si="23"/>
        <v>#REF!</v>
      </c>
      <c r="AC295" s="19">
        <v>0</v>
      </c>
    </row>
    <row r="296" spans="1:29" x14ac:dyDescent="0.2">
      <c r="A296" s="15" t="e">
        <f t="shared" si="25"/>
        <v>#REF!</v>
      </c>
      <c r="B296" s="16">
        <v>0</v>
      </c>
      <c r="C296" s="20" t="s">
        <v>154</v>
      </c>
      <c r="D296" s="16" t="s">
        <v>154</v>
      </c>
      <c r="E296" s="16" t="s">
        <v>154</v>
      </c>
      <c r="F296" s="18"/>
      <c r="G296" s="18"/>
      <c r="H296" s="20" t="s">
        <v>30</v>
      </c>
      <c r="I296" s="31" t="s">
        <v>21</v>
      </c>
      <c r="J296" s="20" t="s">
        <v>22</v>
      </c>
      <c r="K296" s="31" t="s">
        <v>40</v>
      </c>
      <c r="L296" s="20"/>
      <c r="M296" s="21">
        <v>1</v>
      </c>
      <c r="N296" s="21">
        <v>1</v>
      </c>
      <c r="O296" s="21">
        <v>1</v>
      </c>
      <c r="P296" s="21">
        <v>1</v>
      </c>
      <c r="Q296" s="21">
        <v>1</v>
      </c>
      <c r="R296" s="21">
        <v>1</v>
      </c>
      <c r="S296" s="21">
        <v>1</v>
      </c>
      <c r="T296" s="21">
        <v>1</v>
      </c>
      <c r="U296" s="21">
        <v>1</v>
      </c>
      <c r="V296" s="21">
        <v>1</v>
      </c>
      <c r="W296" s="21">
        <v>1</v>
      </c>
      <c r="X296" s="21">
        <v>1</v>
      </c>
      <c r="Y296" s="21">
        <f t="shared" si="24"/>
        <v>12</v>
      </c>
      <c r="Z296" s="19">
        <f>IFERROR(VLOOKUP(B296,[1]DATA!A:P,16,0),0)</f>
        <v>0</v>
      </c>
      <c r="AA296" s="19" t="e">
        <f>ROUND(#REF!/1200*Y296*100,0)</f>
        <v>#REF!</v>
      </c>
      <c r="AB296" s="22" t="e">
        <f t="shared" si="23"/>
        <v>#REF!</v>
      </c>
      <c r="AC296" s="19">
        <v>0</v>
      </c>
    </row>
    <row r="297" spans="1:29" x14ac:dyDescent="0.2">
      <c r="A297" s="15" t="e">
        <f t="shared" si="25"/>
        <v>#REF!</v>
      </c>
      <c r="B297" s="16">
        <v>0</v>
      </c>
      <c r="C297" s="20" t="s">
        <v>154</v>
      </c>
      <c r="D297" s="16" t="s">
        <v>154</v>
      </c>
      <c r="E297" s="16" t="s">
        <v>154</v>
      </c>
      <c r="F297" s="18"/>
      <c r="G297" s="18"/>
      <c r="H297" s="20" t="s">
        <v>26</v>
      </c>
      <c r="I297" s="31" t="s">
        <v>21</v>
      </c>
      <c r="J297" s="20" t="s">
        <v>22</v>
      </c>
      <c r="K297" s="31" t="s">
        <v>40</v>
      </c>
      <c r="L297" s="20"/>
      <c r="M297" s="21">
        <v>1</v>
      </c>
      <c r="N297" s="21">
        <v>1</v>
      </c>
      <c r="O297" s="21">
        <v>1</v>
      </c>
      <c r="P297" s="21">
        <v>1</v>
      </c>
      <c r="Q297" s="21">
        <v>1</v>
      </c>
      <c r="R297" s="21">
        <v>1</v>
      </c>
      <c r="S297" s="21">
        <v>1</v>
      </c>
      <c r="T297" s="21">
        <v>1</v>
      </c>
      <c r="U297" s="21">
        <v>1</v>
      </c>
      <c r="V297" s="21">
        <v>1</v>
      </c>
      <c r="W297" s="21">
        <v>1</v>
      </c>
      <c r="X297" s="21">
        <v>1</v>
      </c>
      <c r="Y297" s="21">
        <f t="shared" si="24"/>
        <v>12</v>
      </c>
      <c r="Z297" s="19">
        <f>IFERROR(VLOOKUP(B297,[1]DATA!A:P,16,0),0)</f>
        <v>0</v>
      </c>
      <c r="AA297" s="19" t="e">
        <f>ROUND(#REF!/1200*Y297*100,0)</f>
        <v>#REF!</v>
      </c>
      <c r="AB297" s="22" t="e">
        <f t="shared" si="23"/>
        <v>#REF!</v>
      </c>
      <c r="AC297" s="19">
        <v>0</v>
      </c>
    </row>
    <row r="298" spans="1:29" x14ac:dyDescent="0.2">
      <c r="A298" s="15" t="e">
        <f t="shared" si="25"/>
        <v>#REF!</v>
      </c>
      <c r="B298" s="16">
        <v>0</v>
      </c>
      <c r="C298" s="20" t="s">
        <v>154</v>
      </c>
      <c r="D298" s="16" t="s">
        <v>154</v>
      </c>
      <c r="E298" s="16" t="s">
        <v>154</v>
      </c>
      <c r="F298" s="18"/>
      <c r="G298" s="18"/>
      <c r="H298" s="20" t="s">
        <v>26</v>
      </c>
      <c r="I298" s="31" t="s">
        <v>21</v>
      </c>
      <c r="J298" s="20" t="s">
        <v>22</v>
      </c>
      <c r="K298" s="31" t="s">
        <v>40</v>
      </c>
      <c r="L298" s="20"/>
      <c r="M298" s="21">
        <v>1</v>
      </c>
      <c r="N298" s="21">
        <v>1</v>
      </c>
      <c r="O298" s="21">
        <v>1</v>
      </c>
      <c r="P298" s="21">
        <v>1</v>
      </c>
      <c r="Q298" s="21">
        <v>1</v>
      </c>
      <c r="R298" s="21">
        <v>1</v>
      </c>
      <c r="S298" s="21">
        <v>1</v>
      </c>
      <c r="T298" s="21">
        <v>1</v>
      </c>
      <c r="U298" s="21">
        <v>1</v>
      </c>
      <c r="V298" s="21">
        <v>1</v>
      </c>
      <c r="W298" s="21">
        <v>1</v>
      </c>
      <c r="X298" s="21">
        <v>1</v>
      </c>
      <c r="Y298" s="21">
        <f t="shared" si="24"/>
        <v>12</v>
      </c>
      <c r="Z298" s="19">
        <f>IFERROR(VLOOKUP(B298,[1]DATA!A:P,16,0),0)</f>
        <v>0</v>
      </c>
      <c r="AA298" s="19" t="e">
        <f>ROUND(#REF!/1200*Y298*100,0)</f>
        <v>#REF!</v>
      </c>
      <c r="AB298" s="22" t="e">
        <f t="shared" si="23"/>
        <v>#REF!</v>
      </c>
      <c r="AC298" s="19">
        <v>0</v>
      </c>
    </row>
    <row r="299" spans="1:29" x14ac:dyDescent="0.2">
      <c r="A299" s="15" t="e">
        <f t="shared" si="25"/>
        <v>#REF!</v>
      </c>
      <c r="B299" s="16">
        <v>0</v>
      </c>
      <c r="C299" s="20" t="s">
        <v>154</v>
      </c>
      <c r="D299" s="16" t="s">
        <v>154</v>
      </c>
      <c r="E299" s="16" t="s">
        <v>154</v>
      </c>
      <c r="F299" s="18"/>
      <c r="G299" s="18"/>
      <c r="H299" s="20" t="s">
        <v>26</v>
      </c>
      <c r="I299" s="31" t="s">
        <v>21</v>
      </c>
      <c r="J299" s="20" t="s">
        <v>22</v>
      </c>
      <c r="K299" s="31" t="s">
        <v>40</v>
      </c>
      <c r="L299" s="20"/>
      <c r="M299" s="21">
        <v>1</v>
      </c>
      <c r="N299" s="21">
        <v>1</v>
      </c>
      <c r="O299" s="21">
        <v>1</v>
      </c>
      <c r="P299" s="21">
        <v>1</v>
      </c>
      <c r="Q299" s="21">
        <v>1</v>
      </c>
      <c r="R299" s="21">
        <v>1</v>
      </c>
      <c r="S299" s="21">
        <v>1</v>
      </c>
      <c r="T299" s="21">
        <v>1</v>
      </c>
      <c r="U299" s="21">
        <v>1</v>
      </c>
      <c r="V299" s="21">
        <v>1</v>
      </c>
      <c r="W299" s="21">
        <v>1</v>
      </c>
      <c r="X299" s="21">
        <v>1</v>
      </c>
      <c r="Y299" s="21">
        <f t="shared" si="24"/>
        <v>12</v>
      </c>
      <c r="Z299" s="19">
        <f>IFERROR(VLOOKUP(B299,[1]DATA!A:P,16,0),0)</f>
        <v>0</v>
      </c>
      <c r="AA299" s="19" t="e">
        <f>ROUND(#REF!/1200*Y299*100,0)</f>
        <v>#REF!</v>
      </c>
      <c r="AB299" s="22" t="e">
        <f t="shared" si="23"/>
        <v>#REF!</v>
      </c>
      <c r="AC299" s="19">
        <v>0</v>
      </c>
    </row>
    <row r="300" spans="1:29" x14ac:dyDescent="0.2">
      <c r="A300" s="15" t="e">
        <f t="shared" si="25"/>
        <v>#REF!</v>
      </c>
      <c r="B300" s="16">
        <v>0</v>
      </c>
      <c r="C300" s="20" t="s">
        <v>154</v>
      </c>
      <c r="D300" s="16" t="s">
        <v>154</v>
      </c>
      <c r="E300" s="16" t="s">
        <v>154</v>
      </c>
      <c r="F300" s="18"/>
      <c r="G300" s="18"/>
      <c r="H300" s="20" t="s">
        <v>56</v>
      </c>
      <c r="I300" s="31" t="s">
        <v>21</v>
      </c>
      <c r="J300" s="20" t="s">
        <v>22</v>
      </c>
      <c r="K300" s="31" t="s">
        <v>40</v>
      </c>
      <c r="L300" s="20"/>
      <c r="M300" s="21">
        <v>1</v>
      </c>
      <c r="N300" s="21">
        <v>1</v>
      </c>
      <c r="O300" s="21">
        <v>1</v>
      </c>
      <c r="P300" s="21">
        <v>1</v>
      </c>
      <c r="Q300" s="21">
        <v>1</v>
      </c>
      <c r="R300" s="21">
        <v>1</v>
      </c>
      <c r="S300" s="21">
        <v>1</v>
      </c>
      <c r="T300" s="21">
        <v>1</v>
      </c>
      <c r="U300" s="21">
        <v>1</v>
      </c>
      <c r="V300" s="21">
        <v>1</v>
      </c>
      <c r="W300" s="21">
        <v>1</v>
      </c>
      <c r="X300" s="21">
        <v>1</v>
      </c>
      <c r="Y300" s="21">
        <f t="shared" si="24"/>
        <v>12</v>
      </c>
      <c r="Z300" s="19">
        <f>IFERROR(VLOOKUP(B300,[1]DATA!A:P,16,0),0)</f>
        <v>0</v>
      </c>
      <c r="AA300" s="19" t="e">
        <f>ROUND(#REF!/1200*Y300*100,0)</f>
        <v>#REF!</v>
      </c>
      <c r="AB300" s="22" t="e">
        <f t="shared" si="23"/>
        <v>#REF!</v>
      </c>
      <c r="AC300" s="19">
        <v>0</v>
      </c>
    </row>
    <row r="301" spans="1:29" x14ac:dyDescent="0.2">
      <c r="A301" s="15" t="e">
        <f t="shared" si="25"/>
        <v>#REF!</v>
      </c>
      <c r="B301" s="16">
        <v>0</v>
      </c>
      <c r="C301" s="20" t="s">
        <v>154</v>
      </c>
      <c r="D301" s="16" t="s">
        <v>154</v>
      </c>
      <c r="E301" s="16" t="s">
        <v>154</v>
      </c>
      <c r="F301" s="18"/>
      <c r="G301" s="18"/>
      <c r="H301" s="20" t="s">
        <v>20</v>
      </c>
      <c r="I301" s="31" t="s">
        <v>21</v>
      </c>
      <c r="J301" s="20" t="s">
        <v>22</v>
      </c>
      <c r="K301" s="31" t="s">
        <v>40</v>
      </c>
      <c r="L301" s="20"/>
      <c r="M301" s="21">
        <v>1</v>
      </c>
      <c r="N301" s="21">
        <v>1</v>
      </c>
      <c r="O301" s="21">
        <v>1</v>
      </c>
      <c r="P301" s="21">
        <v>1</v>
      </c>
      <c r="Q301" s="21">
        <v>1</v>
      </c>
      <c r="R301" s="21">
        <v>1</v>
      </c>
      <c r="S301" s="21">
        <v>1</v>
      </c>
      <c r="T301" s="21">
        <v>1</v>
      </c>
      <c r="U301" s="21">
        <v>1</v>
      </c>
      <c r="V301" s="21">
        <v>1</v>
      </c>
      <c r="W301" s="21">
        <v>1</v>
      </c>
      <c r="X301" s="21">
        <v>1</v>
      </c>
      <c r="Y301" s="21">
        <f t="shared" si="24"/>
        <v>12</v>
      </c>
      <c r="Z301" s="19">
        <f>IFERROR(VLOOKUP(B301,[1]DATA!A:P,16,0),0)</f>
        <v>0</v>
      </c>
      <c r="AA301" s="19" t="e">
        <f>ROUND(#REF!/1200*Y301*100,0)</f>
        <v>#REF!</v>
      </c>
      <c r="AB301" s="22" t="e">
        <f t="shared" si="23"/>
        <v>#REF!</v>
      </c>
      <c r="AC301" s="19">
        <v>0</v>
      </c>
    </row>
    <row r="302" spans="1:29" x14ac:dyDescent="0.2">
      <c r="A302" s="15" t="e">
        <f t="shared" si="25"/>
        <v>#REF!</v>
      </c>
      <c r="B302" s="16">
        <v>0</v>
      </c>
      <c r="C302" s="20" t="s">
        <v>154</v>
      </c>
      <c r="D302" s="16" t="s">
        <v>154</v>
      </c>
      <c r="E302" s="16" t="s">
        <v>154</v>
      </c>
      <c r="F302" s="18"/>
      <c r="G302" s="18"/>
      <c r="H302" s="20" t="s">
        <v>74</v>
      </c>
      <c r="I302" s="20" t="s">
        <v>27</v>
      </c>
      <c r="J302" s="20" t="s">
        <v>22</v>
      </c>
      <c r="K302" s="20" t="s">
        <v>40</v>
      </c>
      <c r="L302" s="20"/>
      <c r="M302" s="21">
        <v>1</v>
      </c>
      <c r="N302" s="21">
        <v>1</v>
      </c>
      <c r="O302" s="21">
        <v>1</v>
      </c>
      <c r="P302" s="21">
        <v>1</v>
      </c>
      <c r="Q302" s="21">
        <v>1</v>
      </c>
      <c r="R302" s="21">
        <v>1</v>
      </c>
      <c r="S302" s="21">
        <v>1</v>
      </c>
      <c r="T302" s="21">
        <v>1</v>
      </c>
      <c r="U302" s="21">
        <v>1</v>
      </c>
      <c r="V302" s="21">
        <v>1</v>
      </c>
      <c r="W302" s="21">
        <v>1</v>
      </c>
      <c r="X302" s="21">
        <v>1</v>
      </c>
      <c r="Y302" s="21">
        <f t="shared" si="24"/>
        <v>12</v>
      </c>
      <c r="Z302" s="19">
        <f>IFERROR(VLOOKUP(B302,[1]DATA!A:P,16,0),0)</f>
        <v>0</v>
      </c>
      <c r="AA302" s="19" t="e">
        <f>ROUND(#REF!/1200*Y302*100,0)</f>
        <v>#REF!</v>
      </c>
      <c r="AB302" s="22" t="e">
        <f t="shared" si="23"/>
        <v>#REF!</v>
      </c>
      <c r="AC302" s="19">
        <v>0</v>
      </c>
    </row>
    <row r="303" spans="1:29" x14ac:dyDescent="0.2">
      <c r="A303" s="15" t="e">
        <f t="shared" si="25"/>
        <v>#REF!</v>
      </c>
      <c r="B303" s="16">
        <v>0</v>
      </c>
      <c r="C303" s="20" t="s">
        <v>154</v>
      </c>
      <c r="D303" s="16" t="s">
        <v>154</v>
      </c>
      <c r="E303" s="16" t="s">
        <v>154</v>
      </c>
      <c r="F303" s="18"/>
      <c r="G303" s="18"/>
      <c r="H303" s="20" t="s">
        <v>30</v>
      </c>
      <c r="I303" s="31" t="s">
        <v>21</v>
      </c>
      <c r="J303" s="20" t="s">
        <v>22</v>
      </c>
      <c r="K303" s="31" t="s">
        <v>40</v>
      </c>
      <c r="L303" s="20"/>
      <c r="M303" s="21">
        <v>1</v>
      </c>
      <c r="N303" s="21">
        <v>1</v>
      </c>
      <c r="O303" s="21">
        <v>1</v>
      </c>
      <c r="P303" s="21">
        <v>1</v>
      </c>
      <c r="Q303" s="21">
        <v>1</v>
      </c>
      <c r="R303" s="21">
        <v>1</v>
      </c>
      <c r="S303" s="21">
        <v>1</v>
      </c>
      <c r="T303" s="21">
        <v>1</v>
      </c>
      <c r="U303" s="21">
        <v>1</v>
      </c>
      <c r="V303" s="21">
        <v>1</v>
      </c>
      <c r="W303" s="21">
        <v>1</v>
      </c>
      <c r="X303" s="21">
        <v>1</v>
      </c>
      <c r="Y303" s="21">
        <f t="shared" si="24"/>
        <v>12</v>
      </c>
      <c r="Z303" s="19">
        <f>IFERROR(VLOOKUP(B303,[1]DATA!A:P,16,0),0)</f>
        <v>0</v>
      </c>
      <c r="AA303" s="19" t="e">
        <f>ROUND(#REF!/1200*Y303*100,0)</f>
        <v>#REF!</v>
      </c>
      <c r="AB303" s="22" t="e">
        <f t="shared" si="23"/>
        <v>#REF!</v>
      </c>
      <c r="AC303" s="19">
        <v>0</v>
      </c>
    </row>
    <row r="304" spans="1:29" x14ac:dyDescent="0.2">
      <c r="A304" s="15" t="e">
        <f t="shared" si="25"/>
        <v>#REF!</v>
      </c>
      <c r="B304" s="16">
        <v>0</v>
      </c>
      <c r="C304" s="20" t="s">
        <v>154</v>
      </c>
      <c r="D304" s="16" t="s">
        <v>154</v>
      </c>
      <c r="E304" s="16" t="s">
        <v>154</v>
      </c>
      <c r="F304" s="18"/>
      <c r="G304" s="18"/>
      <c r="H304" s="20" t="s">
        <v>26</v>
      </c>
      <c r="I304" s="31" t="s">
        <v>21</v>
      </c>
      <c r="J304" s="20" t="s">
        <v>22</v>
      </c>
      <c r="K304" s="31" t="s">
        <v>40</v>
      </c>
      <c r="L304" s="20"/>
      <c r="M304" s="21">
        <v>1</v>
      </c>
      <c r="N304" s="21">
        <v>1</v>
      </c>
      <c r="O304" s="21">
        <v>1</v>
      </c>
      <c r="P304" s="21">
        <v>1</v>
      </c>
      <c r="Q304" s="21">
        <v>1</v>
      </c>
      <c r="R304" s="21">
        <v>1</v>
      </c>
      <c r="S304" s="21">
        <v>1</v>
      </c>
      <c r="T304" s="21">
        <v>1</v>
      </c>
      <c r="U304" s="21">
        <v>1</v>
      </c>
      <c r="V304" s="21">
        <v>1</v>
      </c>
      <c r="W304" s="21">
        <v>1</v>
      </c>
      <c r="X304" s="21">
        <v>1</v>
      </c>
      <c r="Y304" s="21">
        <f t="shared" si="24"/>
        <v>12</v>
      </c>
      <c r="Z304" s="19">
        <f>IFERROR(VLOOKUP(B304,[1]DATA!A:P,16,0),0)</f>
        <v>0</v>
      </c>
      <c r="AA304" s="19" t="e">
        <f>ROUND(#REF!/1200*Y304*100,0)</f>
        <v>#REF!</v>
      </c>
      <c r="AB304" s="22" t="e">
        <f t="shared" si="23"/>
        <v>#REF!</v>
      </c>
      <c r="AC304" s="19">
        <v>0</v>
      </c>
    </row>
    <row r="305" spans="1:29" x14ac:dyDescent="0.2">
      <c r="A305" s="15" t="e">
        <f t="shared" si="25"/>
        <v>#REF!</v>
      </c>
      <c r="B305" s="16">
        <v>0</v>
      </c>
      <c r="C305" s="20" t="s">
        <v>154</v>
      </c>
      <c r="D305" s="16" t="s">
        <v>154</v>
      </c>
      <c r="E305" s="16" t="s">
        <v>154</v>
      </c>
      <c r="F305" s="18"/>
      <c r="G305" s="18"/>
      <c r="H305" s="20" t="s">
        <v>20</v>
      </c>
      <c r="I305" s="31" t="s">
        <v>21</v>
      </c>
      <c r="J305" s="20" t="s">
        <v>22</v>
      </c>
      <c r="K305" s="31" t="s">
        <v>40</v>
      </c>
      <c r="L305" s="20"/>
      <c r="M305" s="21">
        <v>1</v>
      </c>
      <c r="N305" s="21">
        <v>1</v>
      </c>
      <c r="O305" s="21">
        <v>1</v>
      </c>
      <c r="P305" s="21">
        <v>1</v>
      </c>
      <c r="Q305" s="21">
        <v>1</v>
      </c>
      <c r="R305" s="21">
        <v>1</v>
      </c>
      <c r="S305" s="21">
        <v>1</v>
      </c>
      <c r="T305" s="21">
        <v>1</v>
      </c>
      <c r="U305" s="21">
        <v>1</v>
      </c>
      <c r="V305" s="21">
        <v>1</v>
      </c>
      <c r="W305" s="21">
        <v>1</v>
      </c>
      <c r="X305" s="21">
        <v>1</v>
      </c>
      <c r="Y305" s="21">
        <f t="shared" si="24"/>
        <v>12</v>
      </c>
      <c r="Z305" s="19">
        <f>IFERROR(VLOOKUP(B305,[1]DATA!A:P,16,0),0)</f>
        <v>0</v>
      </c>
      <c r="AA305" s="19" t="e">
        <f>ROUND(#REF!/1200*Y305*100,0)</f>
        <v>#REF!</v>
      </c>
      <c r="AB305" s="22" t="e">
        <f t="shared" si="23"/>
        <v>#REF!</v>
      </c>
      <c r="AC305" s="19">
        <v>0</v>
      </c>
    </row>
    <row r="306" spans="1:29" x14ac:dyDescent="0.2">
      <c r="A306" s="15" t="e">
        <f t="shared" si="25"/>
        <v>#REF!</v>
      </c>
      <c r="B306" s="16">
        <v>0</v>
      </c>
      <c r="C306" s="20" t="s">
        <v>154</v>
      </c>
      <c r="D306" s="16" t="s">
        <v>154</v>
      </c>
      <c r="E306" s="16" t="s">
        <v>154</v>
      </c>
      <c r="F306" s="18"/>
      <c r="G306" s="18"/>
      <c r="H306" s="20" t="s">
        <v>74</v>
      </c>
      <c r="I306" s="20" t="s">
        <v>27</v>
      </c>
      <c r="J306" s="20" t="s">
        <v>22</v>
      </c>
      <c r="K306" s="20" t="s">
        <v>40</v>
      </c>
      <c r="L306" s="20"/>
      <c r="M306" s="21">
        <v>1</v>
      </c>
      <c r="N306" s="21">
        <v>1</v>
      </c>
      <c r="O306" s="21">
        <v>1</v>
      </c>
      <c r="P306" s="21">
        <v>1</v>
      </c>
      <c r="Q306" s="21">
        <v>1</v>
      </c>
      <c r="R306" s="21">
        <v>1</v>
      </c>
      <c r="S306" s="21">
        <v>1</v>
      </c>
      <c r="T306" s="21">
        <v>1</v>
      </c>
      <c r="U306" s="21">
        <v>1</v>
      </c>
      <c r="V306" s="21">
        <v>1</v>
      </c>
      <c r="W306" s="21">
        <v>1</v>
      </c>
      <c r="X306" s="21">
        <v>1</v>
      </c>
      <c r="Y306" s="21">
        <f t="shared" si="24"/>
        <v>12</v>
      </c>
      <c r="Z306" s="19">
        <f>IFERROR(VLOOKUP(B306,[1]DATA!A:P,16,0),0)</f>
        <v>0</v>
      </c>
      <c r="AA306" s="19" t="e">
        <f>ROUND(#REF!/1200*Y306*100,0)</f>
        <v>#REF!</v>
      </c>
      <c r="AB306" s="22" t="e">
        <f t="shared" si="23"/>
        <v>#REF!</v>
      </c>
      <c r="AC306" s="19">
        <v>0</v>
      </c>
    </row>
    <row r="307" spans="1:29" x14ac:dyDescent="0.2">
      <c r="A307" s="15" t="e">
        <f>#REF!+1</f>
        <v>#REF!</v>
      </c>
      <c r="B307" s="16">
        <v>0</v>
      </c>
      <c r="C307" s="20" t="s">
        <v>154</v>
      </c>
      <c r="D307" s="16" t="s">
        <v>154</v>
      </c>
      <c r="E307" s="16" t="s">
        <v>154</v>
      </c>
      <c r="F307" s="18"/>
      <c r="G307" s="18"/>
      <c r="H307" s="20" t="s">
        <v>20</v>
      </c>
      <c r="I307" s="20" t="s">
        <v>21</v>
      </c>
      <c r="J307" s="20" t="s">
        <v>78</v>
      </c>
      <c r="K307" s="20" t="s">
        <v>78</v>
      </c>
      <c r="L307" s="20">
        <v>1</v>
      </c>
      <c r="M307" s="21">
        <v>1</v>
      </c>
      <c r="N307" s="21">
        <v>1</v>
      </c>
      <c r="O307" s="21">
        <v>1</v>
      </c>
      <c r="P307" s="21">
        <v>1</v>
      </c>
      <c r="Q307" s="21">
        <v>1</v>
      </c>
      <c r="R307" s="21">
        <v>1</v>
      </c>
      <c r="S307" s="21">
        <v>1</v>
      </c>
      <c r="T307" s="21">
        <v>1</v>
      </c>
      <c r="U307" s="21">
        <v>1</v>
      </c>
      <c r="V307" s="21">
        <v>1</v>
      </c>
      <c r="W307" s="21">
        <v>1</v>
      </c>
      <c r="X307" s="21">
        <v>1</v>
      </c>
      <c r="Y307" s="21">
        <f t="shared" si="24"/>
        <v>12</v>
      </c>
      <c r="Z307" s="19">
        <f>IFERROR(VLOOKUP(B307,[1]DATA!A:P,16,0),0)</f>
        <v>0</v>
      </c>
      <c r="AA307" s="19" t="e">
        <f>ROUND(#REF!/1200*Y307*100,0)</f>
        <v>#REF!</v>
      </c>
      <c r="AB307" s="22" t="e">
        <f t="shared" si="23"/>
        <v>#REF!</v>
      </c>
      <c r="AC307" s="19">
        <v>0</v>
      </c>
    </row>
    <row r="308" spans="1:29" x14ac:dyDescent="0.2">
      <c r="A308" s="15" t="e">
        <f t="shared" ref="A308:A317" si="26">A307+1</f>
        <v>#REF!</v>
      </c>
      <c r="B308" s="16">
        <v>0</v>
      </c>
      <c r="C308" s="20" t="s">
        <v>154</v>
      </c>
      <c r="D308" s="16" t="s">
        <v>154</v>
      </c>
      <c r="E308" s="16" t="s">
        <v>154</v>
      </c>
      <c r="F308" s="18"/>
      <c r="G308" s="18"/>
      <c r="H308" s="20" t="s">
        <v>20</v>
      </c>
      <c r="I308" s="20" t="s">
        <v>21</v>
      </c>
      <c r="J308" s="20" t="s">
        <v>78</v>
      </c>
      <c r="K308" s="20" t="s">
        <v>78</v>
      </c>
      <c r="L308" s="20">
        <v>1</v>
      </c>
      <c r="M308" s="21">
        <v>1</v>
      </c>
      <c r="N308" s="21">
        <v>1</v>
      </c>
      <c r="O308" s="21">
        <v>1</v>
      </c>
      <c r="P308" s="21">
        <v>1</v>
      </c>
      <c r="Q308" s="21">
        <v>1</v>
      </c>
      <c r="R308" s="21">
        <v>1</v>
      </c>
      <c r="S308" s="21">
        <v>1</v>
      </c>
      <c r="T308" s="21">
        <v>1</v>
      </c>
      <c r="U308" s="21">
        <v>1</v>
      </c>
      <c r="V308" s="21">
        <v>1</v>
      </c>
      <c r="W308" s="21">
        <v>1</v>
      </c>
      <c r="X308" s="21">
        <v>1</v>
      </c>
      <c r="Y308" s="21">
        <f t="shared" si="24"/>
        <v>12</v>
      </c>
      <c r="Z308" s="19">
        <f>IFERROR(VLOOKUP(B308,[1]DATA!A:P,16,0),0)</f>
        <v>0</v>
      </c>
      <c r="AA308" s="19" t="e">
        <f>ROUND(#REF!/1200*Y308*100,0)</f>
        <v>#REF!</v>
      </c>
      <c r="AB308" s="22" t="e">
        <f t="shared" si="23"/>
        <v>#REF!</v>
      </c>
      <c r="AC308" s="19">
        <v>0</v>
      </c>
    </row>
    <row r="309" spans="1:29" x14ac:dyDescent="0.2">
      <c r="A309" s="15" t="e">
        <f t="shared" si="26"/>
        <v>#REF!</v>
      </c>
      <c r="B309" s="16">
        <v>0</v>
      </c>
      <c r="C309" s="20" t="s">
        <v>154</v>
      </c>
      <c r="D309" s="16" t="s">
        <v>154</v>
      </c>
      <c r="E309" s="16" t="s">
        <v>154</v>
      </c>
      <c r="F309" s="18"/>
      <c r="G309" s="18"/>
      <c r="H309" s="20" t="s">
        <v>56</v>
      </c>
      <c r="I309" s="20" t="s">
        <v>21</v>
      </c>
      <c r="J309" s="20" t="s">
        <v>78</v>
      </c>
      <c r="K309" s="20" t="s">
        <v>78</v>
      </c>
      <c r="L309" s="20">
        <v>1</v>
      </c>
      <c r="M309" s="21">
        <v>1</v>
      </c>
      <c r="N309" s="21">
        <v>1</v>
      </c>
      <c r="O309" s="21">
        <v>1</v>
      </c>
      <c r="P309" s="21">
        <v>1</v>
      </c>
      <c r="Q309" s="21">
        <v>1</v>
      </c>
      <c r="R309" s="21">
        <v>1</v>
      </c>
      <c r="S309" s="21">
        <v>1</v>
      </c>
      <c r="T309" s="21">
        <v>1</v>
      </c>
      <c r="U309" s="21">
        <v>1</v>
      </c>
      <c r="V309" s="21">
        <v>1</v>
      </c>
      <c r="W309" s="21">
        <v>1</v>
      </c>
      <c r="X309" s="21">
        <v>1</v>
      </c>
      <c r="Y309" s="21">
        <f t="shared" si="24"/>
        <v>12</v>
      </c>
      <c r="Z309" s="19">
        <f>IFERROR(VLOOKUP(B309,[1]DATA!A:P,16,0),0)</f>
        <v>0</v>
      </c>
      <c r="AA309" s="19" t="e">
        <f>ROUND(#REF!/1200*Y309*100,0)</f>
        <v>#REF!</v>
      </c>
      <c r="AB309" s="22" t="e">
        <f t="shared" si="23"/>
        <v>#REF!</v>
      </c>
      <c r="AC309" s="19">
        <v>0</v>
      </c>
    </row>
    <row r="310" spans="1:29" x14ac:dyDescent="0.2">
      <c r="A310" s="15" t="e">
        <f t="shared" si="26"/>
        <v>#REF!</v>
      </c>
      <c r="B310" s="16">
        <v>0</v>
      </c>
      <c r="C310" s="20" t="s">
        <v>154</v>
      </c>
      <c r="D310" s="16" t="s">
        <v>154</v>
      </c>
      <c r="E310" s="16" t="s">
        <v>154</v>
      </c>
      <c r="F310" s="18"/>
      <c r="G310" s="18"/>
      <c r="H310" s="20" t="s">
        <v>26</v>
      </c>
      <c r="I310" s="20" t="s">
        <v>21</v>
      </c>
      <c r="J310" s="20" t="s">
        <v>78</v>
      </c>
      <c r="K310" s="20" t="s">
        <v>78</v>
      </c>
      <c r="L310" s="20">
        <v>1</v>
      </c>
      <c r="M310" s="21">
        <v>1</v>
      </c>
      <c r="N310" s="21">
        <v>1</v>
      </c>
      <c r="O310" s="21">
        <v>1</v>
      </c>
      <c r="P310" s="21">
        <v>1</v>
      </c>
      <c r="Q310" s="21">
        <v>1</v>
      </c>
      <c r="R310" s="21">
        <v>1</v>
      </c>
      <c r="S310" s="21">
        <v>1</v>
      </c>
      <c r="T310" s="21">
        <v>1</v>
      </c>
      <c r="U310" s="21">
        <v>1</v>
      </c>
      <c r="V310" s="21">
        <v>1</v>
      </c>
      <c r="W310" s="21">
        <v>1</v>
      </c>
      <c r="X310" s="21">
        <v>1</v>
      </c>
      <c r="Y310" s="21">
        <f t="shared" si="24"/>
        <v>12</v>
      </c>
      <c r="Z310" s="19">
        <f>IFERROR(VLOOKUP(B310,[1]DATA!A:P,16,0),0)</f>
        <v>0</v>
      </c>
      <c r="AA310" s="19" t="e">
        <f>ROUND(#REF!/1200*Y310*100,0)</f>
        <v>#REF!</v>
      </c>
      <c r="AB310" s="22" t="e">
        <f t="shared" si="23"/>
        <v>#REF!</v>
      </c>
      <c r="AC310" s="19">
        <v>0</v>
      </c>
    </row>
    <row r="311" spans="1:29" x14ac:dyDescent="0.2">
      <c r="A311" s="15" t="e">
        <f t="shared" si="26"/>
        <v>#REF!</v>
      </c>
      <c r="B311" s="16">
        <v>0</v>
      </c>
      <c r="C311" s="20" t="s">
        <v>154</v>
      </c>
      <c r="D311" s="16" t="s">
        <v>154</v>
      </c>
      <c r="E311" s="16" t="s">
        <v>154</v>
      </c>
      <c r="F311" s="18"/>
      <c r="G311" s="18"/>
      <c r="H311" s="20" t="s">
        <v>26</v>
      </c>
      <c r="I311" s="20" t="s">
        <v>21</v>
      </c>
      <c r="J311" s="20" t="s">
        <v>78</v>
      </c>
      <c r="K311" s="20" t="s">
        <v>78</v>
      </c>
      <c r="L311" s="20">
        <v>1</v>
      </c>
      <c r="M311" s="21">
        <v>1</v>
      </c>
      <c r="N311" s="21">
        <v>1</v>
      </c>
      <c r="O311" s="21">
        <v>1</v>
      </c>
      <c r="P311" s="21">
        <v>1</v>
      </c>
      <c r="Q311" s="21">
        <v>1</v>
      </c>
      <c r="R311" s="21">
        <v>1</v>
      </c>
      <c r="S311" s="21">
        <v>1</v>
      </c>
      <c r="T311" s="21">
        <v>1</v>
      </c>
      <c r="U311" s="21">
        <v>1</v>
      </c>
      <c r="V311" s="21">
        <v>1</v>
      </c>
      <c r="W311" s="21">
        <v>1</v>
      </c>
      <c r="X311" s="21">
        <v>1</v>
      </c>
      <c r="Y311" s="21">
        <f t="shared" si="24"/>
        <v>12</v>
      </c>
      <c r="Z311" s="19">
        <f>IFERROR(VLOOKUP(B311,[1]DATA!A:P,16,0),0)</f>
        <v>0</v>
      </c>
      <c r="AA311" s="19" t="e">
        <f>ROUND(#REF!/1200*Y311*100,0)</f>
        <v>#REF!</v>
      </c>
      <c r="AB311" s="22" t="e">
        <f t="shared" si="23"/>
        <v>#REF!</v>
      </c>
      <c r="AC311" s="19">
        <v>0</v>
      </c>
    </row>
    <row r="312" spans="1:29" x14ac:dyDescent="0.2">
      <c r="A312" s="15" t="e">
        <f t="shared" si="26"/>
        <v>#REF!</v>
      </c>
      <c r="B312" s="16">
        <v>0</v>
      </c>
      <c r="C312" s="20" t="s">
        <v>154</v>
      </c>
      <c r="D312" s="16" t="s">
        <v>154</v>
      </c>
      <c r="E312" s="16" t="s">
        <v>154</v>
      </c>
      <c r="F312" s="18"/>
      <c r="G312" s="18"/>
      <c r="H312" s="20" t="s">
        <v>26</v>
      </c>
      <c r="I312" s="20" t="s">
        <v>21</v>
      </c>
      <c r="J312" s="20" t="s">
        <v>78</v>
      </c>
      <c r="K312" s="20" t="s">
        <v>78</v>
      </c>
      <c r="L312" s="20">
        <v>1</v>
      </c>
      <c r="M312" s="21">
        <v>1</v>
      </c>
      <c r="N312" s="21">
        <v>1</v>
      </c>
      <c r="O312" s="21">
        <v>1</v>
      </c>
      <c r="P312" s="21">
        <v>1</v>
      </c>
      <c r="Q312" s="21">
        <v>1</v>
      </c>
      <c r="R312" s="21">
        <v>1</v>
      </c>
      <c r="S312" s="21">
        <v>1</v>
      </c>
      <c r="T312" s="21">
        <v>1</v>
      </c>
      <c r="U312" s="21">
        <v>1</v>
      </c>
      <c r="V312" s="21">
        <v>1</v>
      </c>
      <c r="W312" s="21">
        <v>1</v>
      </c>
      <c r="X312" s="21">
        <v>1</v>
      </c>
      <c r="Y312" s="21">
        <f t="shared" si="24"/>
        <v>12</v>
      </c>
      <c r="Z312" s="19">
        <f>IFERROR(VLOOKUP(B312,[1]DATA!A:P,16,0),0)</f>
        <v>0</v>
      </c>
      <c r="AA312" s="19" t="e">
        <f>ROUND(#REF!/1200*Y312*100,0)</f>
        <v>#REF!</v>
      </c>
      <c r="AB312" s="22" t="e">
        <f t="shared" si="23"/>
        <v>#REF!</v>
      </c>
      <c r="AC312" s="19">
        <v>0</v>
      </c>
    </row>
    <row r="313" spans="1:29" x14ac:dyDescent="0.2">
      <c r="A313" s="15" t="e">
        <f t="shared" si="26"/>
        <v>#REF!</v>
      </c>
      <c r="B313" s="16">
        <v>0</v>
      </c>
      <c r="C313" s="20" t="s">
        <v>154</v>
      </c>
      <c r="D313" s="16" t="s">
        <v>154</v>
      </c>
      <c r="E313" s="16" t="s">
        <v>154</v>
      </c>
      <c r="F313" s="18"/>
      <c r="G313" s="18"/>
      <c r="H313" s="20" t="s">
        <v>26</v>
      </c>
      <c r="I313" s="20" t="s">
        <v>21</v>
      </c>
      <c r="J313" s="20" t="s">
        <v>78</v>
      </c>
      <c r="K313" s="20" t="s">
        <v>78</v>
      </c>
      <c r="L313" s="20">
        <v>1</v>
      </c>
      <c r="M313" s="21">
        <v>1</v>
      </c>
      <c r="N313" s="21">
        <v>1</v>
      </c>
      <c r="O313" s="21">
        <v>1</v>
      </c>
      <c r="P313" s="21">
        <v>1</v>
      </c>
      <c r="Q313" s="21">
        <v>1</v>
      </c>
      <c r="R313" s="21">
        <v>1</v>
      </c>
      <c r="S313" s="21">
        <v>1</v>
      </c>
      <c r="T313" s="21">
        <v>1</v>
      </c>
      <c r="U313" s="21">
        <v>1</v>
      </c>
      <c r="V313" s="21">
        <v>1</v>
      </c>
      <c r="W313" s="21">
        <v>1</v>
      </c>
      <c r="X313" s="21">
        <v>1</v>
      </c>
      <c r="Y313" s="21">
        <f t="shared" si="24"/>
        <v>12</v>
      </c>
      <c r="Z313" s="19">
        <f>IFERROR(VLOOKUP(B313,[1]DATA!A:P,16,0),0)</f>
        <v>0</v>
      </c>
      <c r="AA313" s="19" t="e">
        <f>ROUND(#REF!/1200*Y313*100,0)</f>
        <v>#REF!</v>
      </c>
      <c r="AB313" s="22" t="e">
        <f t="shared" si="23"/>
        <v>#REF!</v>
      </c>
      <c r="AC313" s="19">
        <v>0</v>
      </c>
    </row>
    <row r="314" spans="1:29" x14ac:dyDescent="0.2">
      <c r="A314" s="15" t="e">
        <f t="shared" si="26"/>
        <v>#REF!</v>
      </c>
      <c r="B314" s="58">
        <v>0</v>
      </c>
      <c r="C314" s="20" t="s">
        <v>154</v>
      </c>
      <c r="D314" s="16" t="s">
        <v>154</v>
      </c>
      <c r="E314" s="16" t="s">
        <v>154</v>
      </c>
      <c r="F314" s="18"/>
      <c r="G314" s="18"/>
      <c r="H314" s="20" t="s">
        <v>30</v>
      </c>
      <c r="I314" s="20" t="s">
        <v>21</v>
      </c>
      <c r="J314" s="20" t="s">
        <v>78</v>
      </c>
      <c r="K314" s="20" t="s">
        <v>78</v>
      </c>
      <c r="L314" s="20">
        <v>1</v>
      </c>
      <c r="M314" s="21">
        <v>1</v>
      </c>
      <c r="N314" s="21">
        <v>1</v>
      </c>
      <c r="O314" s="21">
        <v>1</v>
      </c>
      <c r="P314" s="21">
        <v>1</v>
      </c>
      <c r="Q314" s="21">
        <v>1</v>
      </c>
      <c r="R314" s="21">
        <v>1</v>
      </c>
      <c r="S314" s="21">
        <v>1</v>
      </c>
      <c r="T314" s="21">
        <v>1</v>
      </c>
      <c r="U314" s="21">
        <v>1</v>
      </c>
      <c r="V314" s="21">
        <v>1</v>
      </c>
      <c r="W314" s="21">
        <v>1</v>
      </c>
      <c r="X314" s="21">
        <v>1</v>
      </c>
      <c r="Y314" s="21">
        <f t="shared" si="24"/>
        <v>12</v>
      </c>
      <c r="Z314" s="19">
        <f>IFERROR(VLOOKUP(B314,[1]DATA!A:P,16,0),0)</f>
        <v>0</v>
      </c>
      <c r="AA314" s="19" t="e">
        <f>ROUND(#REF!/1200*Y314*100,0)</f>
        <v>#REF!</v>
      </c>
      <c r="AB314" s="22" t="e">
        <f t="shared" si="23"/>
        <v>#REF!</v>
      </c>
      <c r="AC314" s="19">
        <v>0</v>
      </c>
    </row>
    <row r="315" spans="1:29" x14ac:dyDescent="0.2">
      <c r="A315" s="15" t="e">
        <f t="shared" si="26"/>
        <v>#REF!</v>
      </c>
      <c r="B315" s="58">
        <v>0</v>
      </c>
      <c r="C315" s="20" t="s">
        <v>154</v>
      </c>
      <c r="D315" s="16" t="s">
        <v>154</v>
      </c>
      <c r="E315" s="16" t="s">
        <v>154</v>
      </c>
      <c r="F315" s="18"/>
      <c r="G315" s="18"/>
      <c r="H315" s="20" t="s">
        <v>30</v>
      </c>
      <c r="I315" s="20" t="s">
        <v>21</v>
      </c>
      <c r="J315" s="20" t="s">
        <v>78</v>
      </c>
      <c r="K315" s="20" t="s">
        <v>78</v>
      </c>
      <c r="L315" s="20">
        <v>1</v>
      </c>
      <c r="M315" s="21">
        <v>1</v>
      </c>
      <c r="N315" s="21">
        <v>1</v>
      </c>
      <c r="O315" s="21">
        <v>1</v>
      </c>
      <c r="P315" s="21">
        <v>1</v>
      </c>
      <c r="Q315" s="21">
        <v>1</v>
      </c>
      <c r="R315" s="21">
        <v>1</v>
      </c>
      <c r="S315" s="21">
        <v>1</v>
      </c>
      <c r="T315" s="21">
        <v>1</v>
      </c>
      <c r="U315" s="21">
        <v>1</v>
      </c>
      <c r="V315" s="21">
        <v>1</v>
      </c>
      <c r="W315" s="21">
        <v>1</v>
      </c>
      <c r="X315" s="21">
        <v>1</v>
      </c>
      <c r="Y315" s="21">
        <f t="shared" si="24"/>
        <v>12</v>
      </c>
      <c r="Z315" s="19">
        <f>IFERROR(VLOOKUP(B315,[1]DATA!A:P,16,0),0)</f>
        <v>0</v>
      </c>
      <c r="AA315" s="19" t="e">
        <f>ROUND(#REF!/1200*Y315*100,0)</f>
        <v>#REF!</v>
      </c>
      <c r="AB315" s="22" t="e">
        <f t="shared" si="23"/>
        <v>#REF!</v>
      </c>
      <c r="AC315" s="19">
        <v>0</v>
      </c>
    </row>
    <row r="316" spans="1:29" x14ac:dyDescent="0.2">
      <c r="A316" s="15" t="e">
        <f t="shared" si="26"/>
        <v>#REF!</v>
      </c>
      <c r="B316" s="58">
        <v>0</v>
      </c>
      <c r="C316" s="20" t="s">
        <v>154</v>
      </c>
      <c r="D316" s="16" t="s">
        <v>154</v>
      </c>
      <c r="E316" s="16" t="s">
        <v>154</v>
      </c>
      <c r="F316" s="18"/>
      <c r="G316" s="18"/>
      <c r="H316" s="20" t="s">
        <v>30</v>
      </c>
      <c r="I316" s="20" t="s">
        <v>21</v>
      </c>
      <c r="J316" s="20" t="s">
        <v>78</v>
      </c>
      <c r="K316" s="20" t="s">
        <v>78</v>
      </c>
      <c r="L316" s="20">
        <v>0.5</v>
      </c>
      <c r="M316" s="21">
        <v>1</v>
      </c>
      <c r="N316" s="21">
        <v>1</v>
      </c>
      <c r="O316" s="21">
        <v>1</v>
      </c>
      <c r="P316" s="21">
        <v>1</v>
      </c>
      <c r="Q316" s="21">
        <v>1</v>
      </c>
      <c r="R316" s="21">
        <v>1</v>
      </c>
      <c r="S316" s="21">
        <v>1</v>
      </c>
      <c r="T316" s="21">
        <v>1</v>
      </c>
      <c r="U316" s="21">
        <v>1</v>
      </c>
      <c r="V316" s="21">
        <v>1</v>
      </c>
      <c r="W316" s="21">
        <v>1</v>
      </c>
      <c r="X316" s="21">
        <v>1</v>
      </c>
      <c r="Y316" s="21">
        <f t="shared" si="24"/>
        <v>12</v>
      </c>
      <c r="Z316" s="19">
        <f>IFERROR(VLOOKUP(B316,[1]DATA!A:P,16,0),0)</f>
        <v>0</v>
      </c>
      <c r="AA316" s="19" t="e">
        <f>ROUND(#REF!/1200*Y316*100,0)</f>
        <v>#REF!</v>
      </c>
      <c r="AB316" s="22" t="e">
        <f t="shared" si="23"/>
        <v>#REF!</v>
      </c>
      <c r="AC316" s="19">
        <v>0</v>
      </c>
    </row>
    <row r="317" spans="1:29" x14ac:dyDescent="0.2">
      <c r="A317" s="15" t="e">
        <f t="shared" si="26"/>
        <v>#REF!</v>
      </c>
      <c r="B317" s="58">
        <v>0</v>
      </c>
      <c r="C317" s="20" t="s">
        <v>154</v>
      </c>
      <c r="D317" s="16" t="s">
        <v>154</v>
      </c>
      <c r="E317" s="16" t="s">
        <v>154</v>
      </c>
      <c r="F317" s="18"/>
      <c r="G317" s="18"/>
      <c r="H317" s="20" t="s">
        <v>30</v>
      </c>
      <c r="I317" s="20" t="s">
        <v>21</v>
      </c>
      <c r="J317" s="20" t="s">
        <v>78</v>
      </c>
      <c r="K317" s="20" t="s">
        <v>78</v>
      </c>
      <c r="L317" s="20">
        <v>0.5</v>
      </c>
      <c r="M317" s="21">
        <v>1</v>
      </c>
      <c r="N317" s="21">
        <v>1</v>
      </c>
      <c r="O317" s="21">
        <v>1</v>
      </c>
      <c r="P317" s="21">
        <v>1</v>
      </c>
      <c r="Q317" s="21">
        <v>1</v>
      </c>
      <c r="R317" s="21">
        <v>1</v>
      </c>
      <c r="S317" s="21">
        <v>1</v>
      </c>
      <c r="T317" s="21">
        <v>1</v>
      </c>
      <c r="U317" s="21">
        <v>1</v>
      </c>
      <c r="V317" s="21">
        <v>1</v>
      </c>
      <c r="W317" s="21">
        <v>1</v>
      </c>
      <c r="X317" s="21">
        <v>1</v>
      </c>
      <c r="Y317" s="21">
        <f t="shared" si="24"/>
        <v>12</v>
      </c>
      <c r="Z317" s="19">
        <f>IFERROR(VLOOKUP(B317,[1]DATA!A:P,16,0),0)</f>
        <v>0</v>
      </c>
      <c r="AA317" s="19" t="e">
        <f>ROUND(#REF!/1200*Y317*100,0)</f>
        <v>#REF!</v>
      </c>
      <c r="AB317" s="22" t="e">
        <f t="shared" si="23"/>
        <v>#REF!</v>
      </c>
      <c r="AC317" s="19">
        <v>0</v>
      </c>
    </row>
    <row r="318" spans="1:29" x14ac:dyDescent="0.2">
      <c r="A318" s="15" t="e">
        <f>#REF!+1</f>
        <v>#REF!</v>
      </c>
      <c r="B318" s="16">
        <v>0</v>
      </c>
      <c r="C318" s="20" t="s">
        <v>154</v>
      </c>
      <c r="D318" s="16" t="s">
        <v>154</v>
      </c>
      <c r="E318" s="16" t="s">
        <v>154</v>
      </c>
      <c r="F318" s="18"/>
      <c r="G318" s="18"/>
      <c r="H318" s="20" t="s">
        <v>74</v>
      </c>
      <c r="I318" s="20" t="s">
        <v>21</v>
      </c>
      <c r="J318" s="20" t="s">
        <v>78</v>
      </c>
      <c r="K318" s="20" t="s">
        <v>78</v>
      </c>
      <c r="L318" s="20">
        <v>1</v>
      </c>
      <c r="M318" s="21">
        <v>1</v>
      </c>
      <c r="N318" s="21">
        <v>1</v>
      </c>
      <c r="O318" s="21">
        <v>1</v>
      </c>
      <c r="P318" s="21">
        <v>1</v>
      </c>
      <c r="Q318" s="21">
        <v>1</v>
      </c>
      <c r="R318" s="21">
        <v>1</v>
      </c>
      <c r="S318" s="21">
        <v>1</v>
      </c>
      <c r="T318" s="21">
        <v>1</v>
      </c>
      <c r="U318" s="21">
        <v>1</v>
      </c>
      <c r="V318" s="21">
        <v>1</v>
      </c>
      <c r="W318" s="21">
        <v>1</v>
      </c>
      <c r="X318" s="21">
        <v>1</v>
      </c>
      <c r="Y318" s="21">
        <f t="shared" si="24"/>
        <v>12</v>
      </c>
      <c r="Z318" s="19">
        <f>IFERROR(VLOOKUP(B318,[1]DATA!A:P,16,0),0)</f>
        <v>0</v>
      </c>
      <c r="AA318" s="19" t="e">
        <f>ROUND(#REF!/1200*Y318*100,0)</f>
        <v>#REF!</v>
      </c>
      <c r="AB318" s="22" t="e">
        <f t="shared" si="23"/>
        <v>#REF!</v>
      </c>
      <c r="AC318" s="19">
        <v>0</v>
      </c>
    </row>
    <row r="319" spans="1:29" x14ac:dyDescent="0.2">
      <c r="A319" s="15" t="e">
        <f>A318+1</f>
        <v>#REF!</v>
      </c>
      <c r="B319" s="16">
        <v>0</v>
      </c>
      <c r="C319" s="20" t="s">
        <v>154</v>
      </c>
      <c r="D319" s="16" t="s">
        <v>154</v>
      </c>
      <c r="E319" s="16" t="s">
        <v>154</v>
      </c>
      <c r="F319" s="18"/>
      <c r="G319" s="18"/>
      <c r="H319" s="20" t="s">
        <v>58</v>
      </c>
      <c r="I319" s="20" t="s">
        <v>21</v>
      </c>
      <c r="J319" s="20" t="s">
        <v>78</v>
      </c>
      <c r="K319" s="20" t="s">
        <v>78</v>
      </c>
      <c r="L319" s="20">
        <v>0.5</v>
      </c>
      <c r="M319" s="21">
        <v>0.5</v>
      </c>
      <c r="N319" s="21">
        <v>0.5</v>
      </c>
      <c r="O319" s="21">
        <v>0.5</v>
      </c>
      <c r="P319" s="21">
        <v>0.5</v>
      </c>
      <c r="Q319" s="21">
        <v>0.5</v>
      </c>
      <c r="R319" s="21">
        <v>0.5</v>
      </c>
      <c r="S319" s="21">
        <v>0.5</v>
      </c>
      <c r="T319" s="21">
        <v>0.5</v>
      </c>
      <c r="U319" s="21">
        <v>0.5</v>
      </c>
      <c r="V319" s="21">
        <v>0.5</v>
      </c>
      <c r="W319" s="21">
        <v>0.5</v>
      </c>
      <c r="X319" s="21">
        <v>0.5</v>
      </c>
      <c r="Y319" s="21">
        <f t="shared" si="24"/>
        <v>6</v>
      </c>
      <c r="Z319" s="19">
        <f>IFERROR(VLOOKUP(B319,[1]DATA!A:P,16,0),0)</f>
        <v>0</v>
      </c>
      <c r="AA319" s="19" t="e">
        <f>ROUND(#REF!/1200*Y319*100,0)</f>
        <v>#REF!</v>
      </c>
      <c r="AB319" s="22" t="e">
        <f t="shared" si="23"/>
        <v>#REF!</v>
      </c>
      <c r="AC319" s="19">
        <v>0</v>
      </c>
    </row>
    <row r="320" spans="1:29" x14ac:dyDescent="0.2">
      <c r="A320" s="15" t="e">
        <f>A319+1</f>
        <v>#REF!</v>
      </c>
      <c r="B320" s="16">
        <v>0</v>
      </c>
      <c r="C320" s="20" t="s">
        <v>154</v>
      </c>
      <c r="D320" s="16" t="s">
        <v>154</v>
      </c>
      <c r="E320" s="16" t="s">
        <v>154</v>
      </c>
      <c r="F320" s="18"/>
      <c r="G320" s="18"/>
      <c r="H320" s="20" t="s">
        <v>49</v>
      </c>
      <c r="I320" s="20" t="s">
        <v>21</v>
      </c>
      <c r="J320" s="20" t="s">
        <v>78</v>
      </c>
      <c r="K320" s="20" t="s">
        <v>78</v>
      </c>
      <c r="L320" s="20">
        <v>1</v>
      </c>
      <c r="M320" s="21">
        <v>1</v>
      </c>
      <c r="N320" s="21">
        <v>1</v>
      </c>
      <c r="O320" s="21">
        <v>1</v>
      </c>
      <c r="P320" s="21">
        <v>1</v>
      </c>
      <c r="Q320" s="21">
        <v>1</v>
      </c>
      <c r="R320" s="21">
        <v>1</v>
      </c>
      <c r="S320" s="21">
        <v>1</v>
      </c>
      <c r="T320" s="21">
        <v>1</v>
      </c>
      <c r="U320" s="21">
        <v>1</v>
      </c>
      <c r="V320" s="21">
        <v>1</v>
      </c>
      <c r="W320" s="21">
        <v>1</v>
      </c>
      <c r="X320" s="21">
        <v>1</v>
      </c>
      <c r="Y320" s="21">
        <f t="shared" si="24"/>
        <v>12</v>
      </c>
      <c r="Z320" s="19">
        <f>IFERROR(VLOOKUP(B320,[1]DATA!A:P,16,0),0)</f>
        <v>0</v>
      </c>
      <c r="AA320" s="19" t="e">
        <f>ROUND(#REF!/1200*Y320*100,0)</f>
        <v>#REF!</v>
      </c>
      <c r="AB320" s="22" t="e">
        <f t="shared" si="23"/>
        <v>#REF!</v>
      </c>
      <c r="AC320" s="19">
        <v>0</v>
      </c>
    </row>
    <row r="321" spans="1:29" x14ac:dyDescent="0.2">
      <c r="A321" s="15" t="e">
        <f>A320+1</f>
        <v>#REF!</v>
      </c>
      <c r="B321" s="16">
        <v>0</v>
      </c>
      <c r="C321" s="20" t="s">
        <v>154</v>
      </c>
      <c r="D321" s="16" t="s">
        <v>154</v>
      </c>
      <c r="E321" s="16" t="s">
        <v>154</v>
      </c>
      <c r="F321" s="18"/>
      <c r="G321" s="18"/>
      <c r="H321" s="20" t="s">
        <v>49</v>
      </c>
      <c r="I321" s="20" t="s">
        <v>21</v>
      </c>
      <c r="J321" s="20" t="s">
        <v>78</v>
      </c>
      <c r="K321" s="20" t="s">
        <v>78</v>
      </c>
      <c r="L321" s="20">
        <v>1</v>
      </c>
      <c r="M321" s="21">
        <v>1</v>
      </c>
      <c r="N321" s="21">
        <v>1</v>
      </c>
      <c r="O321" s="21">
        <v>1</v>
      </c>
      <c r="P321" s="21">
        <v>1</v>
      </c>
      <c r="Q321" s="21">
        <v>1</v>
      </c>
      <c r="R321" s="21">
        <v>1</v>
      </c>
      <c r="S321" s="21">
        <v>1</v>
      </c>
      <c r="T321" s="21">
        <v>1</v>
      </c>
      <c r="U321" s="21">
        <v>1</v>
      </c>
      <c r="V321" s="21">
        <v>1</v>
      </c>
      <c r="W321" s="21">
        <v>1</v>
      </c>
      <c r="X321" s="21">
        <v>1</v>
      </c>
      <c r="Y321" s="21">
        <f t="shared" si="24"/>
        <v>12</v>
      </c>
      <c r="Z321" s="19">
        <f>IFERROR(VLOOKUP(B321,[1]DATA!A:P,16,0),0)</f>
        <v>0</v>
      </c>
      <c r="AA321" s="19" t="e">
        <f>ROUND(#REF!/1200*Y321*100,0)</f>
        <v>#REF!</v>
      </c>
      <c r="AB321" s="22" t="e">
        <f t="shared" si="23"/>
        <v>#REF!</v>
      </c>
      <c r="AC321" s="19">
        <v>0</v>
      </c>
    </row>
    <row r="322" spans="1:29" x14ac:dyDescent="0.2">
      <c r="A322" s="15" t="e">
        <f>#REF!+1</f>
        <v>#REF!</v>
      </c>
      <c r="B322" s="16">
        <v>0</v>
      </c>
      <c r="C322" s="20" t="s">
        <v>154</v>
      </c>
      <c r="D322" s="16" t="s">
        <v>154</v>
      </c>
      <c r="E322" s="16" t="s">
        <v>154</v>
      </c>
      <c r="F322" s="18"/>
      <c r="G322" s="18"/>
      <c r="H322" s="20" t="s">
        <v>26</v>
      </c>
      <c r="I322" s="20" t="s">
        <v>21</v>
      </c>
      <c r="J322" s="20" t="s">
        <v>148</v>
      </c>
      <c r="K322" s="20" t="s">
        <v>148</v>
      </c>
      <c r="L322" s="20">
        <v>1</v>
      </c>
      <c r="M322" s="21">
        <v>1</v>
      </c>
      <c r="N322" s="21">
        <v>1</v>
      </c>
      <c r="O322" s="21">
        <v>1</v>
      </c>
      <c r="P322" s="21">
        <v>1</v>
      </c>
      <c r="Q322" s="21">
        <v>1</v>
      </c>
      <c r="R322" s="21">
        <v>1</v>
      </c>
      <c r="S322" s="21">
        <v>1</v>
      </c>
      <c r="T322" s="21">
        <v>1</v>
      </c>
      <c r="U322" s="21">
        <v>1</v>
      </c>
      <c r="V322" s="21">
        <v>1</v>
      </c>
      <c r="W322" s="21">
        <v>1</v>
      </c>
      <c r="X322" s="21">
        <v>1</v>
      </c>
      <c r="Y322" s="21">
        <f t="shared" si="24"/>
        <v>12</v>
      </c>
      <c r="Z322" s="19">
        <f>IFERROR(VLOOKUP(B322,[1]DATA!A:P,16,0),0)</f>
        <v>0</v>
      </c>
      <c r="AA322" s="19" t="e">
        <f>ROUND(#REF!/1200*Y322*100,0)</f>
        <v>#REF!</v>
      </c>
      <c r="AB322" s="22" t="e">
        <f t="shared" ref="AB322:AB385" si="27">AA322*Z322</f>
        <v>#REF!</v>
      </c>
      <c r="AC322" s="19">
        <v>0</v>
      </c>
    </row>
    <row r="323" spans="1:29" x14ac:dyDescent="0.2">
      <c r="A323" s="15" t="e">
        <f>A322+1</f>
        <v>#REF!</v>
      </c>
      <c r="B323" s="16">
        <v>0</v>
      </c>
      <c r="C323" s="20" t="s">
        <v>154</v>
      </c>
      <c r="D323" s="16" t="s">
        <v>154</v>
      </c>
      <c r="E323" s="16" t="s">
        <v>154</v>
      </c>
      <c r="F323" s="18"/>
      <c r="G323" s="18"/>
      <c r="H323" s="20" t="s">
        <v>26</v>
      </c>
      <c r="I323" s="20" t="s">
        <v>21</v>
      </c>
      <c r="J323" s="20" t="s">
        <v>148</v>
      </c>
      <c r="K323" s="20" t="s">
        <v>148</v>
      </c>
      <c r="L323" s="20">
        <v>1</v>
      </c>
      <c r="M323" s="21">
        <v>1</v>
      </c>
      <c r="N323" s="21">
        <v>1</v>
      </c>
      <c r="O323" s="21">
        <v>1</v>
      </c>
      <c r="P323" s="21">
        <v>1</v>
      </c>
      <c r="Q323" s="21">
        <v>1</v>
      </c>
      <c r="R323" s="21">
        <v>1</v>
      </c>
      <c r="S323" s="21">
        <v>1</v>
      </c>
      <c r="T323" s="21">
        <v>1</v>
      </c>
      <c r="U323" s="21">
        <v>1</v>
      </c>
      <c r="V323" s="21">
        <v>1</v>
      </c>
      <c r="W323" s="21">
        <v>1</v>
      </c>
      <c r="X323" s="21">
        <v>1</v>
      </c>
      <c r="Y323" s="21">
        <f t="shared" si="24"/>
        <v>12</v>
      </c>
      <c r="Z323" s="19">
        <f>IFERROR(VLOOKUP(B323,[1]DATA!A:P,16,0),0)</f>
        <v>0</v>
      </c>
      <c r="AA323" s="19" t="e">
        <f>ROUND(#REF!/1200*Y323*100,0)</f>
        <v>#REF!</v>
      </c>
      <c r="AB323" s="22" t="e">
        <f t="shared" si="27"/>
        <v>#REF!</v>
      </c>
      <c r="AC323" s="19">
        <v>0</v>
      </c>
    </row>
    <row r="324" spans="1:29" x14ac:dyDescent="0.2">
      <c r="A324" s="15" t="e">
        <f>A323+1</f>
        <v>#REF!</v>
      </c>
      <c r="B324" s="16">
        <v>0</v>
      </c>
      <c r="C324" s="20" t="s">
        <v>154</v>
      </c>
      <c r="D324" s="16" t="s">
        <v>154</v>
      </c>
      <c r="E324" s="16" t="s">
        <v>154</v>
      </c>
      <c r="F324" s="18"/>
      <c r="G324" s="18"/>
      <c r="H324" s="20" t="s">
        <v>49</v>
      </c>
      <c r="I324" s="20" t="s">
        <v>21</v>
      </c>
      <c r="J324" s="20" t="s">
        <v>148</v>
      </c>
      <c r="K324" s="20" t="s">
        <v>148</v>
      </c>
      <c r="L324" s="20">
        <v>1</v>
      </c>
      <c r="M324" s="21">
        <v>1</v>
      </c>
      <c r="N324" s="21">
        <v>1</v>
      </c>
      <c r="O324" s="21">
        <v>1</v>
      </c>
      <c r="P324" s="21">
        <v>1</v>
      </c>
      <c r="Q324" s="21">
        <v>1</v>
      </c>
      <c r="R324" s="21">
        <v>1</v>
      </c>
      <c r="S324" s="21">
        <v>1</v>
      </c>
      <c r="T324" s="21">
        <v>1</v>
      </c>
      <c r="U324" s="21">
        <v>1</v>
      </c>
      <c r="V324" s="21">
        <v>1</v>
      </c>
      <c r="W324" s="21">
        <v>1</v>
      </c>
      <c r="X324" s="21">
        <v>1</v>
      </c>
      <c r="Y324" s="21">
        <f t="shared" si="24"/>
        <v>12</v>
      </c>
      <c r="Z324" s="19">
        <f>IFERROR(VLOOKUP(B324,[1]DATA!A:P,16,0),0)</f>
        <v>0</v>
      </c>
      <c r="AA324" s="19" t="e">
        <f>ROUND(#REF!/1200*Y324*100,0)</f>
        <v>#REF!</v>
      </c>
      <c r="AB324" s="22" t="e">
        <f t="shared" si="27"/>
        <v>#REF!</v>
      </c>
      <c r="AC324" s="19">
        <v>0</v>
      </c>
    </row>
    <row r="325" spans="1:29" x14ac:dyDescent="0.2">
      <c r="A325" s="15" t="e">
        <f>A324+1</f>
        <v>#REF!</v>
      </c>
      <c r="B325" s="16">
        <v>0</v>
      </c>
      <c r="C325" s="20" t="s">
        <v>154</v>
      </c>
      <c r="D325" s="16" t="s">
        <v>154</v>
      </c>
      <c r="E325" s="16" t="s">
        <v>154</v>
      </c>
      <c r="F325" s="18"/>
      <c r="G325" s="18"/>
      <c r="H325" s="20" t="s">
        <v>49</v>
      </c>
      <c r="I325" s="20" t="s">
        <v>21</v>
      </c>
      <c r="J325" s="20" t="s">
        <v>148</v>
      </c>
      <c r="K325" s="20" t="s">
        <v>148</v>
      </c>
      <c r="L325" s="20">
        <v>1</v>
      </c>
      <c r="M325" s="21">
        <v>1</v>
      </c>
      <c r="N325" s="21">
        <v>1</v>
      </c>
      <c r="O325" s="21">
        <v>1</v>
      </c>
      <c r="P325" s="21">
        <v>1</v>
      </c>
      <c r="Q325" s="21">
        <v>1</v>
      </c>
      <c r="R325" s="21">
        <v>1</v>
      </c>
      <c r="S325" s="21">
        <v>1</v>
      </c>
      <c r="T325" s="21">
        <v>1</v>
      </c>
      <c r="U325" s="21">
        <v>1</v>
      </c>
      <c r="V325" s="21">
        <v>1</v>
      </c>
      <c r="W325" s="21">
        <v>1</v>
      </c>
      <c r="X325" s="21">
        <v>1</v>
      </c>
      <c r="Y325" s="21">
        <f t="shared" si="24"/>
        <v>12</v>
      </c>
      <c r="Z325" s="19">
        <f>IFERROR(VLOOKUP(B325,[1]DATA!A:P,16,0),0)</f>
        <v>0</v>
      </c>
      <c r="AA325" s="19" t="e">
        <f>ROUND(#REF!/1200*Y325*100,0)</f>
        <v>#REF!</v>
      </c>
      <c r="AB325" s="22" t="e">
        <f t="shared" si="27"/>
        <v>#REF!</v>
      </c>
      <c r="AC325" s="19">
        <v>0</v>
      </c>
    </row>
    <row r="326" spans="1:29" x14ac:dyDescent="0.2">
      <c r="A326" s="15" t="e">
        <f>A325+1</f>
        <v>#REF!</v>
      </c>
      <c r="B326" s="16">
        <v>0</v>
      </c>
      <c r="C326" s="20" t="s">
        <v>154</v>
      </c>
      <c r="D326" s="16" t="s">
        <v>154</v>
      </c>
      <c r="E326" s="16" t="s">
        <v>154</v>
      </c>
      <c r="F326" s="18"/>
      <c r="G326" s="18"/>
      <c r="H326" s="20" t="s">
        <v>30</v>
      </c>
      <c r="I326" s="20" t="s">
        <v>21</v>
      </c>
      <c r="J326" s="20" t="s">
        <v>148</v>
      </c>
      <c r="K326" s="20" t="s">
        <v>148</v>
      </c>
      <c r="L326" s="20">
        <v>1</v>
      </c>
      <c r="M326" s="21">
        <v>1</v>
      </c>
      <c r="N326" s="21">
        <v>1</v>
      </c>
      <c r="O326" s="21">
        <v>1</v>
      </c>
      <c r="P326" s="21">
        <v>1</v>
      </c>
      <c r="Q326" s="21">
        <v>1</v>
      </c>
      <c r="R326" s="21">
        <v>1</v>
      </c>
      <c r="S326" s="21">
        <v>1</v>
      </c>
      <c r="T326" s="21">
        <v>1</v>
      </c>
      <c r="U326" s="21">
        <v>1</v>
      </c>
      <c r="V326" s="21">
        <v>1</v>
      </c>
      <c r="W326" s="21">
        <v>1</v>
      </c>
      <c r="X326" s="21">
        <v>1</v>
      </c>
      <c r="Y326" s="21">
        <f t="shared" ref="Y326:Y344" si="28">SUM(M326:X326)</f>
        <v>12</v>
      </c>
      <c r="Z326" s="19">
        <f>IFERROR(VLOOKUP(B326,[1]DATA!A:P,16,0),0)</f>
        <v>0</v>
      </c>
      <c r="AA326" s="19" t="e">
        <f>ROUND(#REF!/1200*Y326*100,0)</f>
        <v>#REF!</v>
      </c>
      <c r="AB326" s="22" t="e">
        <f t="shared" si="27"/>
        <v>#REF!</v>
      </c>
      <c r="AC326" s="19">
        <v>0</v>
      </c>
    </row>
    <row r="327" spans="1:29" x14ac:dyDescent="0.2">
      <c r="A327" s="15" t="e">
        <f>A326+1</f>
        <v>#REF!</v>
      </c>
      <c r="B327" s="16">
        <v>0</v>
      </c>
      <c r="C327" s="20" t="s">
        <v>154</v>
      </c>
      <c r="D327" s="16" t="s">
        <v>154</v>
      </c>
      <c r="E327" s="16" t="s">
        <v>154</v>
      </c>
      <c r="F327" s="18"/>
      <c r="G327" s="18"/>
      <c r="H327" s="20" t="s">
        <v>30</v>
      </c>
      <c r="I327" s="20" t="s">
        <v>21</v>
      </c>
      <c r="J327" s="20" t="s">
        <v>148</v>
      </c>
      <c r="K327" s="20" t="s">
        <v>148</v>
      </c>
      <c r="L327" s="20">
        <v>1</v>
      </c>
      <c r="M327" s="21">
        <v>1</v>
      </c>
      <c r="N327" s="21">
        <v>1</v>
      </c>
      <c r="O327" s="21">
        <v>1</v>
      </c>
      <c r="P327" s="21">
        <v>1</v>
      </c>
      <c r="Q327" s="21">
        <v>1</v>
      </c>
      <c r="R327" s="21">
        <v>1</v>
      </c>
      <c r="S327" s="21">
        <v>1</v>
      </c>
      <c r="T327" s="21">
        <v>1</v>
      </c>
      <c r="U327" s="21">
        <v>1</v>
      </c>
      <c r="V327" s="21">
        <v>1</v>
      </c>
      <c r="W327" s="21">
        <v>1</v>
      </c>
      <c r="X327" s="21">
        <v>1</v>
      </c>
      <c r="Y327" s="21">
        <f t="shared" si="28"/>
        <v>12</v>
      </c>
      <c r="Z327" s="19">
        <f>IFERROR(VLOOKUP(B327,[1]DATA!A:P,16,0),0)</f>
        <v>0</v>
      </c>
      <c r="AA327" s="19" t="e">
        <f>ROUND(#REF!/1200*Y327*100,0)</f>
        <v>#REF!</v>
      </c>
      <c r="AB327" s="22" t="e">
        <f t="shared" si="27"/>
        <v>#REF!</v>
      </c>
      <c r="AC327" s="19">
        <v>0</v>
      </c>
    </row>
    <row r="328" spans="1:29" x14ac:dyDescent="0.2">
      <c r="A328" s="15" t="e">
        <f>#REF!+1</f>
        <v>#REF!</v>
      </c>
      <c r="B328" s="16">
        <v>0</v>
      </c>
      <c r="C328" s="20" t="s">
        <v>154</v>
      </c>
      <c r="D328" s="16" t="s">
        <v>154</v>
      </c>
      <c r="E328" s="16" t="s">
        <v>154</v>
      </c>
      <c r="F328" s="18"/>
      <c r="G328" s="18"/>
      <c r="H328" s="20" t="s">
        <v>56</v>
      </c>
      <c r="I328" s="20" t="s">
        <v>21</v>
      </c>
      <c r="J328" s="20" t="s">
        <v>148</v>
      </c>
      <c r="K328" s="20" t="s">
        <v>148</v>
      </c>
      <c r="L328" s="20">
        <v>1</v>
      </c>
      <c r="M328" s="21">
        <v>1</v>
      </c>
      <c r="N328" s="21">
        <v>1</v>
      </c>
      <c r="O328" s="21">
        <v>1</v>
      </c>
      <c r="P328" s="21">
        <v>1</v>
      </c>
      <c r="Q328" s="21">
        <v>1</v>
      </c>
      <c r="R328" s="21">
        <v>1</v>
      </c>
      <c r="S328" s="21">
        <v>1</v>
      </c>
      <c r="T328" s="21">
        <v>1</v>
      </c>
      <c r="U328" s="21">
        <v>1</v>
      </c>
      <c r="V328" s="21">
        <v>1</v>
      </c>
      <c r="W328" s="21">
        <v>1</v>
      </c>
      <c r="X328" s="21">
        <v>1</v>
      </c>
      <c r="Y328" s="21">
        <f t="shared" si="28"/>
        <v>12</v>
      </c>
      <c r="Z328" s="19">
        <f>IFERROR(VLOOKUP(B328,[1]DATA!A:P,16,0),0)</f>
        <v>0</v>
      </c>
      <c r="AA328" s="19" t="e">
        <f>ROUND(#REF!/1200*Y328*100,0)</f>
        <v>#REF!</v>
      </c>
      <c r="AB328" s="22" t="e">
        <f t="shared" si="27"/>
        <v>#REF!</v>
      </c>
      <c r="AC328" s="19">
        <v>0</v>
      </c>
    </row>
    <row r="329" spans="1:29" x14ac:dyDescent="0.2">
      <c r="A329" s="15" t="e">
        <f>#REF!+1</f>
        <v>#REF!</v>
      </c>
      <c r="B329" s="16">
        <v>0</v>
      </c>
      <c r="C329" s="20" t="s">
        <v>154</v>
      </c>
      <c r="D329" s="16" t="s">
        <v>154</v>
      </c>
      <c r="E329" s="16" t="s">
        <v>154</v>
      </c>
      <c r="F329" s="18"/>
      <c r="G329" s="18"/>
      <c r="H329" s="20" t="s">
        <v>74</v>
      </c>
      <c r="I329" s="20" t="s">
        <v>21</v>
      </c>
      <c r="J329" s="20" t="s">
        <v>148</v>
      </c>
      <c r="K329" s="20" t="s">
        <v>148</v>
      </c>
      <c r="L329" s="20">
        <v>1</v>
      </c>
      <c r="M329" s="21">
        <v>1</v>
      </c>
      <c r="N329" s="21">
        <v>1</v>
      </c>
      <c r="O329" s="21">
        <v>1</v>
      </c>
      <c r="P329" s="21">
        <v>1</v>
      </c>
      <c r="Q329" s="21">
        <v>1</v>
      </c>
      <c r="R329" s="21">
        <v>1</v>
      </c>
      <c r="S329" s="21">
        <v>1</v>
      </c>
      <c r="T329" s="21">
        <v>1</v>
      </c>
      <c r="U329" s="21">
        <v>1</v>
      </c>
      <c r="V329" s="21">
        <v>1</v>
      </c>
      <c r="W329" s="21">
        <v>1</v>
      </c>
      <c r="X329" s="21">
        <v>1</v>
      </c>
      <c r="Y329" s="21">
        <f t="shared" si="28"/>
        <v>12</v>
      </c>
      <c r="Z329" s="19">
        <f>IFERROR(VLOOKUP(B329,[1]DATA!A:P,16,0),0)</f>
        <v>0</v>
      </c>
      <c r="AA329" s="19" t="e">
        <f>ROUND(#REF!/1200*Y329*100,0)</f>
        <v>#REF!</v>
      </c>
      <c r="AB329" s="22" t="e">
        <f t="shared" si="27"/>
        <v>#REF!</v>
      </c>
      <c r="AC329" s="19">
        <v>0</v>
      </c>
    </row>
    <row r="330" spans="1:29" x14ac:dyDescent="0.2">
      <c r="A330" s="15" t="e">
        <f t="shared" ref="A330:A338" si="29">A329+1</f>
        <v>#REF!</v>
      </c>
      <c r="B330" s="16">
        <v>0</v>
      </c>
      <c r="C330" s="20" t="s">
        <v>154</v>
      </c>
      <c r="D330" s="16" t="s">
        <v>154</v>
      </c>
      <c r="E330" s="16" t="s">
        <v>154</v>
      </c>
      <c r="F330" s="18"/>
      <c r="G330" s="18"/>
      <c r="H330" s="20" t="s">
        <v>58</v>
      </c>
      <c r="I330" s="20" t="s">
        <v>21</v>
      </c>
      <c r="J330" s="20" t="s">
        <v>148</v>
      </c>
      <c r="K330" s="20" t="s">
        <v>148</v>
      </c>
      <c r="L330" s="20">
        <v>0.5</v>
      </c>
      <c r="M330" s="21">
        <v>0.5</v>
      </c>
      <c r="N330" s="21">
        <v>0.5</v>
      </c>
      <c r="O330" s="21">
        <v>0.5</v>
      </c>
      <c r="P330" s="21">
        <v>0.5</v>
      </c>
      <c r="Q330" s="21">
        <v>0.5</v>
      </c>
      <c r="R330" s="21">
        <v>0.5</v>
      </c>
      <c r="S330" s="21">
        <v>0.5</v>
      </c>
      <c r="T330" s="21">
        <v>0.5</v>
      </c>
      <c r="U330" s="21">
        <v>0.5</v>
      </c>
      <c r="V330" s="21">
        <v>0.5</v>
      </c>
      <c r="W330" s="21">
        <v>0.5</v>
      </c>
      <c r="X330" s="21">
        <v>0.5</v>
      </c>
      <c r="Y330" s="21">
        <f t="shared" si="28"/>
        <v>6</v>
      </c>
      <c r="Z330" s="19">
        <f>IFERROR(VLOOKUP(B330,[1]DATA!A:P,16,0),0)</f>
        <v>0</v>
      </c>
      <c r="AA330" s="19" t="e">
        <f>ROUND(#REF!/1200*Y330*100,0)</f>
        <v>#REF!</v>
      </c>
      <c r="AB330" s="22" t="e">
        <f t="shared" si="27"/>
        <v>#REF!</v>
      </c>
      <c r="AC330" s="19">
        <v>0</v>
      </c>
    </row>
    <row r="331" spans="1:29" x14ac:dyDescent="0.2">
      <c r="A331" s="15" t="e">
        <f t="shared" si="29"/>
        <v>#REF!</v>
      </c>
      <c r="B331" s="35" t="s">
        <v>317</v>
      </c>
      <c r="C331" s="19" t="s">
        <v>318</v>
      </c>
      <c r="D331" s="16" t="s">
        <v>162</v>
      </c>
      <c r="E331" s="16" t="s">
        <v>162</v>
      </c>
      <c r="F331" s="18"/>
      <c r="G331" s="18"/>
      <c r="H331" s="19" t="s">
        <v>167</v>
      </c>
      <c r="I331" s="20" t="s">
        <v>21</v>
      </c>
      <c r="J331" s="20" t="s">
        <v>91</v>
      </c>
      <c r="K331" s="20" t="s">
        <v>92</v>
      </c>
      <c r="L331" s="20">
        <v>1</v>
      </c>
      <c r="M331" s="21">
        <v>1</v>
      </c>
      <c r="N331" s="21">
        <v>1</v>
      </c>
      <c r="O331" s="21">
        <v>1</v>
      </c>
      <c r="P331" s="21">
        <v>1</v>
      </c>
      <c r="Q331" s="21">
        <v>1</v>
      </c>
      <c r="R331" s="21">
        <v>1</v>
      </c>
      <c r="S331" s="21">
        <v>1</v>
      </c>
      <c r="T331" s="21">
        <v>1</v>
      </c>
      <c r="U331" s="21">
        <v>1</v>
      </c>
      <c r="V331" s="21"/>
      <c r="W331" s="21"/>
      <c r="X331" s="21"/>
      <c r="Y331" s="21">
        <f t="shared" si="28"/>
        <v>9</v>
      </c>
      <c r="Z331" s="19">
        <f>IFERROR(VLOOKUP(B331,[1]DATA!A:P,16,0),0)</f>
        <v>0</v>
      </c>
      <c r="AA331" s="19" t="e">
        <f>ROUND(#REF!/1200*Y331*100,0)</f>
        <v>#REF!</v>
      </c>
      <c r="AB331" s="22" t="e">
        <f t="shared" si="27"/>
        <v>#REF!</v>
      </c>
      <c r="AC331" s="19">
        <v>0</v>
      </c>
    </row>
    <row r="332" spans="1:29" x14ac:dyDescent="0.2">
      <c r="A332" s="15" t="e">
        <f t="shared" si="29"/>
        <v>#REF!</v>
      </c>
      <c r="B332" s="16">
        <v>2020003024</v>
      </c>
      <c r="C332" s="20" t="s">
        <v>319</v>
      </c>
      <c r="D332" s="16" t="s">
        <v>17</v>
      </c>
      <c r="E332" s="16" t="s">
        <v>18</v>
      </c>
      <c r="F332" s="18">
        <v>44683</v>
      </c>
      <c r="G332" s="18" t="s">
        <v>190</v>
      </c>
      <c r="H332" s="20" t="s">
        <v>56</v>
      </c>
      <c r="I332" s="20" t="s">
        <v>21</v>
      </c>
      <c r="J332" s="20" t="s">
        <v>22</v>
      </c>
      <c r="K332" s="20" t="s">
        <v>54</v>
      </c>
      <c r="L332" s="20">
        <v>1</v>
      </c>
      <c r="M332" s="21">
        <v>1</v>
      </c>
      <c r="N332" s="21">
        <v>1</v>
      </c>
      <c r="O332" s="21">
        <v>1</v>
      </c>
      <c r="P332" s="21">
        <v>1</v>
      </c>
      <c r="Q332" s="21">
        <v>1</v>
      </c>
      <c r="R332" s="21">
        <v>1</v>
      </c>
      <c r="S332" s="21">
        <v>1</v>
      </c>
      <c r="T332" s="21">
        <v>1</v>
      </c>
      <c r="U332" s="21">
        <v>1</v>
      </c>
      <c r="V332" s="21"/>
      <c r="W332" s="21"/>
      <c r="X332" s="21"/>
      <c r="Y332" s="21">
        <f t="shared" si="28"/>
        <v>9</v>
      </c>
      <c r="Z332" s="19">
        <f>IFERROR(VLOOKUP(B332,[1]DATA!A:P,16,0),0)</f>
        <v>20.61</v>
      </c>
      <c r="AA332" s="19" t="e">
        <f>ROUND(#REF!/1200*Y332*100,0)</f>
        <v>#REF!</v>
      </c>
      <c r="AB332" s="22" t="e">
        <f t="shared" si="27"/>
        <v>#REF!</v>
      </c>
      <c r="AC332" s="19">
        <v>20.61</v>
      </c>
    </row>
    <row r="333" spans="1:29" x14ac:dyDescent="0.2">
      <c r="A333" s="15" t="e">
        <f t="shared" si="29"/>
        <v>#REF!</v>
      </c>
      <c r="B333" s="16">
        <v>2020001707</v>
      </c>
      <c r="C333" s="20" t="s">
        <v>320</v>
      </c>
      <c r="D333" s="16" t="s">
        <v>17</v>
      </c>
      <c r="E333" s="16" t="s">
        <v>18</v>
      </c>
      <c r="F333" s="18">
        <v>44175</v>
      </c>
      <c r="G333" s="18" t="s">
        <v>25</v>
      </c>
      <c r="H333" s="20" t="s">
        <v>26</v>
      </c>
      <c r="I333" s="20" t="s">
        <v>21</v>
      </c>
      <c r="J333" s="20" t="s">
        <v>22</v>
      </c>
      <c r="K333" s="20" t="s">
        <v>40</v>
      </c>
      <c r="L333" s="20">
        <v>1</v>
      </c>
      <c r="M333" s="21">
        <v>1</v>
      </c>
      <c r="N333" s="21">
        <v>1</v>
      </c>
      <c r="O333" s="21">
        <v>1</v>
      </c>
      <c r="P333" s="21">
        <v>1</v>
      </c>
      <c r="Q333" s="21">
        <v>1</v>
      </c>
      <c r="R333" s="21">
        <v>1</v>
      </c>
      <c r="S333" s="21">
        <v>1</v>
      </c>
      <c r="T333" s="21">
        <v>1</v>
      </c>
      <c r="U333" s="21">
        <v>1</v>
      </c>
      <c r="V333" s="21">
        <v>1</v>
      </c>
      <c r="W333" s="21">
        <v>1</v>
      </c>
      <c r="X333" s="21">
        <v>1</v>
      </c>
      <c r="Y333" s="21">
        <f t="shared" si="28"/>
        <v>12</v>
      </c>
      <c r="Z333" s="19">
        <f>IFERROR(VLOOKUP(B333,[1]DATA!A:P,16,0),0)</f>
        <v>24.24</v>
      </c>
      <c r="AA333" s="19" t="e">
        <f>ROUND(#REF!/1200*Y333*100,0)</f>
        <v>#REF!</v>
      </c>
      <c r="AB333" s="22" t="e">
        <f t="shared" si="27"/>
        <v>#REF!</v>
      </c>
      <c r="AC333" s="19">
        <v>24.24</v>
      </c>
    </row>
    <row r="334" spans="1:29" x14ac:dyDescent="0.2">
      <c r="A334" s="15" t="e">
        <f t="shared" si="29"/>
        <v>#REF!</v>
      </c>
      <c r="B334" s="16">
        <v>2020002061</v>
      </c>
      <c r="C334" s="20" t="s">
        <v>321</v>
      </c>
      <c r="D334" s="16" t="s">
        <v>17</v>
      </c>
      <c r="E334" s="16" t="s">
        <v>18</v>
      </c>
      <c r="F334" s="18">
        <v>44340</v>
      </c>
      <c r="G334" s="18" t="s">
        <v>165</v>
      </c>
      <c r="H334" s="20" t="s">
        <v>56</v>
      </c>
      <c r="I334" s="20" t="s">
        <v>21</v>
      </c>
      <c r="J334" s="20" t="s">
        <v>22</v>
      </c>
      <c r="K334" s="20" t="s">
        <v>44</v>
      </c>
      <c r="L334" s="20">
        <v>1</v>
      </c>
      <c r="M334" s="25">
        <v>1</v>
      </c>
      <c r="N334" s="25">
        <v>1</v>
      </c>
      <c r="O334" s="25">
        <v>1</v>
      </c>
      <c r="P334" s="25">
        <v>1</v>
      </c>
      <c r="Q334" s="25">
        <v>1</v>
      </c>
      <c r="R334" s="25">
        <v>1</v>
      </c>
      <c r="S334" s="25">
        <v>1</v>
      </c>
      <c r="T334" s="25">
        <v>1</v>
      </c>
      <c r="U334" s="25">
        <v>1</v>
      </c>
      <c r="V334" s="25">
        <v>1</v>
      </c>
      <c r="W334" s="25">
        <v>1</v>
      </c>
      <c r="X334" s="25">
        <v>1</v>
      </c>
      <c r="Y334" s="25">
        <f t="shared" si="28"/>
        <v>12</v>
      </c>
      <c r="Z334" s="19">
        <f>IFERROR(VLOOKUP(B334,[1]DATA!A:P,16,0),0)</f>
        <v>39.619999999999997</v>
      </c>
      <c r="AA334" s="19" t="e">
        <f>ROUND(#REF!/1200*Y334*100,0)</f>
        <v>#REF!</v>
      </c>
      <c r="AB334" s="26" t="e">
        <f t="shared" si="27"/>
        <v>#REF!</v>
      </c>
      <c r="AC334" s="19">
        <v>39.619999999999997</v>
      </c>
    </row>
    <row r="335" spans="1:29" x14ac:dyDescent="0.2">
      <c r="A335" s="15" t="e">
        <f t="shared" si="29"/>
        <v>#REF!</v>
      </c>
      <c r="B335" s="16">
        <v>0</v>
      </c>
      <c r="C335" s="20" t="s">
        <v>322</v>
      </c>
      <c r="D335" s="16" t="s">
        <v>154</v>
      </c>
      <c r="E335" s="16" t="s">
        <v>154</v>
      </c>
      <c r="F335" s="18"/>
      <c r="G335" s="18"/>
      <c r="H335" s="20" t="s">
        <v>139</v>
      </c>
      <c r="I335" s="20" t="s">
        <v>21</v>
      </c>
      <c r="J335" s="20" t="s">
        <v>140</v>
      </c>
      <c r="K335" s="20" t="s">
        <v>141</v>
      </c>
      <c r="L335" s="20"/>
      <c r="M335" s="25">
        <v>1</v>
      </c>
      <c r="N335" s="25">
        <v>1</v>
      </c>
      <c r="O335" s="25">
        <v>1</v>
      </c>
      <c r="P335" s="25">
        <v>1</v>
      </c>
      <c r="Q335" s="25">
        <v>1</v>
      </c>
      <c r="R335" s="25">
        <v>1</v>
      </c>
      <c r="S335" s="25">
        <v>1</v>
      </c>
      <c r="T335" s="25">
        <v>1</v>
      </c>
      <c r="U335" s="25">
        <v>1</v>
      </c>
      <c r="V335" s="25">
        <v>1</v>
      </c>
      <c r="W335" s="25">
        <v>1</v>
      </c>
      <c r="X335" s="25">
        <v>1</v>
      </c>
      <c r="Y335" s="25">
        <f t="shared" si="28"/>
        <v>12</v>
      </c>
      <c r="Z335" s="19">
        <f>IFERROR(VLOOKUP(B335,[1]DATA!A:P,16,0),0)</f>
        <v>0</v>
      </c>
      <c r="AA335" s="19" t="e">
        <f>ROUND(#REF!/1200*Y335*100,0)</f>
        <v>#REF!</v>
      </c>
      <c r="AB335" s="26" t="e">
        <f t="shared" si="27"/>
        <v>#REF!</v>
      </c>
      <c r="AC335" s="19">
        <v>0</v>
      </c>
    </row>
    <row r="336" spans="1:29" x14ac:dyDescent="0.2">
      <c r="A336" s="15" t="e">
        <f t="shared" si="29"/>
        <v>#REF!</v>
      </c>
      <c r="B336" s="35" t="s">
        <v>323</v>
      </c>
      <c r="C336" s="20" t="s">
        <v>324</v>
      </c>
      <c r="D336" s="16" t="s">
        <v>87</v>
      </c>
      <c r="E336" s="16" t="s">
        <v>87</v>
      </c>
      <c r="F336" s="18"/>
      <c r="G336" s="18"/>
      <c r="H336" s="20" t="s">
        <v>88</v>
      </c>
      <c r="I336" s="20" t="s">
        <v>21</v>
      </c>
      <c r="J336" s="20" t="s">
        <v>31</v>
      </c>
      <c r="K336" s="20" t="s">
        <v>145</v>
      </c>
      <c r="L336" s="20">
        <v>1</v>
      </c>
      <c r="M336" s="21">
        <v>1</v>
      </c>
      <c r="N336" s="21">
        <v>1</v>
      </c>
      <c r="O336" s="21">
        <v>1</v>
      </c>
      <c r="P336" s="21">
        <v>1</v>
      </c>
      <c r="Q336" s="21">
        <v>1</v>
      </c>
      <c r="R336" s="21">
        <v>1</v>
      </c>
      <c r="S336" s="21">
        <v>1</v>
      </c>
      <c r="T336" s="21">
        <v>1</v>
      </c>
      <c r="U336" s="21">
        <v>1</v>
      </c>
      <c r="V336" s="21">
        <v>1</v>
      </c>
      <c r="W336" s="21">
        <v>1</v>
      </c>
      <c r="X336" s="21">
        <v>1</v>
      </c>
      <c r="Y336" s="21">
        <f t="shared" si="28"/>
        <v>12</v>
      </c>
      <c r="Z336" s="19">
        <f>IFERROR(VLOOKUP(B336,[1]DATA!A:P,16,0),0)</f>
        <v>0</v>
      </c>
      <c r="AA336" s="19" t="e">
        <f>ROUND(#REF!/1200*Y336*100,0)</f>
        <v>#REF!</v>
      </c>
      <c r="AB336" s="22" t="e">
        <f t="shared" si="27"/>
        <v>#REF!</v>
      </c>
      <c r="AC336" s="19">
        <v>0</v>
      </c>
    </row>
    <row r="337" spans="1:29" x14ac:dyDescent="0.2">
      <c r="A337" s="15" t="e">
        <f t="shared" si="29"/>
        <v>#REF!</v>
      </c>
      <c r="B337" s="16">
        <v>0</v>
      </c>
      <c r="C337" s="19" t="s">
        <v>88</v>
      </c>
      <c r="D337" s="16" t="s">
        <v>154</v>
      </c>
      <c r="E337" s="16" t="s">
        <v>154</v>
      </c>
      <c r="F337" s="18"/>
      <c r="G337" s="18"/>
      <c r="H337" s="19" t="s">
        <v>88</v>
      </c>
      <c r="I337" s="20" t="s">
        <v>21</v>
      </c>
      <c r="J337" s="20" t="s">
        <v>91</v>
      </c>
      <c r="K337" s="20" t="s">
        <v>92</v>
      </c>
      <c r="L337" s="20">
        <v>1</v>
      </c>
      <c r="M337" s="21">
        <v>1</v>
      </c>
      <c r="N337" s="21">
        <v>1</v>
      </c>
      <c r="O337" s="21">
        <v>1</v>
      </c>
      <c r="P337" s="21">
        <v>1</v>
      </c>
      <c r="Q337" s="21">
        <v>1</v>
      </c>
      <c r="R337" s="21">
        <v>1</v>
      </c>
      <c r="S337" s="21">
        <v>1</v>
      </c>
      <c r="T337" s="21">
        <v>1</v>
      </c>
      <c r="U337" s="21">
        <v>1</v>
      </c>
      <c r="V337" s="21"/>
      <c r="W337" s="21"/>
      <c r="X337" s="21"/>
      <c r="Y337" s="21">
        <f t="shared" si="28"/>
        <v>9</v>
      </c>
      <c r="Z337" s="19">
        <f>IFERROR(VLOOKUP(B337,[1]DATA!A:P,16,0),0)</f>
        <v>0</v>
      </c>
      <c r="AA337" s="19" t="e">
        <f>ROUND(#REF!/1200*Y337*100,0)</f>
        <v>#REF!</v>
      </c>
      <c r="AB337" s="22" t="e">
        <f t="shared" si="27"/>
        <v>#REF!</v>
      </c>
      <c r="AC337" s="19">
        <v>0</v>
      </c>
    </row>
    <row r="338" spans="1:29" x14ac:dyDescent="0.2">
      <c r="A338" s="15" t="e">
        <f t="shared" si="29"/>
        <v>#REF!</v>
      </c>
      <c r="B338" s="16">
        <v>0</v>
      </c>
      <c r="C338" s="32" t="s">
        <v>88</v>
      </c>
      <c r="D338" s="16" t="s">
        <v>154</v>
      </c>
      <c r="E338" s="16" t="s">
        <v>154</v>
      </c>
      <c r="F338" s="18"/>
      <c r="G338" s="18"/>
      <c r="H338" s="19" t="s">
        <v>88</v>
      </c>
      <c r="I338" s="20" t="s">
        <v>21</v>
      </c>
      <c r="J338" s="20" t="s">
        <v>31</v>
      </c>
      <c r="K338" s="20" t="s">
        <v>296</v>
      </c>
      <c r="L338" s="20">
        <v>1</v>
      </c>
      <c r="M338" s="21">
        <v>1</v>
      </c>
      <c r="N338" s="21">
        <v>1</v>
      </c>
      <c r="O338" s="21">
        <v>1</v>
      </c>
      <c r="P338" s="21">
        <v>1</v>
      </c>
      <c r="Q338" s="21">
        <v>1</v>
      </c>
      <c r="R338" s="21">
        <v>1</v>
      </c>
      <c r="S338" s="21">
        <v>1</v>
      </c>
      <c r="T338" s="21">
        <v>1</v>
      </c>
      <c r="U338" s="21">
        <v>1</v>
      </c>
      <c r="V338" s="21">
        <v>1</v>
      </c>
      <c r="W338" s="21">
        <v>1</v>
      </c>
      <c r="X338" s="21">
        <v>1</v>
      </c>
      <c r="Y338" s="21">
        <f t="shared" si="28"/>
        <v>12</v>
      </c>
      <c r="Z338" s="19">
        <f>IFERROR(VLOOKUP(B338,[1]DATA!A:P,16,0),0)</f>
        <v>0</v>
      </c>
      <c r="AA338" s="19" t="e">
        <f>ROUND(#REF!/1200*Y338*100,0)</f>
        <v>#REF!</v>
      </c>
      <c r="AB338" s="22" t="e">
        <f t="shared" si="27"/>
        <v>#REF!</v>
      </c>
      <c r="AC338" s="19">
        <v>0</v>
      </c>
    </row>
    <row r="339" spans="1:29" x14ac:dyDescent="0.2">
      <c r="A339" s="15" t="e">
        <f>A337+1</f>
        <v>#REF!</v>
      </c>
      <c r="B339" s="16">
        <v>0</v>
      </c>
      <c r="C339" s="20" t="s">
        <v>325</v>
      </c>
      <c r="D339" s="16" t="s">
        <v>154</v>
      </c>
      <c r="E339" s="16" t="s">
        <v>18</v>
      </c>
      <c r="F339" s="18"/>
      <c r="G339" s="18"/>
      <c r="H339" s="20" t="s">
        <v>95</v>
      </c>
      <c r="I339" s="20" t="s">
        <v>21</v>
      </c>
      <c r="J339" s="20" t="s">
        <v>140</v>
      </c>
      <c r="K339" s="20" t="s">
        <v>178</v>
      </c>
      <c r="L339" s="20"/>
      <c r="M339" s="25">
        <v>1</v>
      </c>
      <c r="N339" s="25">
        <v>1</v>
      </c>
      <c r="O339" s="25">
        <v>1</v>
      </c>
      <c r="P339" s="25">
        <v>1</v>
      </c>
      <c r="Q339" s="25">
        <v>1</v>
      </c>
      <c r="R339" s="25">
        <v>1</v>
      </c>
      <c r="S339" s="25">
        <v>1</v>
      </c>
      <c r="T339" s="25">
        <v>1</v>
      </c>
      <c r="U339" s="25">
        <v>1</v>
      </c>
      <c r="V339" s="25">
        <v>1</v>
      </c>
      <c r="W339" s="25">
        <v>1</v>
      </c>
      <c r="X339" s="25">
        <v>1</v>
      </c>
      <c r="Y339" s="25">
        <f t="shared" si="28"/>
        <v>12</v>
      </c>
      <c r="Z339" s="19">
        <f>IFERROR(VLOOKUP(B339,[1]DATA!A:P,16,0),0)</f>
        <v>0</v>
      </c>
      <c r="AA339" s="19" t="e">
        <f>ROUND(#REF!/1200*Y339*100,0)</f>
        <v>#REF!</v>
      </c>
      <c r="AB339" s="26" t="e">
        <f t="shared" si="27"/>
        <v>#REF!</v>
      </c>
      <c r="AC339" s="19">
        <v>0</v>
      </c>
    </row>
    <row r="340" spans="1:29" x14ac:dyDescent="0.2">
      <c r="A340" s="15" t="e">
        <f>A338+1</f>
        <v>#REF!</v>
      </c>
      <c r="B340" s="16">
        <v>0</v>
      </c>
      <c r="C340" s="20" t="s">
        <v>326</v>
      </c>
      <c r="D340" s="16" t="s">
        <v>154</v>
      </c>
      <c r="E340" s="16" t="s">
        <v>18</v>
      </c>
      <c r="F340" s="18"/>
      <c r="G340" s="18"/>
      <c r="H340" s="20" t="s">
        <v>95</v>
      </c>
      <c r="I340" s="20" t="s">
        <v>21</v>
      </c>
      <c r="J340" s="20" t="s">
        <v>140</v>
      </c>
      <c r="K340" s="20" t="s">
        <v>141</v>
      </c>
      <c r="L340" s="20"/>
      <c r="M340" s="25">
        <v>1</v>
      </c>
      <c r="N340" s="25">
        <v>1</v>
      </c>
      <c r="O340" s="25">
        <v>1</v>
      </c>
      <c r="P340" s="25">
        <v>1</v>
      </c>
      <c r="Q340" s="25">
        <v>1</v>
      </c>
      <c r="R340" s="25">
        <v>1</v>
      </c>
      <c r="S340" s="25">
        <v>1</v>
      </c>
      <c r="T340" s="25">
        <v>1</v>
      </c>
      <c r="U340" s="25">
        <v>1</v>
      </c>
      <c r="V340" s="25">
        <v>1</v>
      </c>
      <c r="W340" s="25">
        <v>1</v>
      </c>
      <c r="X340" s="25">
        <v>1</v>
      </c>
      <c r="Y340" s="25">
        <f t="shared" si="28"/>
        <v>12</v>
      </c>
      <c r="Z340" s="19">
        <f>IFERROR(VLOOKUP(B340,[1]DATA!A:P,16,0),0)</f>
        <v>0</v>
      </c>
      <c r="AA340" s="19" t="e">
        <f>ROUND(#REF!/1200*Y340*100,0)</f>
        <v>#REF!</v>
      </c>
      <c r="AB340" s="26" t="e">
        <f t="shared" si="27"/>
        <v>#REF!</v>
      </c>
      <c r="AC340" s="19">
        <v>0</v>
      </c>
    </row>
    <row r="341" spans="1:29" x14ac:dyDescent="0.2">
      <c r="A341" s="15" t="e">
        <f t="shared" ref="A341:A384" si="30">A340+1</f>
        <v>#REF!</v>
      </c>
      <c r="B341" s="43">
        <v>2020002821</v>
      </c>
      <c r="C341" s="56" t="s">
        <v>327</v>
      </c>
      <c r="D341" s="43" t="s">
        <v>17</v>
      </c>
      <c r="E341" s="43" t="s">
        <v>18</v>
      </c>
      <c r="F341" s="45">
        <v>44606</v>
      </c>
      <c r="G341" s="45" t="s">
        <v>19</v>
      </c>
      <c r="H341" s="50" t="s">
        <v>119</v>
      </c>
      <c r="I341" s="44" t="s">
        <v>21</v>
      </c>
      <c r="J341" s="44" t="s">
        <v>120</v>
      </c>
      <c r="K341" s="44" t="s">
        <v>121</v>
      </c>
      <c r="L341" s="44">
        <v>0.4</v>
      </c>
      <c r="M341" s="34">
        <v>0.3</v>
      </c>
      <c r="N341" s="34">
        <v>0.3</v>
      </c>
      <c r="O341" s="34">
        <v>0.3</v>
      </c>
      <c r="P341" s="34">
        <v>0.3</v>
      </c>
      <c r="Q341" s="34">
        <v>0.3</v>
      </c>
      <c r="R341" s="34">
        <v>0.3</v>
      </c>
      <c r="S341" s="34">
        <v>0.3</v>
      </c>
      <c r="T341" s="34">
        <v>0.3</v>
      </c>
      <c r="U341" s="34">
        <v>0.3</v>
      </c>
      <c r="V341" s="34">
        <v>0.3</v>
      </c>
      <c r="W341" s="34">
        <v>0.3</v>
      </c>
      <c r="X341" s="34">
        <v>0.3</v>
      </c>
      <c r="Y341" s="34">
        <f t="shared" si="28"/>
        <v>3.5999999999999992</v>
      </c>
      <c r="Z341" s="19">
        <f>IFERROR(VLOOKUP(B341,[1]DATA!A:P,16,0),0)</f>
        <v>25.19</v>
      </c>
      <c r="AA341" s="19" t="e">
        <f>ROUND(#REF!/1200*Y341*100,0)</f>
        <v>#REF!</v>
      </c>
      <c r="AB341" s="22" t="e">
        <f t="shared" si="27"/>
        <v>#REF!</v>
      </c>
      <c r="AC341" s="19">
        <v>25.19</v>
      </c>
    </row>
    <row r="342" spans="1:29" x14ac:dyDescent="0.2">
      <c r="A342" s="15" t="e">
        <f t="shared" si="30"/>
        <v>#REF!</v>
      </c>
      <c r="B342" s="43">
        <v>2020002821</v>
      </c>
      <c r="C342" s="50" t="s">
        <v>327</v>
      </c>
      <c r="D342" s="43" t="s">
        <v>17</v>
      </c>
      <c r="E342" s="43" t="s">
        <v>18</v>
      </c>
      <c r="F342" s="45">
        <v>44606</v>
      </c>
      <c r="G342" s="45" t="s">
        <v>19</v>
      </c>
      <c r="H342" s="50" t="s">
        <v>122</v>
      </c>
      <c r="I342" s="44" t="s">
        <v>21</v>
      </c>
      <c r="J342" s="44" t="s">
        <v>91</v>
      </c>
      <c r="K342" s="44" t="s">
        <v>92</v>
      </c>
      <c r="L342" s="57">
        <v>0.7</v>
      </c>
      <c r="M342" s="34">
        <v>0.7</v>
      </c>
      <c r="N342" s="34">
        <v>0.7</v>
      </c>
      <c r="O342" s="34">
        <v>0.7</v>
      </c>
      <c r="P342" s="34">
        <v>0.7</v>
      </c>
      <c r="Q342" s="34">
        <v>0.7</v>
      </c>
      <c r="R342" s="34">
        <v>0.7</v>
      </c>
      <c r="S342" s="34">
        <v>0.7</v>
      </c>
      <c r="T342" s="34">
        <v>0.7</v>
      </c>
      <c r="U342" s="34">
        <v>0.7</v>
      </c>
      <c r="V342" s="34"/>
      <c r="W342" s="34"/>
      <c r="X342" s="34"/>
      <c r="Y342" s="34">
        <f t="shared" si="28"/>
        <v>6.3000000000000007</v>
      </c>
      <c r="Z342" s="19">
        <f>IFERROR(VLOOKUP(B342,[1]DATA!A:P,16,0),0)</f>
        <v>25.19</v>
      </c>
      <c r="AA342" s="19" t="e">
        <f>ROUND(#REF!/1200*Y342*100,0)</f>
        <v>#REF!</v>
      </c>
      <c r="AB342" s="22" t="e">
        <f t="shared" si="27"/>
        <v>#REF!</v>
      </c>
      <c r="AC342" s="19">
        <v>25.19</v>
      </c>
    </row>
    <row r="343" spans="1:29" x14ac:dyDescent="0.2">
      <c r="A343" s="15" t="e">
        <f t="shared" si="30"/>
        <v>#REF!</v>
      </c>
      <c r="B343" s="16">
        <v>302000137</v>
      </c>
      <c r="C343" s="20" t="s">
        <v>328</v>
      </c>
      <c r="D343" s="16"/>
      <c r="E343" s="16"/>
      <c r="F343" s="18">
        <v>44875</v>
      </c>
      <c r="G343" s="18" t="s">
        <v>25</v>
      </c>
      <c r="H343" s="20" t="s">
        <v>56</v>
      </c>
      <c r="I343" s="20" t="s">
        <v>21</v>
      </c>
      <c r="J343" s="20" t="s">
        <v>35</v>
      </c>
      <c r="K343" s="20" t="s">
        <v>59</v>
      </c>
      <c r="L343" s="20">
        <v>1</v>
      </c>
      <c r="M343" s="21">
        <v>1</v>
      </c>
      <c r="N343" s="21">
        <v>1</v>
      </c>
      <c r="O343" s="21">
        <v>1</v>
      </c>
      <c r="P343" s="21">
        <v>1</v>
      </c>
      <c r="Q343" s="21">
        <v>1</v>
      </c>
      <c r="R343" s="21">
        <v>1</v>
      </c>
      <c r="S343" s="21">
        <v>1</v>
      </c>
      <c r="T343" s="21">
        <v>1</v>
      </c>
      <c r="U343" s="21">
        <v>1</v>
      </c>
      <c r="V343" s="21">
        <v>1</v>
      </c>
      <c r="W343" s="21">
        <v>1</v>
      </c>
      <c r="X343" s="21">
        <v>1</v>
      </c>
      <c r="Y343" s="21">
        <f t="shared" si="28"/>
        <v>12</v>
      </c>
      <c r="Z343" s="19">
        <f>IFERROR(VLOOKUP(B343,[1]DATA!A:P,16,0),0)</f>
        <v>41.37</v>
      </c>
      <c r="AA343" s="19" t="e">
        <f>ROUND(#REF!/1200*Y343*100,0)</f>
        <v>#REF!</v>
      </c>
      <c r="AB343" s="22" t="e">
        <f t="shared" si="27"/>
        <v>#REF!</v>
      </c>
      <c r="AC343" s="19">
        <v>41.37</v>
      </c>
    </row>
    <row r="344" spans="1:29" x14ac:dyDescent="0.2">
      <c r="A344" s="15" t="e">
        <f t="shared" si="30"/>
        <v>#REF!</v>
      </c>
      <c r="B344" s="51">
        <v>302000143</v>
      </c>
      <c r="C344" s="20" t="s">
        <v>329</v>
      </c>
      <c r="D344" s="16"/>
      <c r="E344" s="51" t="s">
        <v>303</v>
      </c>
      <c r="F344" s="18">
        <v>44900</v>
      </c>
      <c r="G344" s="18"/>
      <c r="H344" s="20" t="s">
        <v>56</v>
      </c>
      <c r="I344" s="20" t="s">
        <v>21</v>
      </c>
      <c r="J344" s="20" t="s">
        <v>140</v>
      </c>
      <c r="K344" s="20" t="s">
        <v>141</v>
      </c>
      <c r="L344" s="20"/>
      <c r="M344" s="25">
        <v>1</v>
      </c>
      <c r="N344" s="25">
        <v>1</v>
      </c>
      <c r="O344" s="25">
        <v>1</v>
      </c>
      <c r="P344" s="25">
        <v>1</v>
      </c>
      <c r="Q344" s="25">
        <v>1</v>
      </c>
      <c r="R344" s="25">
        <v>1</v>
      </c>
      <c r="S344" s="25">
        <v>1</v>
      </c>
      <c r="T344" s="25">
        <v>1</v>
      </c>
      <c r="U344" s="25">
        <v>1</v>
      </c>
      <c r="V344" s="25">
        <v>1</v>
      </c>
      <c r="W344" s="25">
        <v>1</v>
      </c>
      <c r="X344" s="25">
        <v>1</v>
      </c>
      <c r="Y344" s="25">
        <f t="shared" si="28"/>
        <v>12</v>
      </c>
      <c r="Z344" s="19">
        <f>IFERROR(VLOOKUP(B344,[1]DATA!A:P,16,0),0)</f>
        <v>48.22</v>
      </c>
      <c r="AA344" s="19" t="e">
        <f>ROUND(#REF!/1200*Y344*100,0)</f>
        <v>#REF!</v>
      </c>
      <c r="AB344" s="22" t="e">
        <f t="shared" si="27"/>
        <v>#REF!</v>
      </c>
      <c r="AC344" s="19">
        <v>48.22</v>
      </c>
    </row>
    <row r="345" spans="1:29" x14ac:dyDescent="0.2">
      <c r="A345" s="15" t="e">
        <f t="shared" si="30"/>
        <v>#REF!</v>
      </c>
      <c r="B345" s="16">
        <v>302000143</v>
      </c>
      <c r="C345" s="23" t="s">
        <v>329</v>
      </c>
      <c r="D345" s="16" t="s">
        <v>249</v>
      </c>
      <c r="E345" s="16" t="s">
        <v>304</v>
      </c>
      <c r="F345" s="18"/>
      <c r="G345" s="18"/>
      <c r="H345" s="24"/>
      <c r="I345" s="20"/>
      <c r="J345" s="20"/>
      <c r="K345" s="20"/>
      <c r="L345" s="20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19">
        <f>IFERROR(VLOOKUP(B345,[1]DATA!A:P,16,0),0)</f>
        <v>48.22</v>
      </c>
      <c r="AA345" s="19">
        <f>1920/2</f>
        <v>960</v>
      </c>
      <c r="AB345" s="26">
        <f t="shared" si="27"/>
        <v>46291.199999999997</v>
      </c>
      <c r="AC345" s="19">
        <v>48.22</v>
      </c>
    </row>
    <row r="346" spans="1:29" x14ac:dyDescent="0.2">
      <c r="A346" s="15" t="e">
        <f t="shared" si="30"/>
        <v>#REF!</v>
      </c>
      <c r="B346" s="16">
        <v>2020002012</v>
      </c>
      <c r="C346" s="20" t="s">
        <v>330</v>
      </c>
      <c r="D346" s="16" t="s">
        <v>17</v>
      </c>
      <c r="E346" s="16" t="s">
        <v>18</v>
      </c>
      <c r="F346" s="18">
        <v>44319</v>
      </c>
      <c r="G346" s="18" t="s">
        <v>19</v>
      </c>
      <c r="H346" s="20" t="s">
        <v>117</v>
      </c>
      <c r="I346" s="20" t="s">
        <v>21</v>
      </c>
      <c r="J346" s="20"/>
      <c r="K346" s="20"/>
      <c r="L346" s="20">
        <v>1</v>
      </c>
      <c r="M346" s="25">
        <v>1</v>
      </c>
      <c r="N346" s="25">
        <v>1</v>
      </c>
      <c r="O346" s="25">
        <v>1</v>
      </c>
      <c r="P346" s="25">
        <v>1</v>
      </c>
      <c r="Q346" s="25">
        <v>1</v>
      </c>
      <c r="R346" s="25">
        <v>1</v>
      </c>
      <c r="S346" s="25">
        <v>1</v>
      </c>
      <c r="T346" s="25">
        <v>1</v>
      </c>
      <c r="U346" s="25">
        <v>1</v>
      </c>
      <c r="V346" s="25">
        <v>1</v>
      </c>
      <c r="W346" s="25">
        <v>1</v>
      </c>
      <c r="X346" s="25">
        <v>1</v>
      </c>
      <c r="Y346" s="25">
        <f t="shared" ref="Y346:Y394" si="31">SUM(M346:X346)</f>
        <v>12</v>
      </c>
      <c r="Z346" s="19">
        <f>IFERROR(VLOOKUP(B346,[1]DATA!A:P,16,0),0)</f>
        <v>15.28</v>
      </c>
      <c r="AA346" s="19" t="e">
        <f>ROUND(#REF!/1200*Y346*100,0)</f>
        <v>#REF!</v>
      </c>
      <c r="AB346" s="26" t="e">
        <f t="shared" si="27"/>
        <v>#REF!</v>
      </c>
      <c r="AC346" s="19">
        <v>15.28</v>
      </c>
    </row>
    <row r="347" spans="1:29" x14ac:dyDescent="0.2">
      <c r="A347" s="15" t="e">
        <f t="shared" si="30"/>
        <v>#REF!</v>
      </c>
      <c r="B347" s="36" t="s">
        <v>106</v>
      </c>
      <c r="C347" s="17" t="s">
        <v>331</v>
      </c>
      <c r="D347" s="16"/>
      <c r="E347" s="16"/>
      <c r="F347" s="18"/>
      <c r="G347" s="18"/>
      <c r="H347" s="19" t="s">
        <v>26</v>
      </c>
      <c r="I347" s="20" t="s">
        <v>27</v>
      </c>
      <c r="J347" s="20" t="s">
        <v>28</v>
      </c>
      <c r="K347" s="20" t="s">
        <v>28</v>
      </c>
      <c r="L347" s="20">
        <v>1</v>
      </c>
      <c r="M347" s="25">
        <v>1</v>
      </c>
      <c r="N347" s="25">
        <v>1</v>
      </c>
      <c r="O347" s="25">
        <v>1</v>
      </c>
      <c r="P347" s="25">
        <v>1</v>
      </c>
      <c r="Q347" s="25">
        <v>1</v>
      </c>
      <c r="R347" s="25">
        <v>1</v>
      </c>
      <c r="S347" s="25">
        <v>1</v>
      </c>
      <c r="T347" s="25">
        <v>1</v>
      </c>
      <c r="U347" s="25">
        <v>1</v>
      </c>
      <c r="V347" s="25">
        <v>1</v>
      </c>
      <c r="W347" s="25">
        <v>1</v>
      </c>
      <c r="X347" s="25">
        <v>1</v>
      </c>
      <c r="Y347" s="25">
        <f t="shared" si="31"/>
        <v>12</v>
      </c>
      <c r="Z347" s="19">
        <f>IFERROR(VLOOKUP(B347,[1]DATA!A:P,16,0),0)</f>
        <v>0</v>
      </c>
      <c r="AA347" s="19" t="e">
        <f>ROUND(#REF!/1200*Y347*100,0)</f>
        <v>#REF!</v>
      </c>
      <c r="AB347" s="22" t="e">
        <f t="shared" si="27"/>
        <v>#REF!</v>
      </c>
      <c r="AC347" s="19">
        <v>0</v>
      </c>
    </row>
    <row r="348" spans="1:29" x14ac:dyDescent="0.2">
      <c r="A348" s="15" t="e">
        <f t="shared" si="30"/>
        <v>#REF!</v>
      </c>
      <c r="B348" s="16">
        <v>202000470</v>
      </c>
      <c r="C348" s="20" t="s">
        <v>332</v>
      </c>
      <c r="D348" s="16" t="s">
        <v>17</v>
      </c>
      <c r="E348" s="16" t="s">
        <v>18</v>
      </c>
      <c r="F348" s="18">
        <v>43425</v>
      </c>
      <c r="G348" s="18" t="s">
        <v>19</v>
      </c>
      <c r="H348" s="20" t="s">
        <v>192</v>
      </c>
      <c r="I348" s="20" t="s">
        <v>21</v>
      </c>
      <c r="J348" s="20" t="s">
        <v>69</v>
      </c>
      <c r="K348" s="20" t="s">
        <v>70</v>
      </c>
      <c r="L348" s="20">
        <v>1</v>
      </c>
      <c r="M348" s="25">
        <v>1</v>
      </c>
      <c r="N348" s="25">
        <v>1</v>
      </c>
      <c r="O348" s="25">
        <v>1</v>
      </c>
      <c r="P348" s="25">
        <v>1</v>
      </c>
      <c r="Q348" s="25">
        <v>1</v>
      </c>
      <c r="R348" s="25">
        <v>1</v>
      </c>
      <c r="S348" s="25">
        <v>1</v>
      </c>
      <c r="T348" s="25">
        <v>1</v>
      </c>
      <c r="U348" s="25">
        <v>1</v>
      </c>
      <c r="V348" s="25">
        <v>1</v>
      </c>
      <c r="W348" s="25">
        <v>1</v>
      </c>
      <c r="X348" s="25">
        <v>1</v>
      </c>
      <c r="Y348" s="25">
        <f t="shared" si="31"/>
        <v>12</v>
      </c>
      <c r="Z348" s="19">
        <f>IFERROR(VLOOKUP(B348,[1]DATA!A:P,16,0),0)</f>
        <v>22.29</v>
      </c>
      <c r="AA348" s="19" t="e">
        <f>ROUND(#REF!/1200*Y348*100,0)</f>
        <v>#REF!</v>
      </c>
      <c r="AB348" s="26" t="e">
        <f t="shared" si="27"/>
        <v>#REF!</v>
      </c>
      <c r="AC348" s="19">
        <v>22.29</v>
      </c>
    </row>
    <row r="349" spans="1:29" x14ac:dyDescent="0.2">
      <c r="A349" s="15" t="e">
        <f t="shared" si="30"/>
        <v>#REF!</v>
      </c>
      <c r="B349" s="16">
        <v>2020002360</v>
      </c>
      <c r="C349" s="32" t="s">
        <v>333</v>
      </c>
      <c r="D349" s="16" t="s">
        <v>17</v>
      </c>
      <c r="E349" s="16" t="s">
        <v>18</v>
      </c>
      <c r="F349" s="18">
        <v>44441</v>
      </c>
      <c r="G349" s="18" t="s">
        <v>25</v>
      </c>
      <c r="H349" s="19" t="s">
        <v>30</v>
      </c>
      <c r="I349" s="20" t="s">
        <v>21</v>
      </c>
      <c r="J349" s="20" t="s">
        <v>31</v>
      </c>
      <c r="K349" s="20" t="s">
        <v>61</v>
      </c>
      <c r="L349" s="20">
        <v>1</v>
      </c>
      <c r="M349" s="21">
        <v>1</v>
      </c>
      <c r="N349" s="21">
        <v>1</v>
      </c>
      <c r="O349" s="21">
        <v>1</v>
      </c>
      <c r="P349" s="21">
        <v>1</v>
      </c>
      <c r="Q349" s="21">
        <v>1</v>
      </c>
      <c r="R349" s="21">
        <v>1</v>
      </c>
      <c r="S349" s="21">
        <v>1</v>
      </c>
      <c r="T349" s="21">
        <v>1</v>
      </c>
      <c r="U349" s="21">
        <v>1</v>
      </c>
      <c r="V349" s="21">
        <v>1</v>
      </c>
      <c r="W349" s="21">
        <v>1</v>
      </c>
      <c r="X349" s="21">
        <v>1</v>
      </c>
      <c r="Y349" s="21">
        <f t="shared" si="31"/>
        <v>12</v>
      </c>
      <c r="Z349" s="19">
        <f>IFERROR(VLOOKUP(B349,[1]DATA!A:P,16,0),0)</f>
        <v>20.88</v>
      </c>
      <c r="AA349" s="19" t="e">
        <f>ROUND(#REF!/1200*Y349*100,0)</f>
        <v>#REF!</v>
      </c>
      <c r="AB349" s="22" t="e">
        <f t="shared" si="27"/>
        <v>#REF!</v>
      </c>
      <c r="AC349" s="19">
        <v>20.88</v>
      </c>
    </row>
    <row r="350" spans="1:29" x14ac:dyDescent="0.2">
      <c r="A350" s="15" t="e">
        <f t="shared" si="30"/>
        <v>#REF!</v>
      </c>
      <c r="B350" s="36" t="s">
        <v>106</v>
      </c>
      <c r="C350" s="17" t="s">
        <v>334</v>
      </c>
      <c r="D350" s="16"/>
      <c r="E350" s="16"/>
      <c r="F350" s="18"/>
      <c r="G350" s="18"/>
      <c r="H350" s="19" t="s">
        <v>26</v>
      </c>
      <c r="I350" s="20" t="s">
        <v>27</v>
      </c>
      <c r="J350" s="20" t="s">
        <v>28</v>
      </c>
      <c r="K350" s="20" t="s">
        <v>28</v>
      </c>
      <c r="L350" s="20">
        <v>1</v>
      </c>
      <c r="M350" s="25">
        <v>1</v>
      </c>
      <c r="N350" s="25">
        <v>1</v>
      </c>
      <c r="O350" s="25">
        <v>1</v>
      </c>
      <c r="P350" s="25">
        <v>1</v>
      </c>
      <c r="Q350" s="25">
        <v>1</v>
      </c>
      <c r="R350" s="25">
        <v>1</v>
      </c>
      <c r="S350" s="25">
        <v>1</v>
      </c>
      <c r="T350" s="25">
        <v>1</v>
      </c>
      <c r="U350" s="25">
        <v>1</v>
      </c>
      <c r="V350" s="25">
        <v>1</v>
      </c>
      <c r="W350" s="25">
        <v>1</v>
      </c>
      <c r="X350" s="25">
        <v>1</v>
      </c>
      <c r="Y350" s="25">
        <f t="shared" si="31"/>
        <v>12</v>
      </c>
      <c r="Z350" s="19">
        <f>IFERROR(VLOOKUP(B350,[1]DATA!A:P,16,0),0)</f>
        <v>0</v>
      </c>
      <c r="AA350" s="19" t="e">
        <f>ROUND(#REF!/1200*Y350*100,0)</f>
        <v>#REF!</v>
      </c>
      <c r="AB350" s="22" t="e">
        <f t="shared" si="27"/>
        <v>#REF!</v>
      </c>
      <c r="AC350" s="19">
        <v>0</v>
      </c>
    </row>
    <row r="351" spans="1:29" x14ac:dyDescent="0.2">
      <c r="A351" s="15" t="e">
        <f t="shared" si="30"/>
        <v>#REF!</v>
      </c>
      <c r="B351" s="16">
        <v>202000334</v>
      </c>
      <c r="C351" s="32" t="s">
        <v>335</v>
      </c>
      <c r="D351" s="16" t="s">
        <v>17</v>
      </c>
      <c r="E351" s="16" t="s">
        <v>18</v>
      </c>
      <c r="F351" s="18">
        <v>43306</v>
      </c>
      <c r="G351" s="18" t="s">
        <v>19</v>
      </c>
      <c r="H351" s="19" t="s">
        <v>49</v>
      </c>
      <c r="I351" s="20" t="s">
        <v>21</v>
      </c>
      <c r="J351" s="20" t="s">
        <v>89</v>
      </c>
      <c r="K351" s="20" t="s">
        <v>90</v>
      </c>
      <c r="L351" s="20">
        <v>1</v>
      </c>
      <c r="M351" s="21">
        <v>1</v>
      </c>
      <c r="N351" s="21">
        <v>1</v>
      </c>
      <c r="O351" s="21">
        <v>1</v>
      </c>
      <c r="P351" s="21">
        <v>1</v>
      </c>
      <c r="Q351" s="21">
        <v>1</v>
      </c>
      <c r="R351" s="21">
        <v>1</v>
      </c>
      <c r="S351" s="21">
        <v>1</v>
      </c>
      <c r="T351" s="21">
        <v>1</v>
      </c>
      <c r="U351" s="21">
        <v>1</v>
      </c>
      <c r="V351" s="21">
        <v>1</v>
      </c>
      <c r="W351" s="21">
        <v>1</v>
      </c>
      <c r="X351" s="21">
        <v>1</v>
      </c>
      <c r="Y351" s="21">
        <f t="shared" si="31"/>
        <v>12</v>
      </c>
      <c r="Z351" s="19">
        <f>IFERROR(VLOOKUP(B351,[1]DATA!A:P,16,0),0)</f>
        <v>29.85</v>
      </c>
      <c r="AA351" s="19" t="e">
        <f>ROUND(#REF!/1200*Y351*100,0)</f>
        <v>#REF!</v>
      </c>
      <c r="AB351" s="22" t="e">
        <f t="shared" si="27"/>
        <v>#REF!</v>
      </c>
      <c r="AC351" s="19">
        <v>29.85</v>
      </c>
    </row>
    <row r="352" spans="1:29" x14ac:dyDescent="0.2">
      <c r="A352" s="15" t="e">
        <f t="shared" si="30"/>
        <v>#REF!</v>
      </c>
      <c r="B352" s="16">
        <v>2020001374</v>
      </c>
      <c r="C352" s="32" t="s">
        <v>336</v>
      </c>
      <c r="D352" s="16" t="s">
        <v>17</v>
      </c>
      <c r="E352" s="16" t="s">
        <v>18</v>
      </c>
      <c r="F352" s="18">
        <v>43903</v>
      </c>
      <c r="G352" s="18" t="s">
        <v>19</v>
      </c>
      <c r="H352" s="19" t="s">
        <v>192</v>
      </c>
      <c r="I352" s="20" t="s">
        <v>337</v>
      </c>
      <c r="J352" s="20" t="s">
        <v>22</v>
      </c>
      <c r="K352" s="20" t="s">
        <v>54</v>
      </c>
      <c r="L352" s="20">
        <v>1</v>
      </c>
      <c r="M352" s="21">
        <v>1</v>
      </c>
      <c r="N352" s="21">
        <v>1</v>
      </c>
      <c r="O352" s="21">
        <v>1</v>
      </c>
      <c r="P352" s="21">
        <v>1</v>
      </c>
      <c r="Q352" s="21">
        <v>1</v>
      </c>
      <c r="R352" s="21">
        <v>1</v>
      </c>
      <c r="S352" s="21">
        <v>1</v>
      </c>
      <c r="T352" s="21">
        <v>1</v>
      </c>
      <c r="U352" s="21">
        <v>1</v>
      </c>
      <c r="V352" s="21">
        <v>1</v>
      </c>
      <c r="W352" s="21">
        <v>1</v>
      </c>
      <c r="X352" s="21">
        <v>1</v>
      </c>
      <c r="Y352" s="21">
        <f t="shared" si="31"/>
        <v>12</v>
      </c>
      <c r="Z352" s="19">
        <f>IFERROR(VLOOKUP(B352,[1]DATA!A:P,16,0),0)</f>
        <v>48.55</v>
      </c>
      <c r="AA352" s="19" t="e">
        <f>ROUND(#REF!/1200*Y352*100,0)</f>
        <v>#REF!</v>
      </c>
      <c r="AB352" s="22" t="e">
        <f t="shared" si="27"/>
        <v>#REF!</v>
      </c>
      <c r="AC352" s="19">
        <v>48.55</v>
      </c>
    </row>
    <row r="353" spans="1:29" x14ac:dyDescent="0.2">
      <c r="A353" s="15" t="e">
        <f t="shared" si="30"/>
        <v>#REF!</v>
      </c>
      <c r="B353" s="16">
        <v>2020003619</v>
      </c>
      <c r="C353" s="23" t="s">
        <v>338</v>
      </c>
      <c r="D353" s="16" t="s">
        <v>17</v>
      </c>
      <c r="E353" s="16" t="s">
        <v>18</v>
      </c>
      <c r="F353" s="18">
        <v>44852</v>
      </c>
      <c r="G353" s="18" t="s">
        <v>25</v>
      </c>
      <c r="H353" s="24" t="s">
        <v>26</v>
      </c>
      <c r="I353" s="20" t="s">
        <v>27</v>
      </c>
      <c r="J353" s="20" t="s">
        <v>28</v>
      </c>
      <c r="K353" s="20" t="s">
        <v>28</v>
      </c>
      <c r="L353" s="20">
        <v>1</v>
      </c>
      <c r="M353" s="25">
        <v>1</v>
      </c>
      <c r="N353" s="25">
        <v>1</v>
      </c>
      <c r="O353" s="25">
        <v>1</v>
      </c>
      <c r="P353" s="25">
        <v>1</v>
      </c>
      <c r="Q353" s="25">
        <v>1</v>
      </c>
      <c r="R353" s="25">
        <v>1</v>
      </c>
      <c r="S353" s="25">
        <v>1</v>
      </c>
      <c r="T353" s="25">
        <v>1</v>
      </c>
      <c r="U353" s="25">
        <v>1</v>
      </c>
      <c r="V353" s="25">
        <v>1</v>
      </c>
      <c r="W353" s="25">
        <v>1</v>
      </c>
      <c r="X353" s="25">
        <v>1</v>
      </c>
      <c r="Y353" s="25">
        <f t="shared" si="31"/>
        <v>12</v>
      </c>
      <c r="Z353" s="19">
        <f>IFERROR(VLOOKUP(B353,[1]DATA!A:P,16,0),0)</f>
        <v>26.69</v>
      </c>
      <c r="AA353" s="19" t="e">
        <f>ROUND(#REF!/1200*Y353*100,0)</f>
        <v>#REF!</v>
      </c>
      <c r="AB353" s="26" t="e">
        <f t="shared" si="27"/>
        <v>#REF!</v>
      </c>
      <c r="AC353" s="19">
        <v>26.69</v>
      </c>
    </row>
    <row r="354" spans="1:29" x14ac:dyDescent="0.2">
      <c r="A354" s="15" t="e">
        <f t="shared" si="30"/>
        <v>#REF!</v>
      </c>
      <c r="B354" s="16">
        <v>2020002023</v>
      </c>
      <c r="C354" s="20" t="s">
        <v>339</v>
      </c>
      <c r="D354" s="16" t="s">
        <v>17</v>
      </c>
      <c r="E354" s="16" t="s">
        <v>18</v>
      </c>
      <c r="F354" s="18">
        <v>44322</v>
      </c>
      <c r="G354" s="18" t="s">
        <v>25</v>
      </c>
      <c r="H354" s="20" t="s">
        <v>49</v>
      </c>
      <c r="I354" s="20" t="s">
        <v>21</v>
      </c>
      <c r="J354" s="20" t="s">
        <v>22</v>
      </c>
      <c r="K354" s="20" t="s">
        <v>23</v>
      </c>
      <c r="L354" s="20">
        <v>0.5</v>
      </c>
      <c r="M354" s="21">
        <v>0.5</v>
      </c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>
        <f t="shared" si="31"/>
        <v>0.5</v>
      </c>
      <c r="Z354" s="19">
        <f>IFERROR(VLOOKUP(B354,[1]DATA!A:P,16,0),0)</f>
        <v>34</v>
      </c>
      <c r="AA354" s="19" t="e">
        <f>ROUND(#REF!/1200*Y354*100,0)</f>
        <v>#REF!</v>
      </c>
      <c r="AB354" s="22" t="e">
        <f t="shared" si="27"/>
        <v>#REF!</v>
      </c>
      <c r="AC354" s="19">
        <v>34</v>
      </c>
    </row>
    <row r="355" spans="1:29" x14ac:dyDescent="0.2">
      <c r="A355" s="15" t="e">
        <f t="shared" si="30"/>
        <v>#REF!</v>
      </c>
      <c r="B355" s="16">
        <v>2020002023</v>
      </c>
      <c r="C355" s="20" t="s">
        <v>339</v>
      </c>
      <c r="D355" s="16" t="s">
        <v>17</v>
      </c>
      <c r="E355" s="16" t="s">
        <v>18</v>
      </c>
      <c r="F355" s="18">
        <v>44322</v>
      </c>
      <c r="G355" s="18" t="s">
        <v>25</v>
      </c>
      <c r="H355" s="20" t="s">
        <v>49</v>
      </c>
      <c r="I355" s="20" t="s">
        <v>21</v>
      </c>
      <c r="J355" s="20" t="s">
        <v>35</v>
      </c>
      <c r="K355" s="20" t="s">
        <v>42</v>
      </c>
      <c r="L355" s="20">
        <v>0.5</v>
      </c>
      <c r="M355" s="25">
        <v>0.5</v>
      </c>
      <c r="N355" s="25">
        <v>1</v>
      </c>
      <c r="O355" s="25">
        <v>1</v>
      </c>
      <c r="P355" s="25">
        <v>1</v>
      </c>
      <c r="Q355" s="25">
        <v>1</v>
      </c>
      <c r="R355" s="25">
        <v>1</v>
      </c>
      <c r="S355" s="25">
        <v>1</v>
      </c>
      <c r="T355" s="25">
        <v>1</v>
      </c>
      <c r="U355" s="25">
        <v>1</v>
      </c>
      <c r="V355" s="25">
        <v>1</v>
      </c>
      <c r="W355" s="25">
        <v>1</v>
      </c>
      <c r="X355" s="25">
        <v>1</v>
      </c>
      <c r="Y355" s="25">
        <f t="shared" si="31"/>
        <v>11.5</v>
      </c>
      <c r="Z355" s="19">
        <f>IFERROR(VLOOKUP(B355,[1]DATA!A:P,16,0),0)</f>
        <v>34</v>
      </c>
      <c r="AA355" s="19" t="e">
        <f>ROUND(#REF!/1200*Y355*100,0)</f>
        <v>#REF!</v>
      </c>
      <c r="AB355" s="26" t="e">
        <f t="shared" si="27"/>
        <v>#REF!</v>
      </c>
      <c r="AC355" s="19">
        <v>34</v>
      </c>
    </row>
    <row r="356" spans="1:29" x14ac:dyDescent="0.2">
      <c r="A356" s="15" t="e">
        <f t="shared" si="30"/>
        <v>#REF!</v>
      </c>
      <c r="B356" s="59">
        <v>2020001775</v>
      </c>
      <c r="C356" s="31" t="s">
        <v>340</v>
      </c>
      <c r="D356" s="59" t="s">
        <v>17</v>
      </c>
      <c r="E356" s="59" t="s">
        <v>18</v>
      </c>
      <c r="F356" s="60">
        <v>44193</v>
      </c>
      <c r="G356" s="60" t="s">
        <v>19</v>
      </c>
      <c r="H356" s="31" t="s">
        <v>20</v>
      </c>
      <c r="I356" s="31" t="s">
        <v>21</v>
      </c>
      <c r="J356" s="31" t="s">
        <v>148</v>
      </c>
      <c r="K356" s="31" t="s">
        <v>148</v>
      </c>
      <c r="L356" s="31">
        <v>1</v>
      </c>
      <c r="M356" s="34">
        <v>1</v>
      </c>
      <c r="N356" s="34">
        <v>1</v>
      </c>
      <c r="O356" s="34">
        <v>1</v>
      </c>
      <c r="P356" s="34">
        <v>1</v>
      </c>
      <c r="Q356" s="34">
        <v>1</v>
      </c>
      <c r="R356" s="34">
        <v>1</v>
      </c>
      <c r="S356" s="34">
        <v>1</v>
      </c>
      <c r="T356" s="34">
        <v>1</v>
      </c>
      <c r="U356" s="34">
        <v>1</v>
      </c>
      <c r="V356" s="34">
        <v>1</v>
      </c>
      <c r="W356" s="34">
        <v>1</v>
      </c>
      <c r="X356" s="34">
        <v>1</v>
      </c>
      <c r="Y356" s="34">
        <f t="shared" si="31"/>
        <v>12</v>
      </c>
      <c r="Z356" s="19">
        <f>IFERROR(VLOOKUP(B356,[1]DATA!A:P,16,0),0)</f>
        <v>23.33</v>
      </c>
      <c r="AA356" s="19" t="e">
        <f>ROUND(#REF!/1200*Y356*100,0)</f>
        <v>#REF!</v>
      </c>
      <c r="AB356" s="22" t="e">
        <f t="shared" si="27"/>
        <v>#REF!</v>
      </c>
      <c r="AC356" s="19">
        <v>23.33</v>
      </c>
    </row>
    <row r="357" spans="1:29" x14ac:dyDescent="0.2">
      <c r="A357" s="15" t="e">
        <f t="shared" si="30"/>
        <v>#REF!</v>
      </c>
      <c r="B357" s="36" t="s">
        <v>106</v>
      </c>
      <c r="C357" s="17" t="s">
        <v>341</v>
      </c>
      <c r="D357" s="16"/>
      <c r="E357" s="16"/>
      <c r="F357" s="18"/>
      <c r="G357" s="18"/>
      <c r="H357" s="19" t="s">
        <v>26</v>
      </c>
      <c r="I357" s="20" t="s">
        <v>27</v>
      </c>
      <c r="J357" s="20" t="s">
        <v>28</v>
      </c>
      <c r="K357" s="20" t="s">
        <v>28</v>
      </c>
      <c r="L357" s="20">
        <v>1</v>
      </c>
      <c r="M357" s="25">
        <v>1</v>
      </c>
      <c r="N357" s="25">
        <v>1</v>
      </c>
      <c r="O357" s="25">
        <v>1</v>
      </c>
      <c r="P357" s="25">
        <v>1</v>
      </c>
      <c r="Q357" s="25">
        <v>1</v>
      </c>
      <c r="R357" s="25">
        <v>1</v>
      </c>
      <c r="S357" s="25">
        <v>1</v>
      </c>
      <c r="T357" s="25">
        <v>1</v>
      </c>
      <c r="U357" s="25">
        <v>1</v>
      </c>
      <c r="V357" s="25">
        <v>1</v>
      </c>
      <c r="W357" s="25">
        <v>1</v>
      </c>
      <c r="X357" s="25">
        <v>1</v>
      </c>
      <c r="Y357" s="25">
        <f t="shared" si="31"/>
        <v>12</v>
      </c>
      <c r="Z357" s="19">
        <f>IFERROR(VLOOKUP(B357,[1]DATA!A:P,16,0),0)</f>
        <v>0</v>
      </c>
      <c r="AA357" s="19" t="e">
        <f>ROUND(#REF!/1200*Y357*100,0)</f>
        <v>#REF!</v>
      </c>
      <c r="AB357" s="22" t="e">
        <f t="shared" si="27"/>
        <v>#REF!</v>
      </c>
      <c r="AC357" s="19">
        <v>0</v>
      </c>
    </row>
    <row r="358" spans="1:29" x14ac:dyDescent="0.2">
      <c r="A358" s="15" t="e">
        <f t="shared" si="30"/>
        <v>#REF!</v>
      </c>
      <c r="B358" s="16">
        <v>2020002463</v>
      </c>
      <c r="C358" s="23" t="s">
        <v>342</v>
      </c>
      <c r="D358" s="16" t="s">
        <v>17</v>
      </c>
      <c r="E358" s="16" t="s">
        <v>18</v>
      </c>
      <c r="F358" s="18">
        <v>44473</v>
      </c>
      <c r="G358" s="18" t="s">
        <v>25</v>
      </c>
      <c r="H358" s="23" t="s">
        <v>56</v>
      </c>
      <c r="I358" s="20" t="s">
        <v>27</v>
      </c>
      <c r="J358" s="20" t="s">
        <v>28</v>
      </c>
      <c r="K358" s="20" t="s">
        <v>28</v>
      </c>
      <c r="L358" s="20">
        <v>1</v>
      </c>
      <c r="M358" s="25">
        <v>1</v>
      </c>
      <c r="N358" s="25">
        <v>1</v>
      </c>
      <c r="O358" s="25">
        <v>1</v>
      </c>
      <c r="P358" s="25">
        <v>1</v>
      </c>
      <c r="Q358" s="25">
        <v>1</v>
      </c>
      <c r="R358" s="25">
        <v>1</v>
      </c>
      <c r="S358" s="25">
        <v>1</v>
      </c>
      <c r="T358" s="25">
        <v>1</v>
      </c>
      <c r="U358" s="25">
        <v>1</v>
      </c>
      <c r="V358" s="25">
        <v>1</v>
      </c>
      <c r="W358" s="25">
        <v>1</v>
      </c>
      <c r="X358" s="25">
        <v>1</v>
      </c>
      <c r="Y358" s="25">
        <f t="shared" si="31"/>
        <v>12</v>
      </c>
      <c r="Z358" s="19">
        <f>IFERROR(VLOOKUP(B358,[1]DATA!A:P,16,0),0)</f>
        <v>32.68</v>
      </c>
      <c r="AA358" s="19" t="e">
        <f>ROUND(#REF!/1200*Y358*100,0)</f>
        <v>#REF!</v>
      </c>
      <c r="AB358" s="26" t="e">
        <f t="shared" si="27"/>
        <v>#REF!</v>
      </c>
      <c r="AC358" s="19">
        <v>32.68</v>
      </c>
    </row>
    <row r="359" spans="1:29" x14ac:dyDescent="0.2">
      <c r="A359" s="15" t="e">
        <f t="shared" si="30"/>
        <v>#REF!</v>
      </c>
      <c r="B359" s="16">
        <v>2020003684</v>
      </c>
      <c r="C359" s="23" t="s">
        <v>343</v>
      </c>
      <c r="D359" s="16" t="s">
        <v>17</v>
      </c>
      <c r="E359" s="16" t="s">
        <v>18</v>
      </c>
      <c r="F359" s="18">
        <v>44868</v>
      </c>
      <c r="G359" s="18" t="s">
        <v>25</v>
      </c>
      <c r="H359" s="24" t="s">
        <v>26</v>
      </c>
      <c r="I359" s="20" t="s">
        <v>27</v>
      </c>
      <c r="J359" s="20" t="s">
        <v>28</v>
      </c>
      <c r="K359" s="20" t="s">
        <v>28</v>
      </c>
      <c r="L359" s="20">
        <v>1</v>
      </c>
      <c r="M359" s="25">
        <v>1</v>
      </c>
      <c r="N359" s="25">
        <v>1</v>
      </c>
      <c r="O359" s="25">
        <v>1</v>
      </c>
      <c r="P359" s="25">
        <v>1</v>
      </c>
      <c r="Q359" s="25">
        <v>1</v>
      </c>
      <c r="R359" s="25">
        <v>1</v>
      </c>
      <c r="S359" s="25">
        <v>1</v>
      </c>
      <c r="T359" s="25">
        <v>1</v>
      </c>
      <c r="U359" s="25">
        <v>1</v>
      </c>
      <c r="V359" s="25">
        <v>1</v>
      </c>
      <c r="W359" s="25">
        <v>1</v>
      </c>
      <c r="X359" s="25">
        <v>1</v>
      </c>
      <c r="Y359" s="25">
        <f t="shared" si="31"/>
        <v>12</v>
      </c>
      <c r="Z359" s="19">
        <f>IFERROR(VLOOKUP(B359,[1]DATA!A:P,16,0),0)</f>
        <v>16.559999999999999</v>
      </c>
      <c r="AA359" s="19" t="e">
        <f>ROUND(#REF!/1200*Y359*100,0)</f>
        <v>#REF!</v>
      </c>
      <c r="AB359" s="26" t="e">
        <f t="shared" si="27"/>
        <v>#REF!</v>
      </c>
      <c r="AC359" s="19">
        <v>16.559999999999999</v>
      </c>
    </row>
    <row r="360" spans="1:29" x14ac:dyDescent="0.2">
      <c r="A360" s="15" t="e">
        <f t="shared" si="30"/>
        <v>#REF!</v>
      </c>
      <c r="B360" s="16">
        <v>2020001399</v>
      </c>
      <c r="C360" s="20" t="s">
        <v>344</v>
      </c>
      <c r="D360" s="16" t="s">
        <v>17</v>
      </c>
      <c r="E360" s="16" t="s">
        <v>18</v>
      </c>
      <c r="F360" s="18">
        <v>43922</v>
      </c>
      <c r="G360" s="18" t="s">
        <v>345</v>
      </c>
      <c r="H360" s="20" t="s">
        <v>111</v>
      </c>
      <c r="I360" s="20" t="s">
        <v>21</v>
      </c>
      <c r="J360" s="20" t="s">
        <v>35</v>
      </c>
      <c r="K360" s="20" t="s">
        <v>174</v>
      </c>
      <c r="L360" s="20">
        <v>0.25</v>
      </c>
      <c r="M360" s="21"/>
      <c r="N360" s="21"/>
      <c r="O360" s="21">
        <v>0.25</v>
      </c>
      <c r="P360" s="21">
        <v>0.25</v>
      </c>
      <c r="Q360" s="21">
        <v>0.25</v>
      </c>
      <c r="R360" s="21">
        <v>0.25</v>
      </c>
      <c r="S360" s="21">
        <v>0.25</v>
      </c>
      <c r="T360" s="21">
        <v>0.25</v>
      </c>
      <c r="U360" s="21">
        <v>0.25</v>
      </c>
      <c r="V360" s="21">
        <v>0.25</v>
      </c>
      <c r="W360" s="21">
        <v>0.25</v>
      </c>
      <c r="X360" s="21">
        <v>0.25</v>
      </c>
      <c r="Y360" s="21">
        <f t="shared" si="31"/>
        <v>2.5</v>
      </c>
      <c r="Z360" s="19">
        <f>IFERROR(VLOOKUP(B360,[1]DATA!A:P,16,0),0)</f>
        <v>0.26</v>
      </c>
      <c r="AA360" s="19" t="e">
        <f>ROUND(#REF!/1200*Y360*100,0)</f>
        <v>#REF!</v>
      </c>
      <c r="AB360" s="22" t="e">
        <f t="shared" si="27"/>
        <v>#REF!</v>
      </c>
      <c r="AC360" s="19">
        <v>0.26</v>
      </c>
    </row>
    <row r="361" spans="1:29" x14ac:dyDescent="0.2">
      <c r="A361" s="15" t="e">
        <f t="shared" si="30"/>
        <v>#REF!</v>
      </c>
      <c r="B361" s="16">
        <v>2020001399</v>
      </c>
      <c r="C361" s="20" t="s">
        <v>344</v>
      </c>
      <c r="D361" s="16" t="s">
        <v>17</v>
      </c>
      <c r="E361" s="16" t="s">
        <v>18</v>
      </c>
      <c r="F361" s="18">
        <v>43922</v>
      </c>
      <c r="G361" s="18" t="s">
        <v>345</v>
      </c>
      <c r="H361" s="20" t="s">
        <v>111</v>
      </c>
      <c r="I361" s="20" t="s">
        <v>21</v>
      </c>
      <c r="J361" s="20" t="s">
        <v>35</v>
      </c>
      <c r="K361" s="20" t="s">
        <v>36</v>
      </c>
      <c r="L361" s="20">
        <v>0.25</v>
      </c>
      <c r="M361" s="21">
        <v>0.25</v>
      </c>
      <c r="N361" s="21">
        <v>0.25</v>
      </c>
      <c r="O361" s="21">
        <v>0.25</v>
      </c>
      <c r="P361" s="21">
        <v>0.25</v>
      </c>
      <c r="Q361" s="21">
        <v>0.25</v>
      </c>
      <c r="R361" s="21">
        <v>0.25</v>
      </c>
      <c r="S361" s="21">
        <v>0.25</v>
      </c>
      <c r="T361" s="21">
        <v>0.25</v>
      </c>
      <c r="U361" s="21">
        <v>0.25</v>
      </c>
      <c r="V361" s="21">
        <v>0.25</v>
      </c>
      <c r="W361" s="21">
        <v>0.25</v>
      </c>
      <c r="X361" s="21">
        <v>0.25</v>
      </c>
      <c r="Y361" s="21">
        <f t="shared" si="31"/>
        <v>3</v>
      </c>
      <c r="Z361" s="19">
        <f>IFERROR(VLOOKUP(B361,[1]DATA!A:P,16,0),0)</f>
        <v>0.26</v>
      </c>
      <c r="AA361" s="19" t="e">
        <f>ROUND(#REF!/1200*Y361*100,0)</f>
        <v>#REF!</v>
      </c>
      <c r="AB361" s="22" t="e">
        <f t="shared" si="27"/>
        <v>#REF!</v>
      </c>
      <c r="AC361" s="19">
        <v>0.26</v>
      </c>
    </row>
    <row r="362" spans="1:29" x14ac:dyDescent="0.2">
      <c r="A362" s="15" t="e">
        <f t="shared" si="30"/>
        <v>#REF!</v>
      </c>
      <c r="B362" s="36" t="s">
        <v>106</v>
      </c>
      <c r="C362" s="17" t="s">
        <v>346</v>
      </c>
      <c r="D362" s="16"/>
      <c r="E362" s="16"/>
      <c r="F362" s="18"/>
      <c r="G362" s="18"/>
      <c r="H362" s="19" t="s">
        <v>26</v>
      </c>
      <c r="I362" s="20" t="s">
        <v>27</v>
      </c>
      <c r="J362" s="20" t="s">
        <v>28</v>
      </c>
      <c r="K362" s="20" t="s">
        <v>28</v>
      </c>
      <c r="L362" s="20">
        <v>1</v>
      </c>
      <c r="M362" s="25">
        <v>1</v>
      </c>
      <c r="N362" s="25">
        <v>1</v>
      </c>
      <c r="O362" s="25">
        <v>1</v>
      </c>
      <c r="P362" s="25">
        <v>1</v>
      </c>
      <c r="Q362" s="25">
        <v>1</v>
      </c>
      <c r="R362" s="25">
        <v>1</v>
      </c>
      <c r="S362" s="25">
        <v>1</v>
      </c>
      <c r="T362" s="25">
        <v>1</v>
      </c>
      <c r="U362" s="25">
        <v>1</v>
      </c>
      <c r="V362" s="25">
        <v>1</v>
      </c>
      <c r="W362" s="25">
        <v>1</v>
      </c>
      <c r="X362" s="25">
        <v>1</v>
      </c>
      <c r="Y362" s="25">
        <f t="shared" si="31"/>
        <v>12</v>
      </c>
      <c r="Z362" s="19">
        <f>IFERROR(VLOOKUP(B362,[1]DATA!A:P,16,0),0)</f>
        <v>0</v>
      </c>
      <c r="AA362" s="19" t="e">
        <f>ROUND(#REF!/1200*Y362*100,0)</f>
        <v>#REF!</v>
      </c>
      <c r="AB362" s="22" t="e">
        <f t="shared" si="27"/>
        <v>#REF!</v>
      </c>
      <c r="AC362" s="19">
        <v>0</v>
      </c>
    </row>
    <row r="363" spans="1:29" x14ac:dyDescent="0.2">
      <c r="A363" s="15" t="e">
        <f t="shared" si="30"/>
        <v>#REF!</v>
      </c>
      <c r="B363" s="16">
        <v>0</v>
      </c>
      <c r="C363" s="20" t="s">
        <v>74</v>
      </c>
      <c r="D363" s="16" t="s">
        <v>154</v>
      </c>
      <c r="E363" s="16" t="s">
        <v>154</v>
      </c>
      <c r="F363" s="18"/>
      <c r="G363" s="18"/>
      <c r="H363" s="20" t="s">
        <v>74</v>
      </c>
      <c r="I363" s="20" t="s">
        <v>27</v>
      </c>
      <c r="J363" s="20" t="s">
        <v>28</v>
      </c>
      <c r="K363" s="20" t="s">
        <v>28</v>
      </c>
      <c r="L363" s="20">
        <v>1</v>
      </c>
      <c r="M363" s="21">
        <v>1</v>
      </c>
      <c r="N363" s="21">
        <v>1</v>
      </c>
      <c r="O363" s="21">
        <v>1</v>
      </c>
      <c r="P363" s="21">
        <v>1</v>
      </c>
      <c r="Q363" s="21">
        <v>1</v>
      </c>
      <c r="R363" s="21">
        <v>1</v>
      </c>
      <c r="S363" s="21">
        <v>1</v>
      </c>
      <c r="T363" s="21">
        <v>1</v>
      </c>
      <c r="U363" s="21">
        <v>1</v>
      </c>
      <c r="V363" s="21">
        <v>1</v>
      </c>
      <c r="W363" s="21">
        <v>1</v>
      </c>
      <c r="X363" s="21">
        <v>1</v>
      </c>
      <c r="Y363" s="21">
        <f t="shared" si="31"/>
        <v>12</v>
      </c>
      <c r="Z363" s="19">
        <f>IFERROR(VLOOKUP(B363,[1]DATA!A:P,16,0),0)</f>
        <v>0</v>
      </c>
      <c r="AA363" s="19" t="e">
        <f>ROUND(#REF!/1200*Y363*100,0)</f>
        <v>#REF!</v>
      </c>
      <c r="AB363" s="22" t="e">
        <f t="shared" si="27"/>
        <v>#REF!</v>
      </c>
      <c r="AC363" s="19">
        <v>0</v>
      </c>
    </row>
    <row r="364" spans="1:29" x14ac:dyDescent="0.2">
      <c r="A364" s="15" t="e">
        <f t="shared" si="30"/>
        <v>#REF!</v>
      </c>
      <c r="B364" s="16">
        <v>0</v>
      </c>
      <c r="C364" s="20" t="s">
        <v>74</v>
      </c>
      <c r="D364" s="16" t="s">
        <v>154</v>
      </c>
      <c r="E364" s="16" t="s">
        <v>154</v>
      </c>
      <c r="F364" s="18"/>
      <c r="G364" s="18"/>
      <c r="H364" s="20" t="s">
        <v>74</v>
      </c>
      <c r="I364" s="20" t="s">
        <v>27</v>
      </c>
      <c r="J364" s="20" t="s">
        <v>28</v>
      </c>
      <c r="K364" s="20" t="s">
        <v>28</v>
      </c>
      <c r="L364" s="20">
        <v>1</v>
      </c>
      <c r="M364" s="21">
        <v>1</v>
      </c>
      <c r="N364" s="21">
        <v>1</v>
      </c>
      <c r="O364" s="21">
        <v>1</v>
      </c>
      <c r="P364" s="21">
        <v>1</v>
      </c>
      <c r="Q364" s="21">
        <v>1</v>
      </c>
      <c r="R364" s="21">
        <v>1</v>
      </c>
      <c r="S364" s="21">
        <v>1</v>
      </c>
      <c r="T364" s="21">
        <v>1</v>
      </c>
      <c r="U364" s="21">
        <v>1</v>
      </c>
      <c r="V364" s="21">
        <v>1</v>
      </c>
      <c r="W364" s="21">
        <v>1</v>
      </c>
      <c r="X364" s="21">
        <v>1</v>
      </c>
      <c r="Y364" s="21">
        <f t="shared" si="31"/>
        <v>12</v>
      </c>
      <c r="Z364" s="19">
        <f>IFERROR(VLOOKUP(B364,[1]DATA!A:P,16,0),0)</f>
        <v>0</v>
      </c>
      <c r="AA364" s="19" t="e">
        <f>ROUND(#REF!/1200*Y364*100,0)</f>
        <v>#REF!</v>
      </c>
      <c r="AB364" s="22" t="e">
        <f t="shared" si="27"/>
        <v>#REF!</v>
      </c>
      <c r="AC364" s="19">
        <v>0</v>
      </c>
    </row>
    <row r="365" spans="1:29" x14ac:dyDescent="0.2">
      <c r="A365" s="15" t="e">
        <f t="shared" si="30"/>
        <v>#REF!</v>
      </c>
      <c r="B365" s="16">
        <v>0</v>
      </c>
      <c r="C365" s="20" t="s">
        <v>347</v>
      </c>
      <c r="D365" s="16" t="s">
        <v>154</v>
      </c>
      <c r="E365" s="16" t="s">
        <v>154</v>
      </c>
      <c r="F365" s="18"/>
      <c r="G365" s="18"/>
      <c r="H365" s="20" t="s">
        <v>74</v>
      </c>
      <c r="I365" s="20" t="s">
        <v>21</v>
      </c>
      <c r="J365" s="20" t="s">
        <v>140</v>
      </c>
      <c r="K365" s="20" t="s">
        <v>141</v>
      </c>
      <c r="L365" s="20"/>
      <c r="M365" s="25">
        <v>1</v>
      </c>
      <c r="N365" s="25">
        <v>1</v>
      </c>
      <c r="O365" s="25">
        <v>1</v>
      </c>
      <c r="P365" s="25">
        <v>1</v>
      </c>
      <c r="Q365" s="25">
        <v>1</v>
      </c>
      <c r="R365" s="25">
        <v>1</v>
      </c>
      <c r="S365" s="25">
        <v>1</v>
      </c>
      <c r="T365" s="25">
        <v>1</v>
      </c>
      <c r="U365" s="25">
        <v>1</v>
      </c>
      <c r="V365" s="25">
        <v>1</v>
      </c>
      <c r="W365" s="25">
        <v>1</v>
      </c>
      <c r="X365" s="25">
        <v>1</v>
      </c>
      <c r="Y365" s="25">
        <f t="shared" si="31"/>
        <v>12</v>
      </c>
      <c r="Z365" s="19">
        <f>IFERROR(VLOOKUP(B365,[1]DATA!A:P,16,0),0)</f>
        <v>0</v>
      </c>
      <c r="AA365" s="19" t="e">
        <f>ROUND(#REF!/1200*Y365*100,0)</f>
        <v>#REF!</v>
      </c>
      <c r="AB365" s="26" t="e">
        <f t="shared" si="27"/>
        <v>#REF!</v>
      </c>
      <c r="AC365" s="19">
        <v>0</v>
      </c>
    </row>
    <row r="366" spans="1:29" x14ac:dyDescent="0.2">
      <c r="A366" s="15" t="e">
        <f t="shared" si="30"/>
        <v>#REF!</v>
      </c>
      <c r="B366" s="16">
        <v>0</v>
      </c>
      <c r="C366" s="20" t="s">
        <v>348</v>
      </c>
      <c r="D366" s="16" t="s">
        <v>154</v>
      </c>
      <c r="E366" s="16" t="s">
        <v>154</v>
      </c>
      <c r="F366" s="18"/>
      <c r="G366" s="18"/>
      <c r="H366" s="20" t="s">
        <v>74</v>
      </c>
      <c r="I366" s="20" t="s">
        <v>21</v>
      </c>
      <c r="J366" s="20" t="s">
        <v>140</v>
      </c>
      <c r="K366" s="20" t="s">
        <v>141</v>
      </c>
      <c r="L366" s="20"/>
      <c r="M366" s="25">
        <v>1</v>
      </c>
      <c r="N366" s="25">
        <v>1</v>
      </c>
      <c r="O366" s="25">
        <v>1</v>
      </c>
      <c r="P366" s="25">
        <v>1</v>
      </c>
      <c r="Q366" s="25">
        <v>1</v>
      </c>
      <c r="R366" s="25">
        <v>1</v>
      </c>
      <c r="S366" s="25">
        <v>1</v>
      </c>
      <c r="T366" s="25">
        <v>1</v>
      </c>
      <c r="U366" s="25">
        <v>1</v>
      </c>
      <c r="V366" s="25">
        <v>1</v>
      </c>
      <c r="W366" s="25">
        <v>1</v>
      </c>
      <c r="X366" s="25">
        <v>1</v>
      </c>
      <c r="Y366" s="25">
        <f t="shared" si="31"/>
        <v>12</v>
      </c>
      <c r="Z366" s="19">
        <f>IFERROR(VLOOKUP(B366,[1]DATA!A:P,16,0),0)</f>
        <v>0</v>
      </c>
      <c r="AA366" s="19" t="e">
        <f>ROUND(#REF!/1200*Y366*100,0)</f>
        <v>#REF!</v>
      </c>
      <c r="AB366" s="26" t="e">
        <f t="shared" si="27"/>
        <v>#REF!</v>
      </c>
      <c r="AC366" s="19">
        <v>0</v>
      </c>
    </row>
    <row r="367" spans="1:29" x14ac:dyDescent="0.2">
      <c r="A367" s="28" t="e">
        <f t="shared" si="30"/>
        <v>#REF!</v>
      </c>
      <c r="B367" s="43">
        <v>2020003741</v>
      </c>
      <c r="C367" s="44" t="s">
        <v>349</v>
      </c>
      <c r="D367" s="43" t="s">
        <v>17</v>
      </c>
      <c r="E367" s="43" t="s">
        <v>18</v>
      </c>
      <c r="F367" s="45">
        <v>44884</v>
      </c>
      <c r="G367" s="45" t="s">
        <v>25</v>
      </c>
      <c r="H367" s="44" t="s">
        <v>20</v>
      </c>
      <c r="I367" s="44" t="s">
        <v>21</v>
      </c>
      <c r="J367" s="44"/>
      <c r="K367" s="44"/>
      <c r="L367" s="4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>
        <f t="shared" si="31"/>
        <v>0</v>
      </c>
      <c r="Z367" s="29">
        <f>IFERROR(VLOOKUP(B367,[1]DATA!A:P,16,0),0)</f>
        <v>0.26</v>
      </c>
      <c r="AA367" s="29" t="e">
        <f>ROUND(#REF!/1200*Y367*100,0)</f>
        <v>#REF!</v>
      </c>
      <c r="AB367" s="30" t="e">
        <f t="shared" si="27"/>
        <v>#REF!</v>
      </c>
      <c r="AC367" s="29">
        <v>0.26</v>
      </c>
    </row>
    <row r="368" spans="1:29" x14ac:dyDescent="0.2">
      <c r="A368" s="28" t="e">
        <f t="shared" si="30"/>
        <v>#REF!</v>
      </c>
      <c r="B368" s="16" t="s">
        <v>260</v>
      </c>
      <c r="C368" s="20" t="s">
        <v>350</v>
      </c>
      <c r="D368" s="16" t="s">
        <v>17</v>
      </c>
      <c r="E368" s="16"/>
      <c r="F368" s="18"/>
      <c r="G368" s="18"/>
      <c r="H368" s="20" t="s">
        <v>74</v>
      </c>
      <c r="I368" s="20" t="s">
        <v>21</v>
      </c>
      <c r="J368" s="20" t="s">
        <v>140</v>
      </c>
      <c r="K368" s="20" t="s">
        <v>141</v>
      </c>
      <c r="L368" s="20"/>
      <c r="M368" s="25">
        <v>1</v>
      </c>
      <c r="N368" s="25">
        <v>1</v>
      </c>
      <c r="O368" s="25">
        <v>1</v>
      </c>
      <c r="P368" s="25">
        <v>1</v>
      </c>
      <c r="Q368" s="25">
        <v>1</v>
      </c>
      <c r="R368" s="25">
        <v>1</v>
      </c>
      <c r="S368" s="25">
        <v>1</v>
      </c>
      <c r="T368" s="25">
        <v>1</v>
      </c>
      <c r="U368" s="25">
        <v>1</v>
      </c>
      <c r="V368" s="25">
        <v>1</v>
      </c>
      <c r="W368" s="25">
        <v>1</v>
      </c>
      <c r="X368" s="25">
        <v>1</v>
      </c>
      <c r="Y368" s="25">
        <f t="shared" si="31"/>
        <v>12</v>
      </c>
      <c r="Z368" s="29">
        <f>IFERROR(VLOOKUP(B368,[1]DATA!A:P,16,0),0)</f>
        <v>0.26</v>
      </c>
      <c r="AA368" s="29" t="e">
        <f>ROUND(#REF!/1200*Y368*100,0)</f>
        <v>#REF!</v>
      </c>
      <c r="AB368" s="30" t="e">
        <f t="shared" si="27"/>
        <v>#REF!</v>
      </c>
      <c r="AC368" s="29">
        <v>0.26</v>
      </c>
    </row>
    <row r="369" spans="1:29" x14ac:dyDescent="0.2">
      <c r="A369" s="28" t="e">
        <f t="shared" si="30"/>
        <v>#REF!</v>
      </c>
      <c r="B369" s="52">
        <v>202000567</v>
      </c>
      <c r="C369" s="53" t="s">
        <v>351</v>
      </c>
      <c r="D369" s="52" t="s">
        <v>17</v>
      </c>
      <c r="E369" s="52" t="s">
        <v>18</v>
      </c>
      <c r="F369" s="54"/>
      <c r="G369" s="54"/>
      <c r="H369" s="53" t="s">
        <v>299</v>
      </c>
      <c r="I369" s="53"/>
      <c r="J369" s="53"/>
      <c r="K369" s="53"/>
      <c r="L369" s="53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>
        <f t="shared" si="31"/>
        <v>0</v>
      </c>
      <c r="Z369" s="29">
        <f>IFERROR(VLOOKUP(B369,[1]DATA!A:P,16,0),0)</f>
        <v>0.26</v>
      </c>
      <c r="AA369" s="29" t="e">
        <f>ROUND(#REF!/1200*Y369*100,0)</f>
        <v>#REF!</v>
      </c>
      <c r="AB369" s="30" t="e">
        <f t="shared" si="27"/>
        <v>#REF!</v>
      </c>
      <c r="AC369" s="29">
        <v>0.26</v>
      </c>
    </row>
    <row r="370" spans="1:29" ht="34" x14ac:dyDescent="0.2">
      <c r="A370" s="15" t="e">
        <f t="shared" si="30"/>
        <v>#REF!</v>
      </c>
      <c r="B370" s="16">
        <v>2020001968</v>
      </c>
      <c r="C370" s="38" t="s">
        <v>352</v>
      </c>
      <c r="D370" s="16" t="s">
        <v>17</v>
      </c>
      <c r="E370" s="16" t="s">
        <v>18</v>
      </c>
      <c r="F370" s="18">
        <v>44294</v>
      </c>
      <c r="G370" s="18" t="s">
        <v>25</v>
      </c>
      <c r="H370" s="19" t="s">
        <v>30</v>
      </c>
      <c r="I370" s="20" t="s">
        <v>21</v>
      </c>
      <c r="J370" s="20" t="s">
        <v>31</v>
      </c>
      <c r="K370" s="20" t="s">
        <v>155</v>
      </c>
      <c r="L370" s="20">
        <v>1</v>
      </c>
      <c r="M370" s="21">
        <v>1</v>
      </c>
      <c r="N370" s="21">
        <v>1</v>
      </c>
      <c r="O370" s="21">
        <v>1</v>
      </c>
      <c r="P370" s="21">
        <v>1</v>
      </c>
      <c r="Q370" s="21">
        <v>1</v>
      </c>
      <c r="R370" s="21">
        <v>1</v>
      </c>
      <c r="S370" s="21">
        <v>1</v>
      </c>
      <c r="T370" s="21">
        <v>1</v>
      </c>
      <c r="U370" s="21">
        <v>1</v>
      </c>
      <c r="V370" s="21">
        <v>1</v>
      </c>
      <c r="W370" s="21">
        <v>1</v>
      </c>
      <c r="X370" s="21">
        <v>1</v>
      </c>
      <c r="Y370" s="21">
        <f t="shared" si="31"/>
        <v>12</v>
      </c>
      <c r="Z370" s="19">
        <f>IFERROR(VLOOKUP(B370,[1]DATA!A:P,16,0),0)</f>
        <v>28.23</v>
      </c>
      <c r="AA370" s="19" t="e">
        <f>ROUND(#REF!/1200*Y370*100,0)</f>
        <v>#REF!</v>
      </c>
      <c r="AB370" s="22" t="e">
        <f t="shared" si="27"/>
        <v>#REF!</v>
      </c>
      <c r="AC370" s="19">
        <v>28.23</v>
      </c>
    </row>
    <row r="371" spans="1:29" x14ac:dyDescent="0.2">
      <c r="A371" s="15" t="e">
        <f t="shared" si="30"/>
        <v>#REF!</v>
      </c>
      <c r="B371" s="16">
        <v>2020003598</v>
      </c>
      <c r="C371" s="23" t="s">
        <v>353</v>
      </c>
      <c r="D371" s="16" t="s">
        <v>17</v>
      </c>
      <c r="E371" s="16" t="s">
        <v>18</v>
      </c>
      <c r="F371" s="18">
        <v>44846</v>
      </c>
      <c r="G371" s="18" t="s">
        <v>25</v>
      </c>
      <c r="H371" s="24" t="s">
        <v>26</v>
      </c>
      <c r="I371" s="20" t="s">
        <v>27</v>
      </c>
      <c r="J371" s="20" t="s">
        <v>28</v>
      </c>
      <c r="K371" s="20" t="s">
        <v>28</v>
      </c>
      <c r="L371" s="20">
        <v>1</v>
      </c>
      <c r="M371" s="25">
        <v>1</v>
      </c>
      <c r="N371" s="25">
        <v>1</v>
      </c>
      <c r="O371" s="25">
        <v>1</v>
      </c>
      <c r="P371" s="25">
        <v>1</v>
      </c>
      <c r="Q371" s="25">
        <v>1</v>
      </c>
      <c r="R371" s="25">
        <v>1</v>
      </c>
      <c r="S371" s="25">
        <v>1</v>
      </c>
      <c r="T371" s="25">
        <v>1</v>
      </c>
      <c r="U371" s="25">
        <v>1</v>
      </c>
      <c r="V371" s="25">
        <v>1</v>
      </c>
      <c r="W371" s="25">
        <v>1</v>
      </c>
      <c r="X371" s="25">
        <v>1</v>
      </c>
      <c r="Y371" s="25">
        <f t="shared" si="31"/>
        <v>12</v>
      </c>
      <c r="Z371" s="19">
        <f>IFERROR(VLOOKUP(B371,[1]DATA!A:P,16,0),0)</f>
        <v>24.93</v>
      </c>
      <c r="AA371" s="19" t="e">
        <f>ROUND(#REF!/1200*Y371*100,0)</f>
        <v>#REF!</v>
      </c>
      <c r="AB371" s="26" t="e">
        <f t="shared" si="27"/>
        <v>#REF!</v>
      </c>
      <c r="AC371" s="19">
        <v>24.93</v>
      </c>
    </row>
    <row r="372" spans="1:29" x14ac:dyDescent="0.2">
      <c r="A372" s="15" t="e">
        <f t="shared" si="30"/>
        <v>#REF!</v>
      </c>
      <c r="B372" s="43">
        <v>202000397</v>
      </c>
      <c r="C372" s="44" t="s">
        <v>354</v>
      </c>
      <c r="D372" s="43" t="s">
        <v>17</v>
      </c>
      <c r="E372" s="43" t="s">
        <v>18</v>
      </c>
      <c r="F372" s="45">
        <v>43360</v>
      </c>
      <c r="G372" s="45" t="s">
        <v>19</v>
      </c>
      <c r="H372" s="44" t="s">
        <v>56</v>
      </c>
      <c r="I372" s="44" t="s">
        <v>21</v>
      </c>
      <c r="J372" s="44"/>
      <c r="K372" s="44" t="s">
        <v>77</v>
      </c>
      <c r="L372" s="44">
        <v>1</v>
      </c>
      <c r="M372" s="34">
        <v>1</v>
      </c>
      <c r="N372" s="34">
        <v>1</v>
      </c>
      <c r="O372" s="34">
        <v>1</v>
      </c>
      <c r="P372" s="34">
        <v>1</v>
      </c>
      <c r="Q372" s="34">
        <v>1</v>
      </c>
      <c r="R372" s="34">
        <v>1</v>
      </c>
      <c r="S372" s="34">
        <v>1</v>
      </c>
      <c r="T372" s="34">
        <v>1</v>
      </c>
      <c r="U372" s="34">
        <v>1</v>
      </c>
      <c r="V372" s="34">
        <v>1</v>
      </c>
      <c r="W372" s="34">
        <v>1</v>
      </c>
      <c r="X372" s="34">
        <v>1</v>
      </c>
      <c r="Y372" s="34">
        <f t="shared" si="31"/>
        <v>12</v>
      </c>
      <c r="Z372" s="19">
        <f>IFERROR(VLOOKUP(B372,[1]DATA!A:P,16,0),0)</f>
        <v>22.97</v>
      </c>
      <c r="AA372" s="19" t="e">
        <f>ROUND(#REF!/1200*Y372*100,0)</f>
        <v>#REF!</v>
      </c>
      <c r="AB372" s="22" t="e">
        <f t="shared" si="27"/>
        <v>#REF!</v>
      </c>
      <c r="AC372" s="19">
        <v>22.97</v>
      </c>
    </row>
    <row r="373" spans="1:29" x14ac:dyDescent="0.2">
      <c r="A373" s="15" t="e">
        <f t="shared" si="30"/>
        <v>#REF!</v>
      </c>
      <c r="B373" s="16">
        <v>2020003322</v>
      </c>
      <c r="C373" s="20" t="s">
        <v>355</v>
      </c>
      <c r="D373" s="16" t="s">
        <v>17</v>
      </c>
      <c r="E373" s="16" t="s">
        <v>18</v>
      </c>
      <c r="F373" s="18">
        <v>44762</v>
      </c>
      <c r="G373" s="18" t="s">
        <v>25</v>
      </c>
      <c r="H373" s="20" t="s">
        <v>26</v>
      </c>
      <c r="I373" s="20" t="s">
        <v>21</v>
      </c>
      <c r="J373" s="20" t="s">
        <v>22</v>
      </c>
      <c r="K373" s="20" t="s">
        <v>40</v>
      </c>
      <c r="L373" s="31">
        <v>1</v>
      </c>
      <c r="M373" s="21">
        <v>1</v>
      </c>
      <c r="N373" s="21">
        <v>1</v>
      </c>
      <c r="O373" s="21">
        <v>1</v>
      </c>
      <c r="P373" s="21">
        <v>1</v>
      </c>
      <c r="Q373" s="21">
        <v>1</v>
      </c>
      <c r="R373" s="21">
        <v>1</v>
      </c>
      <c r="S373" s="21">
        <v>1</v>
      </c>
      <c r="T373" s="21">
        <v>1</v>
      </c>
      <c r="U373" s="21">
        <v>1</v>
      </c>
      <c r="V373" s="21">
        <v>1</v>
      </c>
      <c r="W373" s="21">
        <v>1</v>
      </c>
      <c r="X373" s="21">
        <v>1</v>
      </c>
      <c r="Y373" s="21">
        <f t="shared" si="31"/>
        <v>12</v>
      </c>
      <c r="Z373" s="19">
        <f>IFERROR(VLOOKUP(B373,[1]DATA!A:P,16,0),0)</f>
        <v>20.010000000000002</v>
      </c>
      <c r="AA373" s="19" t="e">
        <f>ROUND(#REF!/1200*Y373*100,0)</f>
        <v>#REF!</v>
      </c>
      <c r="AB373" s="22" t="e">
        <f t="shared" si="27"/>
        <v>#REF!</v>
      </c>
      <c r="AC373" s="19">
        <v>20.010000000000002</v>
      </c>
    </row>
    <row r="374" spans="1:29" x14ac:dyDescent="0.2">
      <c r="A374" s="15" t="e">
        <f t="shared" si="30"/>
        <v>#REF!</v>
      </c>
      <c r="B374" s="16">
        <v>2020003541</v>
      </c>
      <c r="C374" s="23" t="s">
        <v>356</v>
      </c>
      <c r="D374" s="16" t="s">
        <v>17</v>
      </c>
      <c r="E374" s="16" t="s">
        <v>18</v>
      </c>
      <c r="F374" s="18">
        <v>44831</v>
      </c>
      <c r="G374" s="18" t="s">
        <v>25</v>
      </c>
      <c r="H374" s="24" t="s">
        <v>26</v>
      </c>
      <c r="I374" s="20" t="s">
        <v>27</v>
      </c>
      <c r="J374" s="20" t="s">
        <v>28</v>
      </c>
      <c r="K374" s="20" t="s">
        <v>28</v>
      </c>
      <c r="L374" s="20">
        <v>1</v>
      </c>
      <c r="M374" s="25">
        <v>1</v>
      </c>
      <c r="N374" s="25">
        <v>1</v>
      </c>
      <c r="O374" s="25">
        <v>1</v>
      </c>
      <c r="P374" s="25">
        <v>1</v>
      </c>
      <c r="Q374" s="25">
        <v>1</v>
      </c>
      <c r="R374" s="25">
        <v>1</v>
      </c>
      <c r="S374" s="25">
        <v>1</v>
      </c>
      <c r="T374" s="25">
        <v>1</v>
      </c>
      <c r="U374" s="25">
        <v>1</v>
      </c>
      <c r="V374" s="25">
        <v>1</v>
      </c>
      <c r="W374" s="25">
        <v>1</v>
      </c>
      <c r="X374" s="25">
        <v>1</v>
      </c>
      <c r="Y374" s="25">
        <f t="shared" si="31"/>
        <v>12</v>
      </c>
      <c r="Z374" s="19">
        <f>IFERROR(VLOOKUP(B374,[1]DATA!A:P,16,0),0)</f>
        <v>24.98</v>
      </c>
      <c r="AA374" s="19" t="e">
        <f>ROUND(#REF!/1200*Y374*100,0)</f>
        <v>#REF!</v>
      </c>
      <c r="AB374" s="26" t="e">
        <f t="shared" si="27"/>
        <v>#REF!</v>
      </c>
      <c r="AC374" s="19">
        <v>24.98</v>
      </c>
    </row>
    <row r="375" spans="1:29" x14ac:dyDescent="0.2">
      <c r="A375" s="15" t="e">
        <f t="shared" si="30"/>
        <v>#REF!</v>
      </c>
      <c r="B375" s="16">
        <v>2020002142</v>
      </c>
      <c r="C375" s="20" t="s">
        <v>357</v>
      </c>
      <c r="D375" s="16" t="s">
        <v>17</v>
      </c>
      <c r="E375" s="16" t="s">
        <v>18</v>
      </c>
      <c r="F375" s="18">
        <v>44375</v>
      </c>
      <c r="G375" s="18" t="s">
        <v>19</v>
      </c>
      <c r="H375" s="20" t="s">
        <v>56</v>
      </c>
      <c r="I375" s="20" t="s">
        <v>21</v>
      </c>
      <c r="J375" s="20" t="s">
        <v>22</v>
      </c>
      <c r="K375" s="20" t="s">
        <v>23</v>
      </c>
      <c r="L375" s="20">
        <v>1</v>
      </c>
      <c r="M375" s="21">
        <v>1</v>
      </c>
      <c r="N375" s="21">
        <v>1</v>
      </c>
      <c r="O375" s="21">
        <v>1</v>
      </c>
      <c r="P375" s="21">
        <v>1</v>
      </c>
      <c r="Q375" s="21">
        <v>1</v>
      </c>
      <c r="R375" s="21">
        <v>1</v>
      </c>
      <c r="S375" s="21">
        <v>1</v>
      </c>
      <c r="T375" s="21">
        <v>1</v>
      </c>
      <c r="U375" s="21">
        <v>1</v>
      </c>
      <c r="V375" s="21">
        <v>1</v>
      </c>
      <c r="W375" s="21">
        <v>1</v>
      </c>
      <c r="X375" s="21">
        <v>1</v>
      </c>
      <c r="Y375" s="21">
        <f t="shared" si="31"/>
        <v>12</v>
      </c>
      <c r="Z375" s="19">
        <f>IFERROR(VLOOKUP(B375,[1]DATA!A:P,16,0),0)</f>
        <v>30.29</v>
      </c>
      <c r="AA375" s="19" t="e">
        <f>ROUND(#REF!/1200*Y375*100,0)</f>
        <v>#REF!</v>
      </c>
      <c r="AB375" s="22" t="e">
        <f t="shared" si="27"/>
        <v>#REF!</v>
      </c>
      <c r="AC375" s="19">
        <v>30.29</v>
      </c>
    </row>
    <row r="376" spans="1:29" x14ac:dyDescent="0.2">
      <c r="A376" s="15" t="e">
        <f t="shared" si="30"/>
        <v>#REF!</v>
      </c>
      <c r="B376" s="16">
        <v>2040001042</v>
      </c>
      <c r="C376" s="20" t="s">
        <v>358</v>
      </c>
      <c r="D376" s="16" t="s">
        <v>17</v>
      </c>
      <c r="E376" s="16" t="s">
        <v>18</v>
      </c>
      <c r="F376" s="18">
        <v>44375</v>
      </c>
      <c r="G376" s="18" t="s">
        <v>19</v>
      </c>
      <c r="H376" s="20" t="s">
        <v>56</v>
      </c>
      <c r="I376" s="20" t="s">
        <v>21</v>
      </c>
      <c r="J376" s="20" t="s">
        <v>140</v>
      </c>
      <c r="K376" s="20" t="s">
        <v>141</v>
      </c>
      <c r="L376" s="20"/>
      <c r="M376" s="25">
        <v>1</v>
      </c>
      <c r="N376" s="25">
        <v>1</v>
      </c>
      <c r="O376" s="25">
        <v>1</v>
      </c>
      <c r="P376" s="25">
        <v>1</v>
      </c>
      <c r="Q376" s="25">
        <v>1</v>
      </c>
      <c r="R376" s="25">
        <v>1</v>
      </c>
      <c r="S376" s="25">
        <v>1</v>
      </c>
      <c r="T376" s="25">
        <v>1</v>
      </c>
      <c r="U376" s="25">
        <v>1</v>
      </c>
      <c r="V376" s="25">
        <v>1</v>
      </c>
      <c r="W376" s="25">
        <v>1</v>
      </c>
      <c r="X376" s="25">
        <v>1</v>
      </c>
      <c r="Y376" s="25">
        <f t="shared" si="31"/>
        <v>12</v>
      </c>
      <c r="Z376" s="19">
        <f>IFERROR(VLOOKUP(B376,[1]DATA!A:P,16,0),0)</f>
        <v>35.72</v>
      </c>
      <c r="AA376" s="19" t="e">
        <f>ROUND(#REF!/1200*Y376*100,0)</f>
        <v>#REF!</v>
      </c>
      <c r="AB376" s="26" t="e">
        <f t="shared" si="27"/>
        <v>#REF!</v>
      </c>
      <c r="AC376" s="19">
        <v>35.72</v>
      </c>
    </row>
    <row r="377" spans="1:29" x14ac:dyDescent="0.2">
      <c r="A377" s="15" t="e">
        <f t="shared" si="30"/>
        <v>#REF!</v>
      </c>
      <c r="B377" s="59">
        <v>2040001258</v>
      </c>
      <c r="C377" s="61" t="s">
        <v>359</v>
      </c>
      <c r="D377" s="59" t="s">
        <v>17</v>
      </c>
      <c r="E377" s="59" t="s">
        <v>18</v>
      </c>
      <c r="F377" s="60">
        <v>44561</v>
      </c>
      <c r="G377" s="60" t="s">
        <v>25</v>
      </c>
      <c r="H377" s="31" t="s">
        <v>30</v>
      </c>
      <c r="I377" s="31" t="s">
        <v>21</v>
      </c>
      <c r="J377" s="31" t="s">
        <v>148</v>
      </c>
      <c r="K377" s="31" t="s">
        <v>148</v>
      </c>
      <c r="L377" s="31">
        <v>1</v>
      </c>
      <c r="M377" s="34">
        <v>1</v>
      </c>
      <c r="N377" s="34">
        <v>1</v>
      </c>
      <c r="O377" s="34">
        <v>1</v>
      </c>
      <c r="P377" s="34">
        <v>1</v>
      </c>
      <c r="Q377" s="34">
        <v>1</v>
      </c>
      <c r="R377" s="34">
        <v>1</v>
      </c>
      <c r="S377" s="34">
        <v>1</v>
      </c>
      <c r="T377" s="34">
        <v>1</v>
      </c>
      <c r="U377" s="34">
        <v>1</v>
      </c>
      <c r="V377" s="34">
        <v>1</v>
      </c>
      <c r="W377" s="34">
        <v>1</v>
      </c>
      <c r="X377" s="34">
        <v>1</v>
      </c>
      <c r="Y377" s="34">
        <f t="shared" si="31"/>
        <v>12</v>
      </c>
      <c r="Z377" s="19">
        <f>IFERROR(VLOOKUP(B377,[1]DATA!A:P,16,0),0)</f>
        <v>23.57</v>
      </c>
      <c r="AA377" s="19" t="e">
        <f>ROUND(#REF!/1200*Y377*100,0)</f>
        <v>#REF!</v>
      </c>
      <c r="AB377" s="22" t="e">
        <f t="shared" si="27"/>
        <v>#REF!</v>
      </c>
      <c r="AC377" s="19">
        <v>23.57</v>
      </c>
    </row>
    <row r="378" spans="1:29" x14ac:dyDescent="0.2">
      <c r="A378" s="15" t="e">
        <f t="shared" si="30"/>
        <v>#REF!</v>
      </c>
      <c r="B378" s="16">
        <v>202000710</v>
      </c>
      <c r="C378" s="24" t="s">
        <v>360</v>
      </c>
      <c r="D378" s="16" t="s">
        <v>17</v>
      </c>
      <c r="E378" s="16" t="s">
        <v>18</v>
      </c>
      <c r="F378" s="18">
        <v>43640</v>
      </c>
      <c r="G378" s="18" t="s">
        <v>25</v>
      </c>
      <c r="H378" s="19" t="s">
        <v>49</v>
      </c>
      <c r="I378" s="20" t="s">
        <v>21</v>
      </c>
      <c r="J378" s="20" t="s">
        <v>31</v>
      </c>
      <c r="K378" s="20" t="s">
        <v>109</v>
      </c>
      <c r="L378" s="20">
        <v>1</v>
      </c>
      <c r="M378" s="21">
        <v>1</v>
      </c>
      <c r="N378" s="21">
        <v>1</v>
      </c>
      <c r="O378" s="21">
        <v>1</v>
      </c>
      <c r="P378" s="21">
        <v>1</v>
      </c>
      <c r="Q378" s="21">
        <v>1</v>
      </c>
      <c r="R378" s="21">
        <v>1</v>
      </c>
      <c r="S378" s="21">
        <v>1</v>
      </c>
      <c r="T378" s="21">
        <v>1</v>
      </c>
      <c r="U378" s="21">
        <v>1</v>
      </c>
      <c r="V378" s="21">
        <v>1</v>
      </c>
      <c r="W378" s="21">
        <v>1</v>
      </c>
      <c r="X378" s="21">
        <v>1</v>
      </c>
      <c r="Y378" s="21">
        <f t="shared" si="31"/>
        <v>12</v>
      </c>
      <c r="Z378" s="19">
        <f>IFERROR(VLOOKUP(B378,[1]DATA!A:P,16,0),0)</f>
        <v>16.170000000000002</v>
      </c>
      <c r="AA378" s="19" t="e">
        <f>ROUND(#REF!/1200*Y378*100,0)</f>
        <v>#REF!</v>
      </c>
      <c r="AB378" s="22" t="e">
        <f t="shared" si="27"/>
        <v>#REF!</v>
      </c>
      <c r="AC378" s="19">
        <v>16.170000000000002</v>
      </c>
    </row>
    <row r="379" spans="1:29" x14ac:dyDescent="0.2">
      <c r="A379" s="15" t="e">
        <f t="shared" si="30"/>
        <v>#REF!</v>
      </c>
      <c r="B379" s="43">
        <v>2020002280</v>
      </c>
      <c r="C379" s="56" t="s">
        <v>361</v>
      </c>
      <c r="D379" s="16" t="s">
        <v>17</v>
      </c>
      <c r="E379" s="16" t="s">
        <v>18</v>
      </c>
      <c r="F379" s="18">
        <v>44420</v>
      </c>
      <c r="G379" s="18" t="s">
        <v>19</v>
      </c>
      <c r="H379" s="50" t="s">
        <v>82</v>
      </c>
      <c r="I379" s="44" t="s">
        <v>21</v>
      </c>
      <c r="J379" s="20" t="s">
        <v>244</v>
      </c>
      <c r="K379" s="44" t="s">
        <v>245</v>
      </c>
      <c r="L379" s="44">
        <v>1</v>
      </c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>
        <f t="shared" si="31"/>
        <v>0</v>
      </c>
      <c r="Z379" s="19">
        <f>IFERROR(VLOOKUP(B379,[1]DATA!A:P,16,0),0)</f>
        <v>29.24</v>
      </c>
      <c r="AA379" s="19" t="e">
        <f>ROUND(#REF!/1200*Y379*100,0)</f>
        <v>#REF!</v>
      </c>
      <c r="AB379" s="22" t="e">
        <f t="shared" si="27"/>
        <v>#REF!</v>
      </c>
      <c r="AC379" s="19">
        <v>29.24</v>
      </c>
    </row>
    <row r="380" spans="1:29" x14ac:dyDescent="0.2">
      <c r="A380" s="15" t="e">
        <f t="shared" si="30"/>
        <v>#REF!</v>
      </c>
      <c r="B380" s="16">
        <v>202000983</v>
      </c>
      <c r="C380" s="32" t="s">
        <v>362</v>
      </c>
      <c r="D380" s="16" t="s">
        <v>17</v>
      </c>
      <c r="E380" s="16" t="s">
        <v>18</v>
      </c>
      <c r="F380" s="18">
        <v>43789</v>
      </c>
      <c r="G380" s="18" t="s">
        <v>19</v>
      </c>
      <c r="H380" s="19" t="s">
        <v>30</v>
      </c>
      <c r="I380" s="20" t="s">
        <v>21</v>
      </c>
      <c r="J380" s="20" t="s">
        <v>31</v>
      </c>
      <c r="K380" s="20" t="s">
        <v>155</v>
      </c>
      <c r="L380" s="20">
        <v>1</v>
      </c>
      <c r="M380" s="21">
        <v>1</v>
      </c>
      <c r="N380" s="21">
        <v>1</v>
      </c>
      <c r="O380" s="21">
        <v>1</v>
      </c>
      <c r="P380" s="21">
        <v>1</v>
      </c>
      <c r="Q380" s="21">
        <v>1</v>
      </c>
      <c r="R380" s="21">
        <v>1</v>
      </c>
      <c r="S380" s="21">
        <v>1</v>
      </c>
      <c r="T380" s="21">
        <v>1</v>
      </c>
      <c r="U380" s="21">
        <v>1</v>
      </c>
      <c r="V380" s="21">
        <v>1</v>
      </c>
      <c r="W380" s="21">
        <v>1</v>
      </c>
      <c r="X380" s="21">
        <v>1</v>
      </c>
      <c r="Y380" s="21">
        <f t="shared" si="31"/>
        <v>12</v>
      </c>
      <c r="Z380" s="19">
        <f>IFERROR(VLOOKUP(B380,[1]DATA!A:P,16,0),0)</f>
        <v>42.52</v>
      </c>
      <c r="AA380" s="19" t="e">
        <f>ROUND(#REF!/1200*Y380*100,0)</f>
        <v>#REF!</v>
      </c>
      <c r="AB380" s="22" t="e">
        <f t="shared" si="27"/>
        <v>#REF!</v>
      </c>
      <c r="AC380" s="19">
        <v>42.52</v>
      </c>
    </row>
    <row r="381" spans="1:29" ht="34" x14ac:dyDescent="0.2">
      <c r="A381" s="15" t="e">
        <f t="shared" si="30"/>
        <v>#REF!</v>
      </c>
      <c r="B381" s="16">
        <v>2020002840</v>
      </c>
      <c r="C381" s="38" t="s">
        <v>363</v>
      </c>
      <c r="D381" s="16" t="s">
        <v>17</v>
      </c>
      <c r="E381" s="16" t="s">
        <v>18</v>
      </c>
      <c r="F381" s="18">
        <v>44616</v>
      </c>
      <c r="G381" s="18" t="s">
        <v>25</v>
      </c>
      <c r="H381" s="19" t="s">
        <v>30</v>
      </c>
      <c r="I381" s="20" t="s">
        <v>21</v>
      </c>
      <c r="J381" s="20" t="s">
        <v>31</v>
      </c>
      <c r="K381" s="20" t="s">
        <v>63</v>
      </c>
      <c r="L381" s="20">
        <v>1</v>
      </c>
      <c r="M381" s="21">
        <v>1</v>
      </c>
      <c r="N381" s="21">
        <v>1</v>
      </c>
      <c r="O381" s="21">
        <v>1</v>
      </c>
      <c r="P381" s="21">
        <v>1</v>
      </c>
      <c r="Q381" s="21">
        <v>1</v>
      </c>
      <c r="R381" s="21">
        <v>1</v>
      </c>
      <c r="S381" s="21">
        <v>1</v>
      </c>
      <c r="T381" s="21">
        <v>1</v>
      </c>
      <c r="U381" s="21">
        <v>1</v>
      </c>
      <c r="V381" s="21">
        <v>1</v>
      </c>
      <c r="W381" s="21">
        <v>1</v>
      </c>
      <c r="X381" s="21">
        <v>1</v>
      </c>
      <c r="Y381" s="21">
        <f t="shared" si="31"/>
        <v>12</v>
      </c>
      <c r="Z381" s="19">
        <f>IFERROR(VLOOKUP(B381,[1]DATA!A:P,16,0),0)</f>
        <v>14.67</v>
      </c>
      <c r="AA381" s="19" t="e">
        <f>ROUND(#REF!/1200*Y381*100,0)</f>
        <v>#REF!</v>
      </c>
      <c r="AB381" s="22" t="e">
        <f t="shared" si="27"/>
        <v>#REF!</v>
      </c>
      <c r="AC381" s="19">
        <v>14.67</v>
      </c>
    </row>
    <row r="382" spans="1:29" x14ac:dyDescent="0.2">
      <c r="A382" s="15" t="e">
        <f t="shared" si="30"/>
        <v>#REF!</v>
      </c>
      <c r="B382" s="43">
        <v>2020002734</v>
      </c>
      <c r="C382" s="50" t="s">
        <v>364</v>
      </c>
      <c r="D382" s="16" t="s">
        <v>17</v>
      </c>
      <c r="E382" s="16" t="s">
        <v>18</v>
      </c>
      <c r="F382" s="18">
        <v>44561</v>
      </c>
      <c r="G382" s="18" t="s">
        <v>25</v>
      </c>
      <c r="H382" s="50" t="s">
        <v>30</v>
      </c>
      <c r="I382" s="44" t="s">
        <v>21</v>
      </c>
      <c r="J382" s="44" t="s">
        <v>31</v>
      </c>
      <c r="K382" s="44" t="s">
        <v>155</v>
      </c>
      <c r="L382" s="44">
        <v>1</v>
      </c>
      <c r="M382" s="34">
        <v>1</v>
      </c>
      <c r="N382" s="34">
        <v>1</v>
      </c>
      <c r="O382" s="34">
        <v>1</v>
      </c>
      <c r="P382" s="34">
        <v>1</v>
      </c>
      <c r="Q382" s="34">
        <v>1</v>
      </c>
      <c r="R382" s="34">
        <v>1</v>
      </c>
      <c r="S382" s="34">
        <v>1</v>
      </c>
      <c r="T382" s="34">
        <v>1</v>
      </c>
      <c r="U382" s="34">
        <v>1</v>
      </c>
      <c r="V382" s="34">
        <v>1</v>
      </c>
      <c r="W382" s="34">
        <v>1</v>
      </c>
      <c r="X382" s="34">
        <v>1</v>
      </c>
      <c r="Y382" s="34">
        <f t="shared" si="31"/>
        <v>12</v>
      </c>
      <c r="Z382" s="19">
        <f>IFERROR(VLOOKUP(B382,[1]DATA!A:P,16,0),0)</f>
        <v>19.510000000000002</v>
      </c>
      <c r="AA382" s="19" t="e">
        <f>ROUND(#REF!/1200*Y382*100,0)</f>
        <v>#REF!</v>
      </c>
      <c r="AB382" s="22" t="e">
        <f t="shared" si="27"/>
        <v>#REF!</v>
      </c>
      <c r="AC382" s="19">
        <v>19.510000000000002</v>
      </c>
    </row>
    <row r="383" spans="1:29" x14ac:dyDescent="0.2">
      <c r="A383" s="15" t="e">
        <f t="shared" si="30"/>
        <v>#REF!</v>
      </c>
      <c r="B383" s="16">
        <v>202000527</v>
      </c>
      <c r="C383" s="32" t="s">
        <v>365</v>
      </c>
      <c r="D383" s="16" t="s">
        <v>17</v>
      </c>
      <c r="E383" s="16" t="s">
        <v>18</v>
      </c>
      <c r="F383" s="18">
        <v>43453</v>
      </c>
      <c r="G383" s="18" t="s">
        <v>19</v>
      </c>
      <c r="H383" s="19" t="s">
        <v>49</v>
      </c>
      <c r="I383" s="20" t="s">
        <v>21</v>
      </c>
      <c r="J383" s="20" t="s">
        <v>31</v>
      </c>
      <c r="K383" s="20" t="s">
        <v>109</v>
      </c>
      <c r="L383" s="20">
        <v>1</v>
      </c>
      <c r="M383" s="21">
        <v>1</v>
      </c>
      <c r="N383" s="21">
        <v>1</v>
      </c>
      <c r="O383" s="21">
        <v>1</v>
      </c>
      <c r="P383" s="21">
        <v>1</v>
      </c>
      <c r="Q383" s="21">
        <v>1</v>
      </c>
      <c r="R383" s="21">
        <v>1</v>
      </c>
      <c r="S383" s="21">
        <v>1</v>
      </c>
      <c r="T383" s="21">
        <v>1</v>
      </c>
      <c r="U383" s="21">
        <v>1</v>
      </c>
      <c r="V383" s="21">
        <v>1</v>
      </c>
      <c r="W383" s="21">
        <v>1</v>
      </c>
      <c r="X383" s="21">
        <v>1</v>
      </c>
      <c r="Y383" s="21">
        <f t="shared" si="31"/>
        <v>12</v>
      </c>
      <c r="Z383" s="19">
        <f>IFERROR(VLOOKUP(B383,[1]DATA!A:P,16,0),0)</f>
        <v>17.12</v>
      </c>
      <c r="AA383" s="19" t="e">
        <f>ROUND(#REF!/1200*Y383*100,0)</f>
        <v>#REF!</v>
      </c>
      <c r="AB383" s="22" t="e">
        <f t="shared" si="27"/>
        <v>#REF!</v>
      </c>
      <c r="AC383" s="19">
        <v>17.12</v>
      </c>
    </row>
    <row r="384" spans="1:29" x14ac:dyDescent="0.2">
      <c r="A384" s="15" t="e">
        <f t="shared" si="30"/>
        <v>#REF!</v>
      </c>
      <c r="B384" s="16">
        <v>2020001919</v>
      </c>
      <c r="C384" s="20" t="s">
        <v>366</v>
      </c>
      <c r="D384" s="16" t="s">
        <v>17</v>
      </c>
      <c r="E384" s="16" t="s">
        <v>18</v>
      </c>
      <c r="F384" s="18">
        <v>44273</v>
      </c>
      <c r="G384" s="18" t="s">
        <v>25</v>
      </c>
      <c r="H384" s="20" t="s">
        <v>76</v>
      </c>
      <c r="I384" s="20" t="s">
        <v>21</v>
      </c>
      <c r="J384" s="20" t="s">
        <v>22</v>
      </c>
      <c r="K384" s="20" t="s">
        <v>77</v>
      </c>
      <c r="L384" s="20">
        <v>1</v>
      </c>
      <c r="M384" s="21">
        <v>1</v>
      </c>
      <c r="N384" s="21">
        <v>1</v>
      </c>
      <c r="O384" s="21">
        <v>1</v>
      </c>
      <c r="P384" s="21">
        <v>1</v>
      </c>
      <c r="Q384" s="21">
        <v>1</v>
      </c>
      <c r="R384" s="21">
        <v>1</v>
      </c>
      <c r="S384" s="21">
        <v>1</v>
      </c>
      <c r="T384" s="21">
        <v>1</v>
      </c>
      <c r="U384" s="21">
        <v>1</v>
      </c>
      <c r="V384" s="21">
        <v>1</v>
      </c>
      <c r="W384" s="21">
        <v>1</v>
      </c>
      <c r="X384" s="21">
        <v>1</v>
      </c>
      <c r="Y384" s="48">
        <f t="shared" si="31"/>
        <v>12</v>
      </c>
      <c r="Z384" s="19">
        <f>IFERROR(VLOOKUP(B384,[1]DATA!A:P,16,0),0)</f>
        <v>23.65</v>
      </c>
      <c r="AA384" s="19" t="e">
        <f>ROUND(#REF!/1200*Y384*100,0)</f>
        <v>#REF!</v>
      </c>
      <c r="AB384" s="22" t="e">
        <f t="shared" si="27"/>
        <v>#REF!</v>
      </c>
      <c r="AC384" s="19">
        <v>23.65</v>
      </c>
    </row>
    <row r="385" spans="1:29" x14ac:dyDescent="0.2">
      <c r="A385" s="15" t="e">
        <f>#REF!+1</f>
        <v>#REF!</v>
      </c>
      <c r="B385" s="16">
        <v>2020001712</v>
      </c>
      <c r="C385" s="20" t="s">
        <v>367</v>
      </c>
      <c r="D385" s="16" t="s">
        <v>17</v>
      </c>
      <c r="E385" s="16" t="s">
        <v>18</v>
      </c>
      <c r="F385" s="18">
        <v>44179</v>
      </c>
      <c r="G385" s="18" t="s">
        <v>25</v>
      </c>
      <c r="H385" s="20" t="s">
        <v>30</v>
      </c>
      <c r="I385" s="20" t="s">
        <v>21</v>
      </c>
      <c r="J385" s="20" t="s">
        <v>31</v>
      </c>
      <c r="K385" s="20" t="s">
        <v>32</v>
      </c>
      <c r="L385" s="20">
        <v>1</v>
      </c>
      <c r="M385" s="21">
        <v>1</v>
      </c>
      <c r="N385" s="21">
        <v>1</v>
      </c>
      <c r="O385" s="21">
        <v>1</v>
      </c>
      <c r="P385" s="21">
        <v>1</v>
      </c>
      <c r="Q385" s="21">
        <v>1</v>
      </c>
      <c r="R385" s="21">
        <v>1</v>
      </c>
      <c r="S385" s="21">
        <v>1</v>
      </c>
      <c r="T385" s="21">
        <v>1</v>
      </c>
      <c r="U385" s="21">
        <v>1</v>
      </c>
      <c r="V385" s="21">
        <v>1</v>
      </c>
      <c r="W385" s="21">
        <v>1</v>
      </c>
      <c r="X385" s="21">
        <v>1</v>
      </c>
      <c r="Y385" s="21">
        <f t="shared" si="31"/>
        <v>12</v>
      </c>
      <c r="Z385" s="19">
        <f>IFERROR(VLOOKUP(B385,[1]DATA!A:P,16,0),0)</f>
        <v>28.16</v>
      </c>
      <c r="AA385" s="19" t="e">
        <f>ROUND(#REF!/1200*Y385*100,0)</f>
        <v>#REF!</v>
      </c>
      <c r="AB385" s="22" t="e">
        <f t="shared" si="27"/>
        <v>#REF!</v>
      </c>
      <c r="AC385" s="19">
        <v>28.16</v>
      </c>
    </row>
    <row r="386" spans="1:29" x14ac:dyDescent="0.2">
      <c r="A386" s="15" t="e">
        <f t="shared" ref="A386:A419" si="32">A385+1</f>
        <v>#REF!</v>
      </c>
      <c r="B386" s="35" t="s">
        <v>368</v>
      </c>
      <c r="C386" s="32" t="s">
        <v>369</v>
      </c>
      <c r="D386" s="16" t="s">
        <v>87</v>
      </c>
      <c r="E386" s="16" t="s">
        <v>87</v>
      </c>
      <c r="F386" s="18"/>
      <c r="G386" s="18"/>
      <c r="H386" s="19" t="s">
        <v>88</v>
      </c>
      <c r="I386" s="20" t="s">
        <v>120</v>
      </c>
      <c r="J386" s="20" t="s">
        <v>31</v>
      </c>
      <c r="K386" s="20" t="s">
        <v>220</v>
      </c>
      <c r="L386" s="20">
        <v>1</v>
      </c>
      <c r="M386" s="21">
        <v>1</v>
      </c>
      <c r="N386" s="21">
        <v>1</v>
      </c>
      <c r="O386" s="21">
        <v>1</v>
      </c>
      <c r="P386" s="21">
        <v>1</v>
      </c>
      <c r="Q386" s="21">
        <v>1</v>
      </c>
      <c r="R386" s="21">
        <v>1</v>
      </c>
      <c r="S386" s="21">
        <v>1</v>
      </c>
      <c r="T386" s="21">
        <v>1</v>
      </c>
      <c r="U386" s="21">
        <v>1</v>
      </c>
      <c r="V386" s="21">
        <v>1</v>
      </c>
      <c r="W386" s="21">
        <v>1</v>
      </c>
      <c r="X386" s="21">
        <v>1</v>
      </c>
      <c r="Y386" s="21">
        <f t="shared" si="31"/>
        <v>12</v>
      </c>
      <c r="Z386" s="19">
        <f>IFERROR(VLOOKUP(B386,[1]DATA!A:P,16,0),0)</f>
        <v>0</v>
      </c>
      <c r="AA386" s="19" t="e">
        <f>ROUND(#REF!/1200*Y386*100,0)</f>
        <v>#REF!</v>
      </c>
      <c r="AB386" s="22" t="e">
        <f t="shared" ref="AB386:AB449" si="33">AA386*Z386</f>
        <v>#REF!</v>
      </c>
      <c r="AC386" s="19">
        <v>0</v>
      </c>
    </row>
    <row r="387" spans="1:29" x14ac:dyDescent="0.2">
      <c r="A387" s="15" t="e">
        <f t="shared" si="32"/>
        <v>#REF!</v>
      </c>
      <c r="B387" s="16">
        <v>2020003194</v>
      </c>
      <c r="C387" s="23" t="s">
        <v>370</v>
      </c>
      <c r="D387" s="16" t="s">
        <v>17</v>
      </c>
      <c r="E387" s="16" t="s">
        <v>18</v>
      </c>
      <c r="F387" s="18">
        <v>44729</v>
      </c>
      <c r="G387" s="18" t="s">
        <v>19</v>
      </c>
      <c r="H387" s="24" t="s">
        <v>26</v>
      </c>
      <c r="I387" s="20" t="s">
        <v>27</v>
      </c>
      <c r="J387" s="20" t="s">
        <v>28</v>
      </c>
      <c r="K387" s="20" t="s">
        <v>28</v>
      </c>
      <c r="L387" s="20">
        <v>1</v>
      </c>
      <c r="M387" s="25">
        <v>1</v>
      </c>
      <c r="N387" s="25">
        <v>1</v>
      </c>
      <c r="O387" s="25">
        <v>1</v>
      </c>
      <c r="P387" s="25">
        <v>1</v>
      </c>
      <c r="Q387" s="25">
        <v>1</v>
      </c>
      <c r="R387" s="25">
        <v>1</v>
      </c>
      <c r="S387" s="25">
        <v>1</v>
      </c>
      <c r="T387" s="25">
        <v>1</v>
      </c>
      <c r="U387" s="25">
        <v>1</v>
      </c>
      <c r="V387" s="25">
        <v>1</v>
      </c>
      <c r="W387" s="25">
        <v>1</v>
      </c>
      <c r="X387" s="25">
        <v>1</v>
      </c>
      <c r="Y387" s="25">
        <f t="shared" si="31"/>
        <v>12</v>
      </c>
      <c r="Z387" s="19">
        <f>IFERROR(VLOOKUP(B387,[1]DATA!A:P,16,0),0)</f>
        <v>34.549999999999997</v>
      </c>
      <c r="AA387" s="19" t="e">
        <f>ROUND(#REF!/1200*Y387*100,0)</f>
        <v>#REF!</v>
      </c>
      <c r="AB387" s="26" t="e">
        <f t="shared" si="33"/>
        <v>#REF!</v>
      </c>
      <c r="AC387" s="19">
        <v>34.549999999999997</v>
      </c>
    </row>
    <row r="388" spans="1:29" x14ac:dyDescent="0.2">
      <c r="A388" s="15" t="e">
        <f t="shared" si="32"/>
        <v>#REF!</v>
      </c>
      <c r="B388" s="16">
        <v>2020002341</v>
      </c>
      <c r="C388" s="20" t="s">
        <v>371</v>
      </c>
      <c r="D388" s="16" t="s">
        <v>17</v>
      </c>
      <c r="E388" s="16" t="s">
        <v>18</v>
      </c>
      <c r="F388" s="18">
        <v>44431</v>
      </c>
      <c r="G388" s="18" t="s">
        <v>25</v>
      </c>
      <c r="H388" s="20" t="s">
        <v>56</v>
      </c>
      <c r="I388" s="20" t="s">
        <v>21</v>
      </c>
      <c r="J388" s="20" t="s">
        <v>22</v>
      </c>
      <c r="K388" s="20" t="s">
        <v>40</v>
      </c>
      <c r="L388" s="20">
        <v>1</v>
      </c>
      <c r="M388" s="21">
        <v>1</v>
      </c>
      <c r="N388" s="21">
        <v>1</v>
      </c>
      <c r="O388" s="21">
        <v>1</v>
      </c>
      <c r="P388" s="21">
        <v>1</v>
      </c>
      <c r="Q388" s="21">
        <v>1</v>
      </c>
      <c r="R388" s="21">
        <v>1</v>
      </c>
      <c r="S388" s="21">
        <v>1</v>
      </c>
      <c r="T388" s="21">
        <v>1</v>
      </c>
      <c r="U388" s="21">
        <v>1</v>
      </c>
      <c r="V388" s="21">
        <v>1</v>
      </c>
      <c r="W388" s="21">
        <v>1</v>
      </c>
      <c r="X388" s="21">
        <v>1</v>
      </c>
      <c r="Y388" s="21">
        <f t="shared" si="31"/>
        <v>12</v>
      </c>
      <c r="Z388" s="19">
        <f>IFERROR(VLOOKUP(B388,[1]DATA!A:P,16,0),0)</f>
        <v>24.68</v>
      </c>
      <c r="AA388" s="19" t="e">
        <f>ROUND(#REF!/1200*Y388*100,0)</f>
        <v>#REF!</v>
      </c>
      <c r="AB388" s="22" t="e">
        <f t="shared" si="33"/>
        <v>#REF!</v>
      </c>
      <c r="AC388" s="19">
        <v>24.68</v>
      </c>
    </row>
    <row r="389" spans="1:29" x14ac:dyDescent="0.2">
      <c r="A389" s="15" t="e">
        <f t="shared" si="32"/>
        <v>#REF!</v>
      </c>
      <c r="B389" s="16">
        <v>2020002621</v>
      </c>
      <c r="C389" s="32" t="s">
        <v>372</v>
      </c>
      <c r="D389" s="16" t="s">
        <v>17</v>
      </c>
      <c r="E389" s="16" t="s">
        <v>18</v>
      </c>
      <c r="F389" s="18">
        <v>44543</v>
      </c>
      <c r="G389" s="18" t="s">
        <v>19</v>
      </c>
      <c r="H389" s="19" t="s">
        <v>49</v>
      </c>
      <c r="I389" s="20" t="s">
        <v>21</v>
      </c>
      <c r="J389" s="20" t="s">
        <v>31</v>
      </c>
      <c r="K389" s="20" t="s">
        <v>109</v>
      </c>
      <c r="L389" s="20">
        <v>1</v>
      </c>
      <c r="M389" s="21">
        <v>1</v>
      </c>
      <c r="N389" s="21">
        <v>1</v>
      </c>
      <c r="O389" s="21">
        <v>1</v>
      </c>
      <c r="P389" s="21">
        <v>1</v>
      </c>
      <c r="Q389" s="21">
        <v>1</v>
      </c>
      <c r="R389" s="21">
        <v>1</v>
      </c>
      <c r="S389" s="21">
        <v>1</v>
      </c>
      <c r="T389" s="21">
        <v>1</v>
      </c>
      <c r="U389" s="21">
        <v>1</v>
      </c>
      <c r="V389" s="21">
        <v>1</v>
      </c>
      <c r="W389" s="21">
        <v>1</v>
      </c>
      <c r="X389" s="21">
        <v>1</v>
      </c>
      <c r="Y389" s="21">
        <f t="shared" si="31"/>
        <v>12</v>
      </c>
      <c r="Z389" s="19">
        <f>IFERROR(VLOOKUP(B389,[1]DATA!A:P,16,0),0)</f>
        <v>37.75</v>
      </c>
      <c r="AA389" s="19" t="e">
        <f>ROUND(#REF!/1200*Y389*100,0)</f>
        <v>#REF!</v>
      </c>
      <c r="AB389" s="22" t="e">
        <f t="shared" si="33"/>
        <v>#REF!</v>
      </c>
      <c r="AC389" s="19">
        <v>37.75</v>
      </c>
    </row>
    <row r="390" spans="1:29" x14ac:dyDescent="0.2">
      <c r="A390" s="15" t="e">
        <f t="shared" si="32"/>
        <v>#REF!</v>
      </c>
      <c r="B390" s="35" t="s">
        <v>373</v>
      </c>
      <c r="C390" s="20" t="s">
        <v>374</v>
      </c>
      <c r="D390" s="16" t="s">
        <v>68</v>
      </c>
      <c r="E390" s="16" t="s">
        <v>68</v>
      </c>
      <c r="F390" s="18"/>
      <c r="G390" s="18"/>
      <c r="H390" s="20" t="s">
        <v>88</v>
      </c>
      <c r="I390" s="20" t="s">
        <v>21</v>
      </c>
      <c r="J390" s="20" t="s">
        <v>50</v>
      </c>
      <c r="K390" s="20" t="s">
        <v>151</v>
      </c>
      <c r="L390" s="20">
        <v>0.5</v>
      </c>
      <c r="M390" s="21">
        <v>0.5</v>
      </c>
      <c r="N390" s="21">
        <v>0.5</v>
      </c>
      <c r="O390" s="21">
        <v>0.5</v>
      </c>
      <c r="P390" s="21">
        <v>0.5</v>
      </c>
      <c r="Q390" s="21">
        <v>0.5</v>
      </c>
      <c r="R390" s="21">
        <v>0.5</v>
      </c>
      <c r="S390" s="21">
        <v>0.5</v>
      </c>
      <c r="T390" s="21">
        <v>0.5</v>
      </c>
      <c r="U390" s="21">
        <v>0.5</v>
      </c>
      <c r="V390" s="21">
        <v>0.5</v>
      </c>
      <c r="W390" s="21">
        <v>0.5</v>
      </c>
      <c r="X390" s="21">
        <v>0.5</v>
      </c>
      <c r="Y390" s="21">
        <f t="shared" si="31"/>
        <v>6</v>
      </c>
      <c r="Z390" s="19">
        <f>IFERROR(VLOOKUP(B390,[1]DATA!A:P,16,0),0)</f>
        <v>0</v>
      </c>
      <c r="AA390" s="19" t="e">
        <f>ROUND(#REF!/1200*Y390*100,0)</f>
        <v>#REF!</v>
      </c>
      <c r="AB390" s="22" t="e">
        <f t="shared" si="33"/>
        <v>#REF!</v>
      </c>
      <c r="AC390" s="19">
        <v>0</v>
      </c>
    </row>
    <row r="391" spans="1:29" x14ac:dyDescent="0.2">
      <c r="A391" s="15" t="e">
        <f t="shared" si="32"/>
        <v>#REF!</v>
      </c>
      <c r="B391" s="35" t="s">
        <v>373</v>
      </c>
      <c r="C391" s="20" t="s">
        <v>374</v>
      </c>
      <c r="D391" s="16" t="s">
        <v>68</v>
      </c>
      <c r="E391" s="16" t="s">
        <v>68</v>
      </c>
      <c r="F391" s="18"/>
      <c r="G391" s="18"/>
      <c r="H391" s="20" t="s">
        <v>88</v>
      </c>
      <c r="I391" s="20" t="s">
        <v>21</v>
      </c>
      <c r="J391" s="20" t="s">
        <v>69</v>
      </c>
      <c r="K391" s="20" t="s">
        <v>163</v>
      </c>
      <c r="L391" s="20">
        <v>0.25</v>
      </c>
      <c r="M391" s="21">
        <v>0.25</v>
      </c>
      <c r="N391" s="21">
        <v>0.25</v>
      </c>
      <c r="O391" s="21">
        <v>0.25</v>
      </c>
      <c r="P391" s="21">
        <v>0.25</v>
      </c>
      <c r="Q391" s="21">
        <v>0.25</v>
      </c>
      <c r="R391" s="21">
        <v>0.25</v>
      </c>
      <c r="S391" s="21">
        <v>0.25</v>
      </c>
      <c r="T391" s="21">
        <v>0.25</v>
      </c>
      <c r="U391" s="21">
        <v>0.25</v>
      </c>
      <c r="V391" s="21">
        <v>0.25</v>
      </c>
      <c r="W391" s="21">
        <v>0.25</v>
      </c>
      <c r="X391" s="21">
        <v>0.25</v>
      </c>
      <c r="Y391" s="21">
        <f t="shared" si="31"/>
        <v>3</v>
      </c>
      <c r="Z391" s="19">
        <f>IFERROR(VLOOKUP(B391,[1]DATA!A:P,16,0),0)</f>
        <v>0</v>
      </c>
      <c r="AA391" s="19" t="e">
        <f>ROUND(#REF!/1200*Y391*100,0)</f>
        <v>#REF!</v>
      </c>
      <c r="AB391" s="22" t="e">
        <f t="shared" si="33"/>
        <v>#REF!</v>
      </c>
      <c r="AC391" s="19">
        <v>0</v>
      </c>
    </row>
    <row r="392" spans="1:29" x14ac:dyDescent="0.2">
      <c r="A392" s="15" t="e">
        <f t="shared" si="32"/>
        <v>#REF!</v>
      </c>
      <c r="B392" s="35" t="s">
        <v>373</v>
      </c>
      <c r="C392" s="20" t="s">
        <v>374</v>
      </c>
      <c r="D392" s="16" t="s">
        <v>68</v>
      </c>
      <c r="E392" s="16" t="s">
        <v>68</v>
      </c>
      <c r="F392" s="18"/>
      <c r="G392" s="18"/>
      <c r="H392" s="20" t="s">
        <v>88</v>
      </c>
      <c r="I392" s="20" t="s">
        <v>21</v>
      </c>
      <c r="J392" s="20" t="s">
        <v>69</v>
      </c>
      <c r="K392" s="20" t="s">
        <v>182</v>
      </c>
      <c r="L392" s="20">
        <v>0.25</v>
      </c>
      <c r="M392" s="21">
        <v>0.25</v>
      </c>
      <c r="N392" s="21">
        <v>0.25</v>
      </c>
      <c r="O392" s="21">
        <v>0.25</v>
      </c>
      <c r="P392" s="21">
        <v>0.25</v>
      </c>
      <c r="Q392" s="21">
        <v>0.25</v>
      </c>
      <c r="R392" s="21">
        <v>0.25</v>
      </c>
      <c r="S392" s="21">
        <v>0.25</v>
      </c>
      <c r="T392" s="21">
        <v>0.25</v>
      </c>
      <c r="U392" s="21">
        <v>0.25</v>
      </c>
      <c r="V392" s="21">
        <v>0.25</v>
      </c>
      <c r="W392" s="21">
        <v>0.25</v>
      </c>
      <c r="X392" s="21">
        <v>0.25</v>
      </c>
      <c r="Y392" s="21">
        <f t="shared" si="31"/>
        <v>3</v>
      </c>
      <c r="Z392" s="19">
        <f>IFERROR(VLOOKUP(B392,[1]DATA!A:P,16,0),0)</f>
        <v>0</v>
      </c>
      <c r="AA392" s="19" t="e">
        <f>ROUND(#REF!/1200*Y392*100,0)</f>
        <v>#REF!</v>
      </c>
      <c r="AB392" s="22" t="e">
        <f t="shared" si="33"/>
        <v>#REF!</v>
      </c>
      <c r="AC392" s="19">
        <v>0</v>
      </c>
    </row>
    <row r="393" spans="1:29" x14ac:dyDescent="0.2">
      <c r="A393" s="15" t="e">
        <f t="shared" si="32"/>
        <v>#REF!</v>
      </c>
      <c r="B393" s="16">
        <v>2020001926</v>
      </c>
      <c r="C393" s="20" t="s">
        <v>375</v>
      </c>
      <c r="D393" s="16" t="s">
        <v>17</v>
      </c>
      <c r="E393" s="16" t="s">
        <v>18</v>
      </c>
      <c r="F393" s="18">
        <v>44277</v>
      </c>
      <c r="G393" s="18" t="s">
        <v>19</v>
      </c>
      <c r="H393" s="20" t="s">
        <v>56</v>
      </c>
      <c r="I393" s="20" t="s">
        <v>21</v>
      </c>
      <c r="J393" s="20" t="s">
        <v>22</v>
      </c>
      <c r="K393" s="20" t="s">
        <v>77</v>
      </c>
      <c r="L393" s="20">
        <v>1</v>
      </c>
      <c r="M393" s="25">
        <v>1</v>
      </c>
      <c r="N393" s="25">
        <v>1</v>
      </c>
      <c r="O393" s="25">
        <v>1</v>
      </c>
      <c r="P393" s="25">
        <v>1</v>
      </c>
      <c r="Q393" s="25">
        <v>1</v>
      </c>
      <c r="R393" s="25">
        <v>1</v>
      </c>
      <c r="S393" s="25">
        <v>1</v>
      </c>
      <c r="T393" s="25">
        <v>1</v>
      </c>
      <c r="U393" s="25">
        <v>1</v>
      </c>
      <c r="V393" s="25">
        <v>1</v>
      </c>
      <c r="W393" s="25">
        <v>1</v>
      </c>
      <c r="X393" s="25">
        <v>1</v>
      </c>
      <c r="Y393" s="25">
        <f t="shared" si="31"/>
        <v>12</v>
      </c>
      <c r="Z393" s="19">
        <f>IFERROR(VLOOKUP(B393,[1]DATA!A:P,16,0),0)</f>
        <v>28.94</v>
      </c>
      <c r="AA393" s="19" t="e">
        <f>ROUND(#REF!/1200*Y393*100,0)</f>
        <v>#REF!</v>
      </c>
      <c r="AB393" s="26" t="e">
        <f t="shared" si="33"/>
        <v>#REF!</v>
      </c>
      <c r="AC393" s="19">
        <v>28.94</v>
      </c>
    </row>
    <row r="394" spans="1:29" x14ac:dyDescent="0.2">
      <c r="A394" s="15" t="e">
        <f t="shared" si="32"/>
        <v>#REF!</v>
      </c>
      <c r="B394" s="51" t="s">
        <v>376</v>
      </c>
      <c r="C394" s="20" t="s">
        <v>377</v>
      </c>
      <c r="D394" s="16"/>
      <c r="E394" s="16" t="s">
        <v>303</v>
      </c>
      <c r="F394" s="18">
        <v>44900</v>
      </c>
      <c r="G394" s="18"/>
      <c r="H394" s="20" t="s">
        <v>139</v>
      </c>
      <c r="I394" s="20" t="s">
        <v>21</v>
      </c>
      <c r="J394" s="20" t="s">
        <v>140</v>
      </c>
      <c r="K394" s="20" t="s">
        <v>141</v>
      </c>
      <c r="L394" s="20"/>
      <c r="M394" s="25">
        <v>1</v>
      </c>
      <c r="N394" s="25">
        <v>1</v>
      </c>
      <c r="O394" s="25">
        <v>1</v>
      </c>
      <c r="P394" s="25">
        <v>1</v>
      </c>
      <c r="Q394" s="25">
        <v>1</v>
      </c>
      <c r="R394" s="25">
        <v>1</v>
      </c>
      <c r="S394" s="25">
        <v>1</v>
      </c>
      <c r="T394" s="25">
        <v>1</v>
      </c>
      <c r="U394" s="25">
        <v>1</v>
      </c>
      <c r="V394" s="25">
        <v>1</v>
      </c>
      <c r="W394" s="25">
        <v>1</v>
      </c>
      <c r="X394" s="25">
        <v>1</v>
      </c>
      <c r="Y394" s="25">
        <f t="shared" si="31"/>
        <v>12</v>
      </c>
      <c r="Z394" s="19">
        <f>IFERROR(VLOOKUP(B394,[1]DATA!A:P,16,0),0)</f>
        <v>0</v>
      </c>
      <c r="AA394" s="19" t="e">
        <f>ROUND(#REF!/1200*Y394*100,0)</f>
        <v>#REF!</v>
      </c>
      <c r="AB394" s="22" t="e">
        <f t="shared" si="33"/>
        <v>#REF!</v>
      </c>
      <c r="AC394" s="19">
        <v>0</v>
      </c>
    </row>
    <row r="395" spans="1:29" x14ac:dyDescent="0.2">
      <c r="A395" s="15" t="e">
        <f t="shared" si="32"/>
        <v>#REF!</v>
      </c>
      <c r="B395" s="16">
        <v>302000141</v>
      </c>
      <c r="C395" s="23" t="s">
        <v>377</v>
      </c>
      <c r="D395" s="16" t="s">
        <v>249</v>
      </c>
      <c r="E395" s="16" t="s">
        <v>304</v>
      </c>
      <c r="F395" s="18"/>
      <c r="G395" s="18"/>
      <c r="H395" s="24"/>
      <c r="I395" s="20" t="s">
        <v>21</v>
      </c>
      <c r="J395" s="20"/>
      <c r="K395" s="20"/>
      <c r="L395" s="20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19">
        <f>IFERROR(VLOOKUP(B395,[1]DATA!A:P,16,0),0)</f>
        <v>48.22</v>
      </c>
      <c r="AA395" s="19">
        <f>1920/2</f>
        <v>960</v>
      </c>
      <c r="AB395" s="26">
        <f t="shared" si="33"/>
        <v>46291.199999999997</v>
      </c>
      <c r="AC395" s="19">
        <v>48.22</v>
      </c>
    </row>
    <row r="396" spans="1:29" x14ac:dyDescent="0.2">
      <c r="A396" s="15" t="e">
        <f t="shared" si="32"/>
        <v>#REF!</v>
      </c>
      <c r="B396" s="16">
        <v>2020002164</v>
      </c>
      <c r="C396" s="23" t="s">
        <v>378</v>
      </c>
      <c r="D396" s="16" t="s">
        <v>17</v>
      </c>
      <c r="E396" s="16" t="s">
        <v>18</v>
      </c>
      <c r="F396" s="18">
        <v>44382</v>
      </c>
      <c r="G396" s="18" t="s">
        <v>25</v>
      </c>
      <c r="H396" s="23" t="s">
        <v>20</v>
      </c>
      <c r="I396" s="20" t="s">
        <v>27</v>
      </c>
      <c r="J396" s="20" t="s">
        <v>28</v>
      </c>
      <c r="K396" s="20" t="s">
        <v>28</v>
      </c>
      <c r="L396" s="20">
        <v>1</v>
      </c>
      <c r="M396" s="25">
        <v>1</v>
      </c>
      <c r="N396" s="25">
        <v>1</v>
      </c>
      <c r="O396" s="25">
        <v>1</v>
      </c>
      <c r="P396" s="25">
        <v>1</v>
      </c>
      <c r="Q396" s="25">
        <v>1</v>
      </c>
      <c r="R396" s="25">
        <v>1</v>
      </c>
      <c r="S396" s="25">
        <v>1</v>
      </c>
      <c r="T396" s="25">
        <v>1</v>
      </c>
      <c r="U396" s="25">
        <v>1</v>
      </c>
      <c r="V396" s="25">
        <v>1</v>
      </c>
      <c r="W396" s="25">
        <v>1</v>
      </c>
      <c r="X396" s="25">
        <v>1</v>
      </c>
      <c r="Y396" s="25">
        <f t="shared" ref="Y396:Y423" si="34">SUM(M396:X396)</f>
        <v>12</v>
      </c>
      <c r="Z396" s="19">
        <f>IFERROR(VLOOKUP(B396,[1]DATA!A:P,16,0),0)</f>
        <v>27.26</v>
      </c>
      <c r="AA396" s="19" t="e">
        <f>ROUND(#REF!/1200*Y396*100,0)</f>
        <v>#REF!</v>
      </c>
      <c r="AB396" s="26" t="e">
        <f t="shared" si="33"/>
        <v>#REF!</v>
      </c>
      <c r="AC396" s="19">
        <v>27.26</v>
      </c>
    </row>
    <row r="397" spans="1:29" x14ac:dyDescent="0.2">
      <c r="A397" s="15" t="e">
        <f t="shared" si="32"/>
        <v>#REF!</v>
      </c>
      <c r="B397" s="16">
        <v>2020002164</v>
      </c>
      <c r="C397" s="20" t="s">
        <v>378</v>
      </c>
      <c r="D397" s="16" t="s">
        <v>17</v>
      </c>
      <c r="E397" s="16" t="s">
        <v>18</v>
      </c>
      <c r="F397" s="18">
        <v>44382</v>
      </c>
      <c r="G397" s="18" t="s">
        <v>25</v>
      </c>
      <c r="H397" s="20" t="s">
        <v>20</v>
      </c>
      <c r="I397" s="20" t="s">
        <v>21</v>
      </c>
      <c r="J397" s="20"/>
      <c r="K397" s="20"/>
      <c r="L397" s="20">
        <v>1</v>
      </c>
      <c r="M397" s="25">
        <v>1</v>
      </c>
      <c r="N397" s="25">
        <v>1</v>
      </c>
      <c r="O397" s="25">
        <v>1</v>
      </c>
      <c r="P397" s="25">
        <v>1</v>
      </c>
      <c r="Q397" s="25">
        <v>1</v>
      </c>
      <c r="R397" s="25">
        <v>1</v>
      </c>
      <c r="S397" s="25">
        <v>1</v>
      </c>
      <c r="T397" s="25">
        <v>1</v>
      </c>
      <c r="U397" s="25">
        <v>1</v>
      </c>
      <c r="V397" s="25">
        <v>1</v>
      </c>
      <c r="W397" s="25">
        <v>1</v>
      </c>
      <c r="X397" s="25">
        <v>1</v>
      </c>
      <c r="Y397" s="25">
        <f t="shared" si="34"/>
        <v>12</v>
      </c>
      <c r="Z397" s="19">
        <f>IFERROR(VLOOKUP(B397,[1]DATA!A:P,16,0),0)</f>
        <v>27.26</v>
      </c>
      <c r="AA397" s="19" t="e">
        <f>ROUND(#REF!/1200*Y397*100,0)</f>
        <v>#REF!</v>
      </c>
      <c r="AB397" s="26" t="e">
        <f t="shared" si="33"/>
        <v>#REF!</v>
      </c>
      <c r="AC397" s="19">
        <v>27.26</v>
      </c>
    </row>
    <row r="398" spans="1:29" x14ac:dyDescent="0.2">
      <c r="A398" s="15" t="e">
        <f t="shared" si="32"/>
        <v>#REF!</v>
      </c>
      <c r="B398" s="16">
        <v>2020002975</v>
      </c>
      <c r="C398" s="32" t="s">
        <v>379</v>
      </c>
      <c r="D398" s="16" t="s">
        <v>17</v>
      </c>
      <c r="E398" s="16" t="s">
        <v>18</v>
      </c>
      <c r="F398" s="18">
        <v>44662</v>
      </c>
      <c r="G398" s="18" t="s">
        <v>19</v>
      </c>
      <c r="H398" s="20" t="s">
        <v>56</v>
      </c>
      <c r="I398" s="20"/>
      <c r="J398" s="20" t="s">
        <v>28</v>
      </c>
      <c r="K398" s="20" t="s">
        <v>28</v>
      </c>
      <c r="L398" s="20"/>
      <c r="M398" s="21">
        <v>1</v>
      </c>
      <c r="N398" s="21">
        <v>1</v>
      </c>
      <c r="O398" s="21">
        <v>1</v>
      </c>
      <c r="P398" s="21">
        <v>1</v>
      </c>
      <c r="Q398" s="21">
        <v>1</v>
      </c>
      <c r="R398" s="21">
        <v>1</v>
      </c>
      <c r="S398" s="21">
        <v>1</v>
      </c>
      <c r="T398" s="21">
        <v>1</v>
      </c>
      <c r="U398" s="21">
        <v>1</v>
      </c>
      <c r="V398" s="21">
        <v>1</v>
      </c>
      <c r="W398" s="21">
        <v>1</v>
      </c>
      <c r="X398" s="21">
        <v>1</v>
      </c>
      <c r="Y398" s="21">
        <f t="shared" si="34"/>
        <v>12</v>
      </c>
      <c r="Z398" s="19">
        <f>IFERROR(VLOOKUP(B398,[1]DATA!A:P,16,0),0)</f>
        <v>22.73</v>
      </c>
      <c r="AA398" s="19" t="e">
        <f>ROUND(#REF!/1200*Y398*100,0)</f>
        <v>#REF!</v>
      </c>
      <c r="AB398" s="22" t="e">
        <f t="shared" si="33"/>
        <v>#REF!</v>
      </c>
      <c r="AC398" s="19">
        <v>22.73</v>
      </c>
    </row>
    <row r="399" spans="1:29" x14ac:dyDescent="0.2">
      <c r="A399" s="15" t="e">
        <f t="shared" si="32"/>
        <v>#REF!</v>
      </c>
      <c r="B399" s="16">
        <v>2020002975</v>
      </c>
      <c r="C399" s="23" t="s">
        <v>380</v>
      </c>
      <c r="D399" s="16" t="s">
        <v>17</v>
      </c>
      <c r="E399" s="16" t="s">
        <v>18</v>
      </c>
      <c r="F399" s="18">
        <v>44662</v>
      </c>
      <c r="G399" s="18" t="s">
        <v>19</v>
      </c>
      <c r="H399" s="24" t="s">
        <v>26</v>
      </c>
      <c r="I399" s="20" t="s">
        <v>27</v>
      </c>
      <c r="J399" s="20" t="s">
        <v>28</v>
      </c>
      <c r="K399" s="20" t="s">
        <v>28</v>
      </c>
      <c r="L399" s="20">
        <v>1</v>
      </c>
      <c r="M399" s="25">
        <v>1</v>
      </c>
      <c r="N399" s="25">
        <v>1</v>
      </c>
      <c r="O399" s="25">
        <v>1</v>
      </c>
      <c r="P399" s="25">
        <v>1</v>
      </c>
      <c r="Q399" s="25">
        <v>1</v>
      </c>
      <c r="R399" s="25">
        <v>1</v>
      </c>
      <c r="S399" s="25">
        <v>1</v>
      </c>
      <c r="T399" s="25">
        <v>1</v>
      </c>
      <c r="U399" s="25">
        <v>1</v>
      </c>
      <c r="V399" s="25">
        <v>1</v>
      </c>
      <c r="W399" s="25">
        <v>1</v>
      </c>
      <c r="X399" s="25">
        <v>1</v>
      </c>
      <c r="Y399" s="25">
        <f t="shared" si="34"/>
        <v>12</v>
      </c>
      <c r="Z399" s="19">
        <f>IFERROR(VLOOKUP(B399,[1]DATA!A:P,16,0),0)</f>
        <v>22.73</v>
      </c>
      <c r="AA399" s="19" t="e">
        <f>ROUND(#REF!/1200*Y399*100,0)</f>
        <v>#REF!</v>
      </c>
      <c r="AB399" s="26" t="e">
        <f t="shared" si="33"/>
        <v>#REF!</v>
      </c>
      <c r="AC399" s="19">
        <v>22.73</v>
      </c>
    </row>
    <row r="400" spans="1:29" x14ac:dyDescent="0.2">
      <c r="A400" s="15" t="e">
        <f t="shared" si="32"/>
        <v>#REF!</v>
      </c>
      <c r="B400" s="16">
        <v>2020003605</v>
      </c>
      <c r="C400" s="20" t="s">
        <v>381</v>
      </c>
      <c r="D400" s="16" t="s">
        <v>17</v>
      </c>
      <c r="E400" s="16" t="s">
        <v>18</v>
      </c>
      <c r="F400" s="18">
        <v>44848</v>
      </c>
      <c r="G400" s="18" t="s">
        <v>382</v>
      </c>
      <c r="H400" s="20" t="s">
        <v>383</v>
      </c>
      <c r="I400" s="20"/>
      <c r="J400" s="20"/>
      <c r="K400" s="20"/>
      <c r="L400" s="20">
        <v>1</v>
      </c>
      <c r="M400" s="25">
        <v>1</v>
      </c>
      <c r="N400" s="25">
        <v>1</v>
      </c>
      <c r="O400" s="25">
        <v>1</v>
      </c>
      <c r="P400" s="25">
        <v>1</v>
      </c>
      <c r="Q400" s="25">
        <v>1</v>
      </c>
      <c r="R400" s="25">
        <v>1</v>
      </c>
      <c r="S400" s="25">
        <v>1</v>
      </c>
      <c r="T400" s="25">
        <v>1</v>
      </c>
      <c r="U400" s="25">
        <v>1</v>
      </c>
      <c r="V400" s="25">
        <v>1</v>
      </c>
      <c r="W400" s="25">
        <v>1</v>
      </c>
      <c r="X400" s="25">
        <v>1</v>
      </c>
      <c r="Y400" s="25">
        <f t="shared" si="34"/>
        <v>12</v>
      </c>
      <c r="Z400" s="19">
        <f>IFERROR(VLOOKUP(B400,[1]DATA!A:P,16,0),0)</f>
        <v>4.67</v>
      </c>
      <c r="AA400" s="19" t="e">
        <f>ROUND(#REF!/1200*Y400*100,0)</f>
        <v>#REF!</v>
      </c>
      <c r="AB400" s="26" t="e">
        <f t="shared" si="33"/>
        <v>#REF!</v>
      </c>
      <c r="AC400" s="19">
        <v>4.67</v>
      </c>
    </row>
    <row r="401" spans="1:29" x14ac:dyDescent="0.2">
      <c r="A401" s="15" t="e">
        <f t="shared" si="32"/>
        <v>#REF!</v>
      </c>
      <c r="B401" s="16">
        <v>2020002701</v>
      </c>
      <c r="C401" s="20" t="s">
        <v>384</v>
      </c>
      <c r="D401" s="16" t="s">
        <v>17</v>
      </c>
      <c r="E401" s="16" t="s">
        <v>18</v>
      </c>
      <c r="F401" s="18">
        <v>44560</v>
      </c>
      <c r="G401" s="18" t="s">
        <v>382</v>
      </c>
      <c r="H401" s="20" t="s">
        <v>56</v>
      </c>
      <c r="I401" s="20" t="s">
        <v>21</v>
      </c>
      <c r="J401" s="20" t="s">
        <v>140</v>
      </c>
      <c r="K401" s="20" t="s">
        <v>141</v>
      </c>
      <c r="L401" s="20"/>
      <c r="M401" s="25">
        <v>1</v>
      </c>
      <c r="N401" s="25">
        <v>1</v>
      </c>
      <c r="O401" s="25">
        <v>1</v>
      </c>
      <c r="P401" s="25">
        <v>1</v>
      </c>
      <c r="Q401" s="25">
        <v>1</v>
      </c>
      <c r="R401" s="25">
        <v>1</v>
      </c>
      <c r="S401" s="25">
        <v>1</v>
      </c>
      <c r="T401" s="25">
        <v>1</v>
      </c>
      <c r="U401" s="25">
        <v>1</v>
      </c>
      <c r="V401" s="25">
        <v>1</v>
      </c>
      <c r="W401" s="25">
        <v>1</v>
      </c>
      <c r="X401" s="25">
        <v>1</v>
      </c>
      <c r="Y401" s="25">
        <f t="shared" si="34"/>
        <v>12</v>
      </c>
      <c r="Z401" s="19">
        <f>IFERROR(VLOOKUP(B401,[1]DATA!A:P,16,0),0)</f>
        <v>4.32</v>
      </c>
      <c r="AA401" s="19" t="e">
        <f>ROUND(#REF!/1200*Y401*100,0)</f>
        <v>#REF!</v>
      </c>
      <c r="AB401" s="26" t="e">
        <f t="shared" si="33"/>
        <v>#REF!</v>
      </c>
      <c r="AC401" s="19">
        <v>4.32</v>
      </c>
    </row>
    <row r="402" spans="1:29" x14ac:dyDescent="0.2">
      <c r="A402" s="15" t="e">
        <f t="shared" si="32"/>
        <v>#REF!</v>
      </c>
      <c r="B402" s="16">
        <v>2020001345</v>
      </c>
      <c r="C402" s="20" t="s">
        <v>385</v>
      </c>
      <c r="D402" s="16" t="s">
        <v>17</v>
      </c>
      <c r="E402" s="16" t="s">
        <v>18</v>
      </c>
      <c r="F402" s="18">
        <v>43885</v>
      </c>
      <c r="G402" s="18" t="s">
        <v>25</v>
      </c>
      <c r="H402" s="20" t="s">
        <v>30</v>
      </c>
      <c r="I402" s="20" t="s">
        <v>21</v>
      </c>
      <c r="J402" s="20" t="s">
        <v>22</v>
      </c>
      <c r="K402" s="20" t="s">
        <v>40</v>
      </c>
      <c r="L402" s="20">
        <v>1</v>
      </c>
      <c r="M402" s="21">
        <v>1</v>
      </c>
      <c r="N402" s="21">
        <v>1</v>
      </c>
      <c r="O402" s="21">
        <v>1</v>
      </c>
      <c r="P402" s="21">
        <v>1</v>
      </c>
      <c r="Q402" s="21">
        <v>1</v>
      </c>
      <c r="R402" s="21">
        <v>1</v>
      </c>
      <c r="S402" s="21">
        <v>1</v>
      </c>
      <c r="T402" s="21">
        <v>1</v>
      </c>
      <c r="U402" s="21">
        <v>1</v>
      </c>
      <c r="V402" s="21">
        <v>1</v>
      </c>
      <c r="W402" s="21">
        <v>1</v>
      </c>
      <c r="X402" s="21">
        <v>1</v>
      </c>
      <c r="Y402" s="21">
        <f t="shared" si="34"/>
        <v>12</v>
      </c>
      <c r="Z402" s="19">
        <f>IFERROR(VLOOKUP(B402,[1]DATA!A:P,16,0),0)</f>
        <v>20.46</v>
      </c>
      <c r="AA402" s="19" t="e">
        <f>ROUND(#REF!/1200*Y402*100,0)</f>
        <v>#REF!</v>
      </c>
      <c r="AB402" s="22" t="e">
        <f t="shared" si="33"/>
        <v>#REF!</v>
      </c>
      <c r="AC402" s="19">
        <v>20.46</v>
      </c>
    </row>
    <row r="403" spans="1:29" x14ac:dyDescent="0.2">
      <c r="A403" s="15" t="e">
        <f t="shared" si="32"/>
        <v>#REF!</v>
      </c>
      <c r="B403" s="16">
        <v>2020002555</v>
      </c>
      <c r="C403" s="19" t="s">
        <v>386</v>
      </c>
      <c r="D403" s="16" t="s">
        <v>17</v>
      </c>
      <c r="E403" s="16" t="s">
        <v>18</v>
      </c>
      <c r="F403" s="18">
        <v>44511</v>
      </c>
      <c r="G403" s="18" t="s">
        <v>19</v>
      </c>
      <c r="H403" s="19" t="s">
        <v>169</v>
      </c>
      <c r="I403" s="20" t="s">
        <v>21</v>
      </c>
      <c r="J403" s="20" t="s">
        <v>91</v>
      </c>
      <c r="K403" s="20" t="s">
        <v>92</v>
      </c>
      <c r="L403" s="20">
        <v>1</v>
      </c>
      <c r="M403" s="21">
        <v>1</v>
      </c>
      <c r="N403" s="21">
        <v>1</v>
      </c>
      <c r="O403" s="21">
        <v>1</v>
      </c>
      <c r="P403" s="21">
        <v>1</v>
      </c>
      <c r="Q403" s="21">
        <v>1</v>
      </c>
      <c r="R403" s="21">
        <v>1</v>
      </c>
      <c r="S403" s="21">
        <v>1</v>
      </c>
      <c r="T403" s="21">
        <v>1</v>
      </c>
      <c r="U403" s="21">
        <v>1</v>
      </c>
      <c r="V403" s="21">
        <v>1</v>
      </c>
      <c r="W403" s="21">
        <v>1</v>
      </c>
      <c r="X403" s="21">
        <v>1</v>
      </c>
      <c r="Y403" s="21">
        <f t="shared" si="34"/>
        <v>12</v>
      </c>
      <c r="Z403" s="19">
        <f>IFERROR(VLOOKUP(B403,[1]DATA!A:P,16,0),0)</f>
        <v>26.61</v>
      </c>
      <c r="AA403" s="19" t="e">
        <f>ROUND(#REF!/1200*Y403*100,0)</f>
        <v>#REF!</v>
      </c>
      <c r="AB403" s="22" t="e">
        <f t="shared" si="33"/>
        <v>#REF!</v>
      </c>
      <c r="AC403" s="19">
        <v>26.61</v>
      </c>
    </row>
    <row r="404" spans="1:29" x14ac:dyDescent="0.2">
      <c r="A404" s="15" t="e">
        <f t="shared" si="32"/>
        <v>#REF!</v>
      </c>
      <c r="B404" s="16">
        <v>2020002113</v>
      </c>
      <c r="C404" s="32" t="s">
        <v>387</v>
      </c>
      <c r="D404" s="16" t="s">
        <v>17</v>
      </c>
      <c r="E404" s="16" t="s">
        <v>18</v>
      </c>
      <c r="F404" s="18">
        <v>44361</v>
      </c>
      <c r="G404" s="18" t="s">
        <v>25</v>
      </c>
      <c r="H404" s="19" t="s">
        <v>49</v>
      </c>
      <c r="I404" s="20" t="s">
        <v>21</v>
      </c>
      <c r="J404" s="20" t="s">
        <v>31</v>
      </c>
      <c r="K404" s="20" t="s">
        <v>109</v>
      </c>
      <c r="L404" s="20">
        <v>1</v>
      </c>
      <c r="M404" s="21">
        <v>1</v>
      </c>
      <c r="N404" s="21">
        <v>1</v>
      </c>
      <c r="O404" s="21">
        <v>1</v>
      </c>
      <c r="P404" s="21">
        <v>1</v>
      </c>
      <c r="Q404" s="21">
        <v>1</v>
      </c>
      <c r="R404" s="21">
        <v>1</v>
      </c>
      <c r="S404" s="21">
        <v>1</v>
      </c>
      <c r="T404" s="21">
        <v>1</v>
      </c>
      <c r="U404" s="21">
        <v>1</v>
      </c>
      <c r="V404" s="21">
        <v>1</v>
      </c>
      <c r="W404" s="21">
        <v>1</v>
      </c>
      <c r="X404" s="21">
        <v>1</v>
      </c>
      <c r="Y404" s="21">
        <f t="shared" si="34"/>
        <v>12</v>
      </c>
      <c r="Z404" s="19">
        <f>IFERROR(VLOOKUP(B404,[1]DATA!A:P,16,0),0)</f>
        <v>29.44</v>
      </c>
      <c r="AA404" s="19" t="e">
        <f>ROUND(#REF!/1200*Y404*100,0)</f>
        <v>#REF!</v>
      </c>
      <c r="AB404" s="22" t="e">
        <f t="shared" si="33"/>
        <v>#REF!</v>
      </c>
      <c r="AC404" s="19">
        <v>29.44</v>
      </c>
    </row>
    <row r="405" spans="1:29" x14ac:dyDescent="0.2">
      <c r="A405" s="15" t="e">
        <f t="shared" si="32"/>
        <v>#REF!</v>
      </c>
      <c r="B405" s="16">
        <v>302000133</v>
      </c>
      <c r="C405" s="20" t="s">
        <v>388</v>
      </c>
      <c r="D405" s="16" t="s">
        <v>17</v>
      </c>
      <c r="E405" s="16" t="s">
        <v>18</v>
      </c>
      <c r="F405" s="18">
        <v>44846</v>
      </c>
      <c r="G405" s="18" t="s">
        <v>250</v>
      </c>
      <c r="H405" s="20" t="s">
        <v>30</v>
      </c>
      <c r="I405" s="20" t="s">
        <v>21</v>
      </c>
      <c r="J405" s="20" t="s">
        <v>183</v>
      </c>
      <c r="K405" s="20" t="s">
        <v>184</v>
      </c>
      <c r="L405" s="20">
        <v>1</v>
      </c>
      <c r="M405" s="21">
        <v>1</v>
      </c>
      <c r="N405" s="21">
        <v>1</v>
      </c>
      <c r="O405" s="21">
        <v>1</v>
      </c>
      <c r="P405" s="21">
        <v>0.5</v>
      </c>
      <c r="Q405" s="21">
        <v>0.5</v>
      </c>
      <c r="R405" s="21">
        <v>0.5</v>
      </c>
      <c r="S405" s="21">
        <v>0.5</v>
      </c>
      <c r="T405" s="21">
        <v>0.5</v>
      </c>
      <c r="U405" s="21">
        <v>0.5</v>
      </c>
      <c r="V405" s="21">
        <v>1</v>
      </c>
      <c r="W405" s="21">
        <v>1</v>
      </c>
      <c r="X405" s="21">
        <v>1</v>
      </c>
      <c r="Y405" s="21">
        <f t="shared" si="34"/>
        <v>9</v>
      </c>
      <c r="Z405" s="19">
        <f>IFERROR(VLOOKUP(B405,[1]DATA!A:P,16,0),0)</f>
        <v>48.22</v>
      </c>
      <c r="AA405" s="19" t="e">
        <f>ROUND(#REF!/1200*Y405*100,0)</f>
        <v>#REF!</v>
      </c>
      <c r="AB405" s="22" t="e">
        <f t="shared" si="33"/>
        <v>#REF!</v>
      </c>
      <c r="AC405" s="19">
        <v>48.22</v>
      </c>
    </row>
    <row r="406" spans="1:29" x14ac:dyDescent="0.2">
      <c r="A406" s="15" t="e">
        <f t="shared" si="32"/>
        <v>#REF!</v>
      </c>
      <c r="B406" s="16">
        <v>2020002996</v>
      </c>
      <c r="C406" s="20" t="s">
        <v>389</v>
      </c>
      <c r="D406" s="16" t="s">
        <v>17</v>
      </c>
      <c r="E406" s="16" t="s">
        <v>18</v>
      </c>
      <c r="F406" s="18">
        <v>44672</v>
      </c>
      <c r="G406" s="18" t="s">
        <v>19</v>
      </c>
      <c r="H406" s="20" t="s">
        <v>26</v>
      </c>
      <c r="I406" s="20" t="s">
        <v>21</v>
      </c>
      <c r="J406" s="20" t="s">
        <v>22</v>
      </c>
      <c r="K406" s="20" t="s">
        <v>23</v>
      </c>
      <c r="L406" s="20">
        <v>1</v>
      </c>
      <c r="M406" s="21">
        <v>1</v>
      </c>
      <c r="N406" s="21">
        <v>1</v>
      </c>
      <c r="O406" s="21">
        <v>1</v>
      </c>
      <c r="P406" s="21">
        <v>1</v>
      </c>
      <c r="Q406" s="21">
        <v>1</v>
      </c>
      <c r="R406" s="21">
        <v>1</v>
      </c>
      <c r="S406" s="21">
        <v>1</v>
      </c>
      <c r="T406" s="21">
        <v>1</v>
      </c>
      <c r="U406" s="21">
        <v>1</v>
      </c>
      <c r="V406" s="21">
        <v>1</v>
      </c>
      <c r="W406" s="21">
        <v>1</v>
      </c>
      <c r="X406" s="21">
        <v>1</v>
      </c>
      <c r="Y406" s="21">
        <f t="shared" si="34"/>
        <v>12</v>
      </c>
      <c r="Z406" s="19">
        <f>IFERROR(VLOOKUP(B406,[1]DATA!A:P,16,0),0)</f>
        <v>37.24</v>
      </c>
      <c r="AA406" s="19" t="e">
        <f>ROUND(#REF!/1200*Y406*100,0)</f>
        <v>#REF!</v>
      </c>
      <c r="AB406" s="22" t="e">
        <f t="shared" si="33"/>
        <v>#REF!</v>
      </c>
      <c r="AC406" s="19">
        <v>37.24</v>
      </c>
    </row>
    <row r="407" spans="1:29" x14ac:dyDescent="0.2">
      <c r="A407" s="15" t="e">
        <f t="shared" si="32"/>
        <v>#REF!</v>
      </c>
      <c r="B407" s="16">
        <v>302000140</v>
      </c>
      <c r="C407" s="20" t="s">
        <v>390</v>
      </c>
      <c r="D407" s="16"/>
      <c r="E407" s="16"/>
      <c r="F407" s="18">
        <v>44890</v>
      </c>
      <c r="G407" s="18" t="s">
        <v>25</v>
      </c>
      <c r="H407" s="20" t="s">
        <v>111</v>
      </c>
      <c r="I407" s="20" t="s">
        <v>21</v>
      </c>
      <c r="J407" s="20" t="s">
        <v>140</v>
      </c>
      <c r="K407" s="20" t="s">
        <v>141</v>
      </c>
      <c r="L407" s="20"/>
      <c r="M407" s="25">
        <v>1</v>
      </c>
      <c r="N407" s="25">
        <v>1</v>
      </c>
      <c r="O407" s="25">
        <v>1</v>
      </c>
      <c r="P407" s="25">
        <v>1</v>
      </c>
      <c r="Q407" s="25">
        <v>1</v>
      </c>
      <c r="R407" s="25">
        <v>1</v>
      </c>
      <c r="S407" s="25">
        <v>1</v>
      </c>
      <c r="T407" s="25">
        <v>1</v>
      </c>
      <c r="U407" s="25">
        <v>1</v>
      </c>
      <c r="V407" s="25">
        <v>1</v>
      </c>
      <c r="W407" s="25">
        <v>1</v>
      </c>
      <c r="X407" s="25">
        <v>1</v>
      </c>
      <c r="Y407" s="25">
        <f t="shared" si="34"/>
        <v>12</v>
      </c>
      <c r="Z407" s="19">
        <f>IFERROR(VLOOKUP(B407,[1]DATA!A:P,16,0),0)</f>
        <v>82.47</v>
      </c>
      <c r="AA407" s="19" t="e">
        <f>ROUND(#REF!/1200*Y407*100,0)</f>
        <v>#REF!</v>
      </c>
      <c r="AB407" s="26" t="e">
        <f t="shared" si="33"/>
        <v>#REF!</v>
      </c>
      <c r="AC407" s="19">
        <v>82.47</v>
      </c>
    </row>
    <row r="408" spans="1:29" x14ac:dyDescent="0.2">
      <c r="A408" s="15" t="e">
        <f t="shared" si="32"/>
        <v>#REF!</v>
      </c>
      <c r="B408" s="16">
        <v>2020002574</v>
      </c>
      <c r="C408" s="20" t="s">
        <v>391</v>
      </c>
      <c r="D408" s="16" t="s">
        <v>17</v>
      </c>
      <c r="E408" s="16" t="s">
        <v>18</v>
      </c>
      <c r="F408" s="18">
        <v>44522</v>
      </c>
      <c r="G408" s="18" t="s">
        <v>25</v>
      </c>
      <c r="H408" s="20" t="s">
        <v>74</v>
      </c>
      <c r="I408" s="20" t="s">
        <v>21</v>
      </c>
      <c r="J408" s="20" t="s">
        <v>22</v>
      </c>
      <c r="K408" s="20" t="s">
        <v>40</v>
      </c>
      <c r="L408" s="20">
        <v>1</v>
      </c>
      <c r="M408" s="21">
        <v>1</v>
      </c>
      <c r="N408" s="21">
        <v>1</v>
      </c>
      <c r="O408" s="21">
        <v>1</v>
      </c>
      <c r="P408" s="21">
        <v>1</v>
      </c>
      <c r="Q408" s="21">
        <v>1</v>
      </c>
      <c r="R408" s="21">
        <v>1</v>
      </c>
      <c r="S408" s="21">
        <v>1</v>
      </c>
      <c r="T408" s="21">
        <v>1</v>
      </c>
      <c r="U408" s="21">
        <v>1</v>
      </c>
      <c r="V408" s="21">
        <v>1</v>
      </c>
      <c r="W408" s="21">
        <v>1</v>
      </c>
      <c r="X408" s="21">
        <v>1</v>
      </c>
      <c r="Y408" s="21">
        <f t="shared" si="34"/>
        <v>12</v>
      </c>
      <c r="Z408" s="19">
        <f>IFERROR(VLOOKUP(B408,[1]DATA!A:P,16,0),0)</f>
        <v>16.98</v>
      </c>
      <c r="AA408" s="19" t="e">
        <f>ROUND(#REF!/1200*Y408*100,0)</f>
        <v>#REF!</v>
      </c>
      <c r="AB408" s="22" t="e">
        <f t="shared" si="33"/>
        <v>#REF!</v>
      </c>
      <c r="AC408" s="19">
        <v>16.98</v>
      </c>
    </row>
    <row r="409" spans="1:29" x14ac:dyDescent="0.2">
      <c r="A409" s="15" t="e">
        <f t="shared" si="32"/>
        <v>#REF!</v>
      </c>
      <c r="B409" s="16">
        <v>302000139</v>
      </c>
      <c r="C409" s="20" t="s">
        <v>392</v>
      </c>
      <c r="D409" s="16" t="s">
        <v>17</v>
      </c>
      <c r="E409" s="16" t="s">
        <v>18</v>
      </c>
      <c r="F409" s="18">
        <v>44887</v>
      </c>
      <c r="G409" s="18" t="s">
        <v>25</v>
      </c>
      <c r="H409" s="20" t="s">
        <v>30</v>
      </c>
      <c r="I409" s="20" t="s">
        <v>21</v>
      </c>
      <c r="J409" s="20" t="s">
        <v>183</v>
      </c>
      <c r="K409" s="20" t="s">
        <v>184</v>
      </c>
      <c r="L409" s="20">
        <v>1</v>
      </c>
      <c r="M409" s="21">
        <v>1</v>
      </c>
      <c r="N409" s="21">
        <v>1</v>
      </c>
      <c r="O409" s="21">
        <v>1</v>
      </c>
      <c r="P409" s="21">
        <v>1</v>
      </c>
      <c r="Q409" s="21">
        <v>1</v>
      </c>
      <c r="R409" s="21">
        <v>1</v>
      </c>
      <c r="S409" s="21">
        <v>1</v>
      </c>
      <c r="T409" s="21">
        <v>1</v>
      </c>
      <c r="U409" s="21">
        <v>1</v>
      </c>
      <c r="V409" s="21">
        <v>1</v>
      </c>
      <c r="W409" s="21">
        <v>1</v>
      </c>
      <c r="X409" s="21">
        <v>1</v>
      </c>
      <c r="Y409" s="21">
        <f t="shared" si="34"/>
        <v>12</v>
      </c>
      <c r="Z409" s="19">
        <f>IFERROR(VLOOKUP(B409,[1]DATA!A:P,16,0),0)</f>
        <v>48.22</v>
      </c>
      <c r="AA409" s="19" t="e">
        <f>ROUND(#REF!/1200*Y409*100,0)</f>
        <v>#REF!</v>
      </c>
      <c r="AB409" s="22" t="e">
        <f t="shared" si="33"/>
        <v>#REF!</v>
      </c>
      <c r="AC409" s="19">
        <v>48.22</v>
      </c>
    </row>
    <row r="410" spans="1:29" x14ac:dyDescent="0.2">
      <c r="A410" s="15" t="e">
        <f t="shared" si="32"/>
        <v>#REF!</v>
      </c>
      <c r="B410" s="16">
        <v>2020002999</v>
      </c>
      <c r="C410" s="20" t="s">
        <v>393</v>
      </c>
      <c r="D410" s="16" t="s">
        <v>17</v>
      </c>
      <c r="E410" s="16" t="s">
        <v>18</v>
      </c>
      <c r="F410" s="18">
        <v>44672</v>
      </c>
      <c r="G410" s="18" t="s">
        <v>25</v>
      </c>
      <c r="H410" s="20" t="s">
        <v>26</v>
      </c>
      <c r="I410" s="20" t="s">
        <v>21</v>
      </c>
      <c r="J410" s="20" t="s">
        <v>35</v>
      </c>
      <c r="K410" s="20" t="s">
        <v>36</v>
      </c>
      <c r="L410" s="20">
        <v>1</v>
      </c>
      <c r="M410" s="25">
        <v>1</v>
      </c>
      <c r="N410" s="25">
        <v>1</v>
      </c>
      <c r="O410" s="25">
        <v>1</v>
      </c>
      <c r="P410" s="25">
        <v>1</v>
      </c>
      <c r="Q410" s="25">
        <v>1</v>
      </c>
      <c r="R410" s="25">
        <v>1</v>
      </c>
      <c r="S410" s="25">
        <v>1</v>
      </c>
      <c r="T410" s="25">
        <v>1</v>
      </c>
      <c r="U410" s="25">
        <v>1</v>
      </c>
      <c r="V410" s="25">
        <v>1</v>
      </c>
      <c r="W410" s="25">
        <v>1</v>
      </c>
      <c r="X410" s="25">
        <v>1</v>
      </c>
      <c r="Y410" s="25">
        <f t="shared" si="34"/>
        <v>12</v>
      </c>
      <c r="Z410" s="19">
        <f>IFERROR(VLOOKUP(B410,[1]DATA!A:P,16,0),0)</f>
        <v>25.56</v>
      </c>
      <c r="AA410" s="19" t="e">
        <f>ROUND(#REF!/1200*Y410*100,0)</f>
        <v>#REF!</v>
      </c>
      <c r="AB410" s="26" t="e">
        <f t="shared" si="33"/>
        <v>#REF!</v>
      </c>
      <c r="AC410" s="19">
        <v>25.56</v>
      </c>
    </row>
    <row r="411" spans="1:29" x14ac:dyDescent="0.2">
      <c r="A411" s="15" t="e">
        <f t="shared" si="32"/>
        <v>#REF!</v>
      </c>
      <c r="B411" s="16">
        <v>2020001324</v>
      </c>
      <c r="C411" s="20" t="s">
        <v>394</v>
      </c>
      <c r="D411" s="16" t="s">
        <v>17</v>
      </c>
      <c r="E411" s="16" t="s">
        <v>18</v>
      </c>
      <c r="F411" s="18">
        <v>43864</v>
      </c>
      <c r="G411" s="18" t="s">
        <v>19</v>
      </c>
      <c r="H411" s="20" t="s">
        <v>192</v>
      </c>
      <c r="I411" s="20" t="s">
        <v>21</v>
      </c>
      <c r="J411" s="20" t="s">
        <v>50</v>
      </c>
      <c r="K411" s="20" t="s">
        <v>151</v>
      </c>
      <c r="L411" s="20">
        <v>1</v>
      </c>
      <c r="M411" s="21">
        <v>1</v>
      </c>
      <c r="N411" s="21">
        <v>1</v>
      </c>
      <c r="O411" s="21">
        <v>1</v>
      </c>
      <c r="P411" s="21">
        <v>1</v>
      </c>
      <c r="Q411" s="21">
        <v>1</v>
      </c>
      <c r="R411" s="21">
        <v>1</v>
      </c>
      <c r="S411" s="21">
        <v>1</v>
      </c>
      <c r="T411" s="21">
        <v>1</v>
      </c>
      <c r="U411" s="21">
        <v>1</v>
      </c>
      <c r="V411" s="21">
        <v>1</v>
      </c>
      <c r="W411" s="21">
        <v>1</v>
      </c>
      <c r="X411" s="21">
        <v>1</v>
      </c>
      <c r="Y411" s="21">
        <f t="shared" si="34"/>
        <v>12</v>
      </c>
      <c r="Z411" s="19">
        <f>IFERROR(VLOOKUP(B411,[1]DATA!A:P,16,0),0)</f>
        <v>46.13</v>
      </c>
      <c r="AA411" s="19" t="e">
        <f>ROUND(#REF!/1200*Y411*100,0)</f>
        <v>#REF!</v>
      </c>
      <c r="AB411" s="22" t="e">
        <f t="shared" si="33"/>
        <v>#REF!</v>
      </c>
      <c r="AC411" s="19">
        <v>46.13</v>
      </c>
    </row>
    <row r="412" spans="1:29" x14ac:dyDescent="0.2">
      <c r="A412" s="15" t="e">
        <f t="shared" si="32"/>
        <v>#REF!</v>
      </c>
      <c r="B412" s="16">
        <v>202000411</v>
      </c>
      <c r="C412" s="32" t="s">
        <v>395</v>
      </c>
      <c r="D412" s="16" t="s">
        <v>17</v>
      </c>
      <c r="E412" s="16" t="s">
        <v>18</v>
      </c>
      <c r="F412" s="18">
        <v>43374</v>
      </c>
      <c r="G412" s="18" t="s">
        <v>165</v>
      </c>
      <c r="H412" s="19" t="s">
        <v>49</v>
      </c>
      <c r="I412" s="20" t="s">
        <v>21</v>
      </c>
      <c r="J412" s="20" t="s">
        <v>89</v>
      </c>
      <c r="K412" s="20" t="s">
        <v>90</v>
      </c>
      <c r="L412" s="20">
        <v>1</v>
      </c>
      <c r="M412" s="21">
        <v>1</v>
      </c>
      <c r="N412" s="21">
        <v>1</v>
      </c>
      <c r="O412" s="21">
        <v>1</v>
      </c>
      <c r="P412" s="21">
        <v>1</v>
      </c>
      <c r="Q412" s="21">
        <v>1</v>
      </c>
      <c r="R412" s="21">
        <v>1</v>
      </c>
      <c r="S412" s="21">
        <v>1</v>
      </c>
      <c r="T412" s="21">
        <v>1</v>
      </c>
      <c r="U412" s="21">
        <v>1</v>
      </c>
      <c r="V412" s="21">
        <v>1</v>
      </c>
      <c r="W412" s="21">
        <v>1</v>
      </c>
      <c r="X412" s="21">
        <v>1</v>
      </c>
      <c r="Y412" s="21">
        <f t="shared" si="34"/>
        <v>12</v>
      </c>
      <c r="Z412" s="19">
        <f>IFERROR(VLOOKUP(B412,[1]DATA!A:P,16,0),0)</f>
        <v>45.56</v>
      </c>
      <c r="AA412" s="19" t="e">
        <f>ROUND(#REF!/1200*Y412*100,0)</f>
        <v>#REF!</v>
      </c>
      <c r="AB412" s="22" t="e">
        <f t="shared" si="33"/>
        <v>#REF!</v>
      </c>
      <c r="AC412" s="19">
        <v>45.56</v>
      </c>
    </row>
    <row r="413" spans="1:29" x14ac:dyDescent="0.2">
      <c r="A413" s="15" t="e">
        <f t="shared" si="32"/>
        <v>#REF!</v>
      </c>
      <c r="B413" s="16">
        <v>202000472</v>
      </c>
      <c r="C413" s="32" t="s">
        <v>396</v>
      </c>
      <c r="D413" s="16" t="s">
        <v>17</v>
      </c>
      <c r="E413" s="16" t="s">
        <v>18</v>
      </c>
      <c r="F413" s="18">
        <v>43425</v>
      </c>
      <c r="G413" s="18" t="s">
        <v>165</v>
      </c>
      <c r="H413" s="29" t="s">
        <v>195</v>
      </c>
      <c r="I413" s="20" t="s">
        <v>21</v>
      </c>
      <c r="J413" s="20" t="s">
        <v>69</v>
      </c>
      <c r="K413" s="20" t="s">
        <v>70</v>
      </c>
      <c r="L413" s="20">
        <v>0.5</v>
      </c>
      <c r="M413" s="21">
        <v>0.5</v>
      </c>
      <c r="N413" s="21">
        <v>0.5</v>
      </c>
      <c r="O413" s="21">
        <v>0.5</v>
      </c>
      <c r="P413" s="21">
        <v>0.5</v>
      </c>
      <c r="Q413" s="21">
        <v>0.5</v>
      </c>
      <c r="R413" s="21">
        <v>0.5</v>
      </c>
      <c r="S413" s="21">
        <v>0.5</v>
      </c>
      <c r="T413" s="21">
        <v>0.5</v>
      </c>
      <c r="U413" s="21">
        <v>0.5</v>
      </c>
      <c r="V413" s="21">
        <v>0.5</v>
      </c>
      <c r="W413" s="21">
        <v>0.5</v>
      </c>
      <c r="X413" s="21">
        <v>0.5</v>
      </c>
      <c r="Y413" s="21">
        <f t="shared" si="34"/>
        <v>6</v>
      </c>
      <c r="Z413" s="19">
        <f>IFERROR(VLOOKUP(B413,[1]DATA!A:P,16,0),0)</f>
        <v>25.65</v>
      </c>
      <c r="AA413" s="19" t="e">
        <f>ROUND(#REF!/1200*Y413*100,0)</f>
        <v>#REF!</v>
      </c>
      <c r="AB413" s="22" t="e">
        <f t="shared" si="33"/>
        <v>#REF!</v>
      </c>
      <c r="AC413" s="19">
        <v>25.65</v>
      </c>
    </row>
    <row r="414" spans="1:29" x14ac:dyDescent="0.2">
      <c r="A414" s="15" t="e">
        <f t="shared" si="32"/>
        <v>#REF!</v>
      </c>
      <c r="B414" s="16">
        <v>202000472</v>
      </c>
      <c r="C414" s="19" t="s">
        <v>396</v>
      </c>
      <c r="D414" s="16" t="s">
        <v>17</v>
      </c>
      <c r="E414" s="16" t="s">
        <v>18</v>
      </c>
      <c r="F414" s="18">
        <v>43425</v>
      </c>
      <c r="G414" s="18" t="s">
        <v>165</v>
      </c>
      <c r="H414" s="19" t="s">
        <v>195</v>
      </c>
      <c r="I414" s="20" t="s">
        <v>21</v>
      </c>
      <c r="J414" s="20" t="s">
        <v>91</v>
      </c>
      <c r="K414" s="20" t="s">
        <v>135</v>
      </c>
      <c r="L414" s="37">
        <v>0.5</v>
      </c>
      <c r="M414" s="21">
        <v>0.5</v>
      </c>
      <c r="N414" s="21">
        <v>0.5</v>
      </c>
      <c r="O414" s="21">
        <v>0.5</v>
      </c>
      <c r="P414" s="21">
        <v>0.5</v>
      </c>
      <c r="Q414" s="21">
        <v>0.5</v>
      </c>
      <c r="R414" s="21">
        <v>0.5</v>
      </c>
      <c r="S414" s="21">
        <v>0.5</v>
      </c>
      <c r="T414" s="21">
        <v>0.5</v>
      </c>
      <c r="U414" s="21">
        <v>0.5</v>
      </c>
      <c r="V414" s="21">
        <v>0.5</v>
      </c>
      <c r="W414" s="21">
        <v>0.5</v>
      </c>
      <c r="X414" s="21">
        <v>0.5</v>
      </c>
      <c r="Y414" s="21">
        <f t="shared" si="34"/>
        <v>6</v>
      </c>
      <c r="Z414" s="19">
        <f>IFERROR(VLOOKUP(B414,[1]DATA!A:P,16,0),0)</f>
        <v>25.65</v>
      </c>
      <c r="AA414" s="19" t="e">
        <f>ROUND(#REF!/1200*Y414*100,0)</f>
        <v>#REF!</v>
      </c>
      <c r="AB414" s="22" t="e">
        <f t="shared" si="33"/>
        <v>#REF!</v>
      </c>
      <c r="AC414" s="19">
        <v>25.65</v>
      </c>
    </row>
    <row r="415" spans="1:29" x14ac:dyDescent="0.2">
      <c r="A415" s="15" t="e">
        <f t="shared" si="32"/>
        <v>#REF!</v>
      </c>
      <c r="B415" s="35" t="s">
        <v>397</v>
      </c>
      <c r="C415" s="20" t="s">
        <v>398</v>
      </c>
      <c r="D415" s="16" t="s">
        <v>68</v>
      </c>
      <c r="E415" s="16" t="s">
        <v>68</v>
      </c>
      <c r="F415" s="18"/>
      <c r="G415" s="18"/>
      <c r="H415" s="20" t="s">
        <v>95</v>
      </c>
      <c r="I415" s="20" t="s">
        <v>21</v>
      </c>
      <c r="J415" s="20" t="s">
        <v>148</v>
      </c>
      <c r="K415" s="20" t="s">
        <v>148</v>
      </c>
      <c r="L415" s="20">
        <v>1</v>
      </c>
      <c r="M415" s="21">
        <v>1</v>
      </c>
      <c r="N415" s="21">
        <v>1</v>
      </c>
      <c r="O415" s="21">
        <v>1</v>
      </c>
      <c r="P415" s="21">
        <v>1</v>
      </c>
      <c r="Q415" s="21">
        <v>1</v>
      </c>
      <c r="R415" s="21">
        <v>1</v>
      </c>
      <c r="S415" s="21">
        <v>1</v>
      </c>
      <c r="T415" s="21">
        <v>1</v>
      </c>
      <c r="U415" s="21">
        <v>1</v>
      </c>
      <c r="V415" s="21">
        <v>1</v>
      </c>
      <c r="W415" s="21">
        <v>1</v>
      </c>
      <c r="X415" s="21">
        <v>1</v>
      </c>
      <c r="Y415" s="21">
        <f t="shared" si="34"/>
        <v>12</v>
      </c>
      <c r="Z415" s="19">
        <f>IFERROR(VLOOKUP(B415,[1]DATA!A:P,16,0),0)</f>
        <v>0</v>
      </c>
      <c r="AA415" s="19" t="e">
        <f>ROUND(#REF!/1200*Y415*100,0)</f>
        <v>#REF!</v>
      </c>
      <c r="AB415" s="22" t="e">
        <f t="shared" si="33"/>
        <v>#REF!</v>
      </c>
      <c r="AC415" s="19">
        <v>0</v>
      </c>
    </row>
    <row r="416" spans="1:29" x14ac:dyDescent="0.2">
      <c r="A416" s="15" t="e">
        <f t="shared" si="32"/>
        <v>#REF!</v>
      </c>
      <c r="B416" s="43">
        <v>2020003496</v>
      </c>
      <c r="C416" s="44" t="s">
        <v>399</v>
      </c>
      <c r="D416" s="43" t="s">
        <v>17</v>
      </c>
      <c r="E416" s="43" t="s">
        <v>18</v>
      </c>
      <c r="F416" s="45">
        <v>44820</v>
      </c>
      <c r="G416" s="45" t="s">
        <v>19</v>
      </c>
      <c r="H416" s="44" t="s">
        <v>30</v>
      </c>
      <c r="I416" s="44" t="s">
        <v>21</v>
      </c>
      <c r="J416" s="44" t="s">
        <v>28</v>
      </c>
      <c r="K416" s="44" t="s">
        <v>28</v>
      </c>
      <c r="L416" s="44">
        <v>1</v>
      </c>
      <c r="M416" s="34">
        <v>1</v>
      </c>
      <c r="N416" s="34">
        <v>1</v>
      </c>
      <c r="O416" s="34">
        <v>1</v>
      </c>
      <c r="P416" s="34">
        <v>1</v>
      </c>
      <c r="Q416" s="34">
        <v>1</v>
      </c>
      <c r="R416" s="34">
        <v>1</v>
      </c>
      <c r="S416" s="34">
        <v>1</v>
      </c>
      <c r="T416" s="34">
        <v>1</v>
      </c>
      <c r="U416" s="34">
        <v>1</v>
      </c>
      <c r="V416" s="34">
        <v>1</v>
      </c>
      <c r="W416" s="34">
        <v>1</v>
      </c>
      <c r="X416" s="34">
        <v>1</v>
      </c>
      <c r="Y416" s="34">
        <f t="shared" si="34"/>
        <v>12</v>
      </c>
      <c r="Z416" s="19">
        <f>IFERROR(VLOOKUP(B416,[1]DATA!A:P,16,0),0)</f>
        <v>31.52</v>
      </c>
      <c r="AA416" s="19" t="e">
        <f>ROUND(#REF!/1200*Y416*100,0)</f>
        <v>#REF!</v>
      </c>
      <c r="AB416" s="22" t="e">
        <f t="shared" si="33"/>
        <v>#REF!</v>
      </c>
      <c r="AC416" s="19">
        <v>31.52</v>
      </c>
    </row>
    <row r="417" spans="1:29" x14ac:dyDescent="0.2">
      <c r="A417" s="15" t="e">
        <f t="shared" si="32"/>
        <v>#REF!</v>
      </c>
      <c r="B417" s="43">
        <v>2020001468</v>
      </c>
      <c r="C417" s="44" t="s">
        <v>400</v>
      </c>
      <c r="D417" s="43" t="s">
        <v>17</v>
      </c>
      <c r="E417" s="43" t="s">
        <v>18</v>
      </c>
      <c r="F417" s="45">
        <v>44007</v>
      </c>
      <c r="G417" s="45" t="s">
        <v>19</v>
      </c>
      <c r="H417" s="44" t="s">
        <v>192</v>
      </c>
      <c r="I417" s="44" t="s">
        <v>337</v>
      </c>
      <c r="J417" s="44" t="s">
        <v>120</v>
      </c>
      <c r="K417" s="44"/>
      <c r="L417" s="44">
        <v>1</v>
      </c>
      <c r="M417" s="34">
        <v>1</v>
      </c>
      <c r="N417" s="34">
        <v>1</v>
      </c>
      <c r="O417" s="34">
        <v>1</v>
      </c>
      <c r="P417" s="34">
        <v>1</v>
      </c>
      <c r="Q417" s="34">
        <v>1</v>
      </c>
      <c r="R417" s="34">
        <v>1</v>
      </c>
      <c r="S417" s="34">
        <v>1</v>
      </c>
      <c r="T417" s="34">
        <v>1</v>
      </c>
      <c r="U417" s="34">
        <v>1</v>
      </c>
      <c r="V417" s="34">
        <v>1</v>
      </c>
      <c r="W417" s="34">
        <v>1</v>
      </c>
      <c r="X417" s="34">
        <v>1</v>
      </c>
      <c r="Y417" s="34">
        <f t="shared" si="34"/>
        <v>12</v>
      </c>
      <c r="Z417" s="19">
        <f>IFERROR(VLOOKUP(B417,[1]DATA!A:P,16,0),0)</f>
        <v>41.09</v>
      </c>
      <c r="AA417" s="19" t="e">
        <f>ROUND(#REF!/1200*Y417*100,0)</f>
        <v>#REF!</v>
      </c>
      <c r="AB417" s="22" t="e">
        <f t="shared" si="33"/>
        <v>#REF!</v>
      </c>
      <c r="AC417" s="19">
        <v>41.09</v>
      </c>
    </row>
    <row r="418" spans="1:29" x14ac:dyDescent="0.2">
      <c r="A418" s="15" t="e">
        <f t="shared" si="32"/>
        <v>#REF!</v>
      </c>
      <c r="B418" s="16">
        <v>2020001626</v>
      </c>
      <c r="C418" s="20" t="s">
        <v>401</v>
      </c>
      <c r="D418" s="16" t="s">
        <v>17</v>
      </c>
      <c r="E418" s="16" t="s">
        <v>18</v>
      </c>
      <c r="F418" s="18">
        <v>44137</v>
      </c>
      <c r="G418" s="18" t="s">
        <v>19</v>
      </c>
      <c r="H418" s="20" t="s">
        <v>56</v>
      </c>
      <c r="I418" s="20" t="s">
        <v>21</v>
      </c>
      <c r="J418" s="20" t="s">
        <v>50</v>
      </c>
      <c r="K418" s="20" t="s">
        <v>51</v>
      </c>
      <c r="L418" s="20">
        <v>1</v>
      </c>
      <c r="M418" s="21">
        <v>1</v>
      </c>
      <c r="N418" s="21">
        <v>1</v>
      </c>
      <c r="O418" s="21">
        <v>1</v>
      </c>
      <c r="P418" s="21">
        <v>1</v>
      </c>
      <c r="Q418" s="21">
        <v>1</v>
      </c>
      <c r="R418" s="21">
        <v>1</v>
      </c>
      <c r="S418" s="21">
        <v>1</v>
      </c>
      <c r="T418" s="21">
        <v>1</v>
      </c>
      <c r="U418" s="21">
        <v>1</v>
      </c>
      <c r="V418" s="21">
        <v>1</v>
      </c>
      <c r="W418" s="21">
        <v>1</v>
      </c>
      <c r="X418" s="21">
        <v>1</v>
      </c>
      <c r="Y418" s="21">
        <f t="shared" si="34"/>
        <v>12</v>
      </c>
      <c r="Z418" s="19">
        <f>IFERROR(VLOOKUP(B418,[1]DATA!A:P,16,0),0)</f>
        <v>30.52</v>
      </c>
      <c r="AA418" s="19" t="e">
        <f>ROUND(#REF!/1200*Y418*100,0)</f>
        <v>#REF!</v>
      </c>
      <c r="AB418" s="22" t="e">
        <f t="shared" si="33"/>
        <v>#REF!</v>
      </c>
      <c r="AC418" s="19">
        <v>30.52</v>
      </c>
    </row>
    <row r="419" spans="1:29" x14ac:dyDescent="0.2">
      <c r="A419" s="15" t="e">
        <f t="shared" si="32"/>
        <v>#REF!</v>
      </c>
      <c r="B419" s="16">
        <v>2020003188</v>
      </c>
      <c r="C419" s="23" t="s">
        <v>402</v>
      </c>
      <c r="D419" s="16" t="s">
        <v>17</v>
      </c>
      <c r="E419" s="16" t="s">
        <v>18</v>
      </c>
      <c r="F419" s="18">
        <v>44728</v>
      </c>
      <c r="G419" s="18" t="s">
        <v>19</v>
      </c>
      <c r="H419" s="24" t="s">
        <v>56</v>
      </c>
      <c r="I419" s="20" t="s">
        <v>27</v>
      </c>
      <c r="J419" s="20" t="s">
        <v>28</v>
      </c>
      <c r="K419" s="20" t="s">
        <v>28</v>
      </c>
      <c r="L419" s="20">
        <v>1</v>
      </c>
      <c r="M419" s="25">
        <v>1</v>
      </c>
      <c r="N419" s="25">
        <v>1</v>
      </c>
      <c r="O419" s="25">
        <v>1</v>
      </c>
      <c r="P419" s="25">
        <v>1</v>
      </c>
      <c r="Q419" s="25">
        <v>1</v>
      </c>
      <c r="R419" s="25">
        <v>1</v>
      </c>
      <c r="S419" s="25">
        <v>1</v>
      </c>
      <c r="T419" s="25">
        <v>1</v>
      </c>
      <c r="U419" s="25">
        <v>1</v>
      </c>
      <c r="V419" s="25">
        <v>1</v>
      </c>
      <c r="W419" s="25">
        <v>1</v>
      </c>
      <c r="X419" s="25">
        <v>1</v>
      </c>
      <c r="Y419" s="25">
        <f t="shared" si="34"/>
        <v>12</v>
      </c>
      <c r="Z419" s="19">
        <f>IFERROR(VLOOKUP(B419,[1]DATA!A:P,16,0),0)</f>
        <v>26.94</v>
      </c>
      <c r="AA419" s="19" t="e">
        <f>ROUND(#REF!/1200*Y419*100,0)</f>
        <v>#REF!</v>
      </c>
      <c r="AB419" s="26" t="e">
        <f t="shared" si="33"/>
        <v>#REF!</v>
      </c>
      <c r="AC419" s="19">
        <v>26.94</v>
      </c>
    </row>
    <row r="420" spans="1:29" x14ac:dyDescent="0.2">
      <c r="A420" s="15" t="e">
        <f>A418+1</f>
        <v>#REF!</v>
      </c>
      <c r="B420" s="16">
        <v>2020002158</v>
      </c>
      <c r="C420" s="20" t="s">
        <v>403</v>
      </c>
      <c r="D420" s="16" t="s">
        <v>17</v>
      </c>
      <c r="E420" s="16" t="s">
        <v>18</v>
      </c>
      <c r="F420" s="18">
        <v>44382</v>
      </c>
      <c r="G420" s="18" t="s">
        <v>25</v>
      </c>
      <c r="H420" s="20" t="s">
        <v>74</v>
      </c>
      <c r="I420" s="20" t="s">
        <v>21</v>
      </c>
      <c r="J420" s="20" t="s">
        <v>22</v>
      </c>
      <c r="K420" s="20" t="s">
        <v>77</v>
      </c>
      <c r="L420" s="20">
        <v>1</v>
      </c>
      <c r="M420" s="21">
        <v>1</v>
      </c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>
        <f t="shared" si="34"/>
        <v>1</v>
      </c>
      <c r="Z420" s="19">
        <f>IFERROR(VLOOKUP(B420,[1]DATA!A:P,16,0),0)</f>
        <v>21.25</v>
      </c>
      <c r="AA420" s="19" t="e">
        <f>ROUND(#REF!/1200*Y420*100,0)</f>
        <v>#REF!</v>
      </c>
      <c r="AB420" s="22" t="e">
        <f t="shared" si="33"/>
        <v>#REF!</v>
      </c>
      <c r="AC420" s="19">
        <v>21.25</v>
      </c>
    </row>
    <row r="421" spans="1:29" x14ac:dyDescent="0.2">
      <c r="A421" s="15" t="e">
        <f>A419+1</f>
        <v>#REF!</v>
      </c>
      <c r="B421" s="16">
        <v>2020002158</v>
      </c>
      <c r="C421" s="20" t="s">
        <v>403</v>
      </c>
      <c r="D421" s="16" t="s">
        <v>17</v>
      </c>
      <c r="E421" s="16" t="s">
        <v>18</v>
      </c>
      <c r="F421" s="18">
        <v>44382</v>
      </c>
      <c r="G421" s="18" t="s">
        <v>25</v>
      </c>
      <c r="H421" s="20" t="s">
        <v>74</v>
      </c>
      <c r="I421" s="20" t="s">
        <v>21</v>
      </c>
      <c r="J421" s="20" t="s">
        <v>22</v>
      </c>
      <c r="K421" s="20" t="s">
        <v>40</v>
      </c>
      <c r="L421" s="20">
        <v>1</v>
      </c>
      <c r="M421" s="21"/>
      <c r="N421" s="21">
        <v>1</v>
      </c>
      <c r="O421" s="21">
        <v>1</v>
      </c>
      <c r="P421" s="21">
        <v>1</v>
      </c>
      <c r="Q421" s="21">
        <v>1</v>
      </c>
      <c r="R421" s="21">
        <v>1</v>
      </c>
      <c r="S421" s="21">
        <v>1</v>
      </c>
      <c r="T421" s="21">
        <v>1</v>
      </c>
      <c r="U421" s="21">
        <v>1</v>
      </c>
      <c r="V421" s="21">
        <v>1</v>
      </c>
      <c r="W421" s="21">
        <v>1</v>
      </c>
      <c r="X421" s="21">
        <v>1</v>
      </c>
      <c r="Y421" s="21">
        <f t="shared" si="34"/>
        <v>11</v>
      </c>
      <c r="Z421" s="19">
        <f>IFERROR(VLOOKUP(B421,[1]DATA!A:P,16,0),0)</f>
        <v>21.25</v>
      </c>
      <c r="AA421" s="19" t="e">
        <f>ROUND(#REF!/1200*Y421*100,0)</f>
        <v>#REF!</v>
      </c>
      <c r="AB421" s="22" t="e">
        <f t="shared" si="33"/>
        <v>#REF!</v>
      </c>
      <c r="AC421" s="19">
        <v>21.25</v>
      </c>
    </row>
    <row r="422" spans="1:29" x14ac:dyDescent="0.2">
      <c r="A422" s="15" t="e">
        <f t="shared" ref="A422:A450" si="35">A421+1</f>
        <v>#REF!</v>
      </c>
      <c r="B422" s="16">
        <v>2020002628</v>
      </c>
      <c r="C422" s="23" t="s">
        <v>404</v>
      </c>
      <c r="D422" s="16" t="s">
        <v>17</v>
      </c>
      <c r="E422" s="16" t="s">
        <v>18</v>
      </c>
      <c r="F422" s="18">
        <v>44545</v>
      </c>
      <c r="G422" s="18" t="s">
        <v>19</v>
      </c>
      <c r="H422" s="23" t="s">
        <v>56</v>
      </c>
      <c r="I422" s="20" t="s">
        <v>27</v>
      </c>
      <c r="J422" s="20" t="s">
        <v>28</v>
      </c>
      <c r="K422" s="20" t="s">
        <v>28</v>
      </c>
      <c r="L422" s="20">
        <v>1</v>
      </c>
      <c r="M422" s="25">
        <v>1</v>
      </c>
      <c r="N422" s="25">
        <v>1</v>
      </c>
      <c r="O422" s="25">
        <v>1</v>
      </c>
      <c r="P422" s="25">
        <v>1</v>
      </c>
      <c r="Q422" s="25">
        <v>1</v>
      </c>
      <c r="R422" s="25">
        <v>1</v>
      </c>
      <c r="S422" s="25">
        <v>1</v>
      </c>
      <c r="T422" s="25">
        <v>1</v>
      </c>
      <c r="U422" s="25">
        <v>1</v>
      </c>
      <c r="V422" s="25">
        <v>1</v>
      </c>
      <c r="W422" s="25">
        <v>1</v>
      </c>
      <c r="X422" s="25">
        <v>1</v>
      </c>
      <c r="Y422" s="25">
        <f t="shared" si="34"/>
        <v>12</v>
      </c>
      <c r="Z422" s="19">
        <f>IFERROR(VLOOKUP(B422,[1]DATA!A:P,16,0),0)</f>
        <v>19.510000000000002</v>
      </c>
      <c r="AA422" s="19" t="e">
        <f>ROUND(#REF!/1200*Y422*100,0)</f>
        <v>#REF!</v>
      </c>
      <c r="AB422" s="26" t="e">
        <f t="shared" si="33"/>
        <v>#REF!</v>
      </c>
      <c r="AC422" s="19">
        <v>19.510000000000002</v>
      </c>
    </row>
    <row r="423" spans="1:29" x14ac:dyDescent="0.2">
      <c r="A423" s="15" t="e">
        <f t="shared" si="35"/>
        <v>#REF!</v>
      </c>
      <c r="B423" s="16">
        <v>2020002315</v>
      </c>
      <c r="C423" s="32" t="s">
        <v>405</v>
      </c>
      <c r="D423" s="16" t="s">
        <v>17</v>
      </c>
      <c r="E423" s="16" t="s">
        <v>18</v>
      </c>
      <c r="F423" s="18">
        <v>44425</v>
      </c>
      <c r="G423" s="18" t="s">
        <v>201</v>
      </c>
      <c r="H423" s="19" t="s">
        <v>30</v>
      </c>
      <c r="I423" s="20" t="s">
        <v>21</v>
      </c>
      <c r="J423" s="20" t="s">
        <v>183</v>
      </c>
      <c r="K423" s="20" t="s">
        <v>185</v>
      </c>
      <c r="L423" s="20">
        <v>1</v>
      </c>
      <c r="M423" s="21">
        <v>1</v>
      </c>
      <c r="N423" s="21">
        <v>1</v>
      </c>
      <c r="O423" s="21">
        <v>1</v>
      </c>
      <c r="P423" s="21">
        <v>1</v>
      </c>
      <c r="Q423" s="21">
        <v>1</v>
      </c>
      <c r="R423" s="21">
        <v>1</v>
      </c>
      <c r="S423" s="21">
        <v>1</v>
      </c>
      <c r="T423" s="21">
        <v>1</v>
      </c>
      <c r="U423" s="21">
        <v>1</v>
      </c>
      <c r="V423" s="21">
        <v>1</v>
      </c>
      <c r="W423" s="21">
        <v>1</v>
      </c>
      <c r="X423" s="21">
        <v>1</v>
      </c>
      <c r="Y423" s="21">
        <f t="shared" si="34"/>
        <v>12</v>
      </c>
      <c r="Z423" s="19">
        <f>IFERROR(VLOOKUP(B423,[1]DATA!A:P,16,0),0)</f>
        <v>7.86</v>
      </c>
      <c r="AA423" s="19" t="e">
        <f>ROUND(#REF!/1200*Y423*100,0)</f>
        <v>#REF!</v>
      </c>
      <c r="AB423" s="22" t="e">
        <f t="shared" si="33"/>
        <v>#REF!</v>
      </c>
      <c r="AC423" s="19">
        <v>7.86</v>
      </c>
    </row>
    <row r="424" spans="1:29" x14ac:dyDescent="0.2">
      <c r="A424" s="15" t="e">
        <f t="shared" si="35"/>
        <v>#REF!</v>
      </c>
      <c r="B424" s="16">
        <v>2020003105</v>
      </c>
      <c r="C424" s="23" t="s">
        <v>406</v>
      </c>
      <c r="D424" s="16" t="s">
        <v>17</v>
      </c>
      <c r="E424" s="16" t="s">
        <v>18</v>
      </c>
      <c r="F424" s="18">
        <v>44707</v>
      </c>
      <c r="G424" s="16" t="s">
        <v>25</v>
      </c>
      <c r="H424" s="24"/>
      <c r="I424" s="20"/>
      <c r="J424" s="20"/>
      <c r="K424" s="20"/>
      <c r="L424" s="20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19">
        <f>IFERROR(VLOOKUP(B424,[1]DATA!A:P,16,0),0)</f>
        <v>26.67</v>
      </c>
      <c r="AA424" s="19">
        <f>1920/2</f>
        <v>960</v>
      </c>
      <c r="AB424" s="26">
        <f t="shared" si="33"/>
        <v>25603.200000000001</v>
      </c>
      <c r="AC424" s="19">
        <v>26.67</v>
      </c>
    </row>
    <row r="425" spans="1:29" x14ac:dyDescent="0.2">
      <c r="A425" s="15" t="e">
        <f t="shared" si="35"/>
        <v>#REF!</v>
      </c>
      <c r="B425" s="16">
        <v>2020002003</v>
      </c>
      <c r="C425" s="20" t="s">
        <v>407</v>
      </c>
      <c r="D425" s="16" t="s">
        <v>17</v>
      </c>
      <c r="E425" s="16" t="s">
        <v>18</v>
      </c>
      <c r="F425" s="18">
        <v>44315</v>
      </c>
      <c r="G425" s="18" t="s">
        <v>19</v>
      </c>
      <c r="H425" s="20" t="s">
        <v>49</v>
      </c>
      <c r="I425" s="20" t="s">
        <v>21</v>
      </c>
      <c r="J425" s="20" t="s">
        <v>22</v>
      </c>
      <c r="K425" s="20" t="s">
        <v>23</v>
      </c>
      <c r="L425" s="20">
        <v>1</v>
      </c>
      <c r="M425" s="21">
        <v>1</v>
      </c>
      <c r="N425" s="21">
        <v>1</v>
      </c>
      <c r="O425" s="21">
        <v>1</v>
      </c>
      <c r="P425" s="21">
        <v>1</v>
      </c>
      <c r="Q425" s="21">
        <v>1</v>
      </c>
      <c r="R425" s="21">
        <v>1</v>
      </c>
      <c r="S425" s="21">
        <v>1</v>
      </c>
      <c r="T425" s="21">
        <v>1</v>
      </c>
      <c r="U425" s="21">
        <v>1</v>
      </c>
      <c r="V425" s="21">
        <v>1</v>
      </c>
      <c r="W425" s="21">
        <v>1</v>
      </c>
      <c r="X425" s="21">
        <v>1</v>
      </c>
      <c r="Y425" s="21">
        <f>SUM(M425:X425)</f>
        <v>12</v>
      </c>
      <c r="Z425" s="19">
        <f>IFERROR(VLOOKUP(B425,[1]DATA!A:P,16,0),0)</f>
        <v>30.9</v>
      </c>
      <c r="AA425" s="19" t="e">
        <f>ROUND(#REF!/1200*Y425*100,0)</f>
        <v>#REF!</v>
      </c>
      <c r="AB425" s="22" t="e">
        <f t="shared" si="33"/>
        <v>#REF!</v>
      </c>
      <c r="AC425" s="19">
        <v>30.9</v>
      </c>
    </row>
    <row r="426" spans="1:29" x14ac:dyDescent="0.2">
      <c r="A426" s="15" t="e">
        <f t="shared" si="35"/>
        <v>#REF!</v>
      </c>
      <c r="B426" s="16">
        <v>302000146</v>
      </c>
      <c r="C426" s="23" t="s">
        <v>408</v>
      </c>
      <c r="D426" s="16" t="s">
        <v>249</v>
      </c>
      <c r="E426" s="16" t="s">
        <v>279</v>
      </c>
      <c r="F426" s="18"/>
      <c r="G426" s="18"/>
      <c r="H426" s="24"/>
      <c r="I426" s="20"/>
      <c r="J426" s="20"/>
      <c r="K426" s="20"/>
      <c r="L426" s="20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19">
        <f>IFERROR(VLOOKUP(B426,[1]DATA!A:P,16,0),0)</f>
        <v>52.33</v>
      </c>
      <c r="AA426" s="19">
        <f>1920/2</f>
        <v>960</v>
      </c>
      <c r="AB426" s="26">
        <f t="shared" si="33"/>
        <v>50236.799999999996</v>
      </c>
      <c r="AC426" s="19">
        <v>52.33</v>
      </c>
    </row>
    <row r="427" spans="1:29" x14ac:dyDescent="0.2">
      <c r="A427" s="15" t="e">
        <f t="shared" si="35"/>
        <v>#REF!</v>
      </c>
      <c r="B427" s="16">
        <v>2020001058</v>
      </c>
      <c r="C427" s="20" t="s">
        <v>409</v>
      </c>
      <c r="D427" s="16" t="s">
        <v>17</v>
      </c>
      <c r="E427" s="16" t="s">
        <v>18</v>
      </c>
      <c r="F427" s="18">
        <v>43808</v>
      </c>
      <c r="G427" s="18" t="s">
        <v>25</v>
      </c>
      <c r="H427" s="20" t="s">
        <v>74</v>
      </c>
      <c r="I427" s="20" t="s">
        <v>21</v>
      </c>
      <c r="J427" s="20" t="s">
        <v>22</v>
      </c>
      <c r="K427" s="20" t="s">
        <v>23</v>
      </c>
      <c r="L427" s="20">
        <v>1</v>
      </c>
      <c r="M427" s="21">
        <v>1</v>
      </c>
      <c r="N427" s="21">
        <v>1</v>
      </c>
      <c r="O427" s="21">
        <v>1</v>
      </c>
      <c r="P427" s="21">
        <v>1</v>
      </c>
      <c r="Q427" s="21">
        <v>1</v>
      </c>
      <c r="R427" s="21">
        <v>1</v>
      </c>
      <c r="S427" s="21">
        <v>1</v>
      </c>
      <c r="T427" s="21">
        <v>1</v>
      </c>
      <c r="U427" s="21">
        <v>1</v>
      </c>
      <c r="V427" s="21">
        <v>1</v>
      </c>
      <c r="W427" s="21">
        <v>1</v>
      </c>
      <c r="X427" s="21">
        <v>1</v>
      </c>
      <c r="Y427" s="21">
        <f t="shared" ref="Y427:Y490" si="36">SUM(M427:X427)</f>
        <v>12</v>
      </c>
      <c r="Z427" s="19">
        <f>IFERROR(VLOOKUP(B427,[1]DATA!A:P,16,0),0)</f>
        <v>24.4</v>
      </c>
      <c r="AA427" s="19" t="e">
        <f>ROUND(#REF!/1200*Y427*100,0)</f>
        <v>#REF!</v>
      </c>
      <c r="AB427" s="22" t="e">
        <f t="shared" si="33"/>
        <v>#REF!</v>
      </c>
      <c r="AC427" s="19">
        <v>24.4</v>
      </c>
    </row>
    <row r="428" spans="1:29" x14ac:dyDescent="0.2">
      <c r="A428" s="15" t="e">
        <f t="shared" si="35"/>
        <v>#REF!</v>
      </c>
      <c r="B428" s="16">
        <v>0</v>
      </c>
      <c r="C428" s="20" t="s">
        <v>410</v>
      </c>
      <c r="D428" s="16" t="s">
        <v>154</v>
      </c>
      <c r="E428" s="16" t="s">
        <v>18</v>
      </c>
      <c r="F428" s="18"/>
      <c r="G428" s="18"/>
      <c r="H428" s="20" t="s">
        <v>411</v>
      </c>
      <c r="I428" s="20" t="s">
        <v>21</v>
      </c>
      <c r="J428" s="20" t="s">
        <v>140</v>
      </c>
      <c r="K428" s="20" t="s">
        <v>141</v>
      </c>
      <c r="L428" s="20"/>
      <c r="M428" s="25">
        <v>1</v>
      </c>
      <c r="N428" s="25">
        <v>1</v>
      </c>
      <c r="O428" s="25">
        <v>1</v>
      </c>
      <c r="P428" s="25">
        <v>1</v>
      </c>
      <c r="Q428" s="25">
        <v>1</v>
      </c>
      <c r="R428" s="25">
        <v>1</v>
      </c>
      <c r="S428" s="25">
        <v>1</v>
      </c>
      <c r="T428" s="25">
        <v>1</v>
      </c>
      <c r="U428" s="25">
        <v>1</v>
      </c>
      <c r="V428" s="25">
        <v>1</v>
      </c>
      <c r="W428" s="25">
        <v>1</v>
      </c>
      <c r="X428" s="25">
        <v>1</v>
      </c>
      <c r="Y428" s="25">
        <f t="shared" si="36"/>
        <v>12</v>
      </c>
      <c r="Z428" s="19">
        <f>IFERROR(VLOOKUP(B428,[1]DATA!A:P,16,0),0)</f>
        <v>0</v>
      </c>
      <c r="AA428" s="19" t="e">
        <f>ROUND(#REF!/1200*Y428*100,0)</f>
        <v>#REF!</v>
      </c>
      <c r="AB428" s="26" t="e">
        <f t="shared" si="33"/>
        <v>#REF!</v>
      </c>
      <c r="AC428" s="19">
        <v>0</v>
      </c>
    </row>
    <row r="429" spans="1:29" x14ac:dyDescent="0.2">
      <c r="A429" s="15" t="e">
        <f t="shared" si="35"/>
        <v>#REF!</v>
      </c>
      <c r="B429" s="16">
        <v>2020002285</v>
      </c>
      <c r="C429" s="20" t="s">
        <v>412</v>
      </c>
      <c r="D429" s="16" t="s">
        <v>17</v>
      </c>
      <c r="E429" s="16" t="s">
        <v>18</v>
      </c>
      <c r="F429" s="18">
        <v>44420</v>
      </c>
      <c r="G429" s="18" t="s">
        <v>19</v>
      </c>
      <c r="H429" s="20" t="s">
        <v>219</v>
      </c>
      <c r="I429" s="20" t="s">
        <v>21</v>
      </c>
      <c r="J429" s="20" t="s">
        <v>50</v>
      </c>
      <c r="K429" s="20" t="s">
        <v>51</v>
      </c>
      <c r="L429" s="20">
        <v>0.5</v>
      </c>
      <c r="M429" s="21">
        <v>0.5</v>
      </c>
      <c r="N429" s="21">
        <v>0.5</v>
      </c>
      <c r="O429" s="21">
        <v>0.5</v>
      </c>
      <c r="P429" s="21">
        <v>0.5</v>
      </c>
      <c r="Q429" s="21">
        <v>0.5</v>
      </c>
      <c r="R429" s="21">
        <v>0.5</v>
      </c>
      <c r="S429" s="21">
        <v>0.5</v>
      </c>
      <c r="T429" s="21">
        <v>0.5</v>
      </c>
      <c r="U429" s="21">
        <v>0.5</v>
      </c>
      <c r="V429" s="21">
        <v>0.5</v>
      </c>
      <c r="W429" s="21">
        <v>0.5</v>
      </c>
      <c r="X429" s="21">
        <v>0.5</v>
      </c>
      <c r="Y429" s="21">
        <f t="shared" si="36"/>
        <v>6</v>
      </c>
      <c r="Z429" s="19">
        <f>IFERROR(VLOOKUP(B429,[1]DATA!A:P,16,0),0)</f>
        <v>33.700000000000003</v>
      </c>
      <c r="AA429" s="19" t="e">
        <f>ROUND(#REF!/1200*Y429*100,0)</f>
        <v>#REF!</v>
      </c>
      <c r="AB429" s="22" t="e">
        <f t="shared" si="33"/>
        <v>#REF!</v>
      </c>
      <c r="AC429" s="19">
        <v>33.700000000000003</v>
      </c>
    </row>
    <row r="430" spans="1:29" x14ac:dyDescent="0.2">
      <c r="A430" s="15" t="e">
        <f t="shared" si="35"/>
        <v>#REF!</v>
      </c>
      <c r="B430" s="16">
        <v>2020002285</v>
      </c>
      <c r="C430" s="20" t="s">
        <v>412</v>
      </c>
      <c r="D430" s="16" t="s">
        <v>17</v>
      </c>
      <c r="E430" s="16" t="s">
        <v>18</v>
      </c>
      <c r="F430" s="18">
        <v>44420</v>
      </c>
      <c r="G430" s="18" t="s">
        <v>19</v>
      </c>
      <c r="H430" s="20" t="s">
        <v>30</v>
      </c>
      <c r="I430" s="20" t="s">
        <v>21</v>
      </c>
      <c r="J430" s="20" t="s">
        <v>50</v>
      </c>
      <c r="K430" s="20" t="s">
        <v>151</v>
      </c>
      <c r="L430" s="20">
        <v>0.5</v>
      </c>
      <c r="M430" s="21">
        <v>0.5</v>
      </c>
      <c r="N430" s="21">
        <v>0.5</v>
      </c>
      <c r="O430" s="21">
        <v>0.5</v>
      </c>
      <c r="P430" s="21">
        <v>0.5</v>
      </c>
      <c r="Q430" s="21">
        <v>0.5</v>
      </c>
      <c r="R430" s="21">
        <v>0.5</v>
      </c>
      <c r="S430" s="21">
        <v>0.5</v>
      </c>
      <c r="T430" s="21">
        <v>0.5</v>
      </c>
      <c r="U430" s="21">
        <v>0.5</v>
      </c>
      <c r="V430" s="21">
        <v>0.5</v>
      </c>
      <c r="W430" s="21">
        <v>0.5</v>
      </c>
      <c r="X430" s="21">
        <v>0.5</v>
      </c>
      <c r="Y430" s="21">
        <f t="shared" si="36"/>
        <v>6</v>
      </c>
      <c r="Z430" s="19">
        <f>IFERROR(VLOOKUP(B430,[1]DATA!A:P,16,0),0)</f>
        <v>33.700000000000003</v>
      </c>
      <c r="AA430" s="19" t="e">
        <f>ROUND(#REF!/1200*Y430*100,0)</f>
        <v>#REF!</v>
      </c>
      <c r="AB430" s="22" t="e">
        <f t="shared" si="33"/>
        <v>#REF!</v>
      </c>
      <c r="AC430" s="19">
        <v>33.700000000000003</v>
      </c>
    </row>
    <row r="431" spans="1:29" x14ac:dyDescent="0.2">
      <c r="A431" s="15" t="e">
        <f t="shared" si="35"/>
        <v>#REF!</v>
      </c>
      <c r="B431" s="16">
        <v>2020003224</v>
      </c>
      <c r="C431" s="20" t="s">
        <v>413</v>
      </c>
      <c r="D431" s="16" t="s">
        <v>17</v>
      </c>
      <c r="E431" s="16" t="s">
        <v>18</v>
      </c>
      <c r="F431" s="18">
        <v>44735</v>
      </c>
      <c r="G431" s="18" t="s">
        <v>190</v>
      </c>
      <c r="H431" s="20" t="s">
        <v>26</v>
      </c>
      <c r="I431" s="20" t="s">
        <v>21</v>
      </c>
      <c r="J431" s="20" t="s">
        <v>22</v>
      </c>
      <c r="K431" s="20" t="s">
        <v>40</v>
      </c>
      <c r="L431" s="20">
        <v>1</v>
      </c>
      <c r="M431" s="21">
        <v>1</v>
      </c>
      <c r="N431" s="21">
        <v>1</v>
      </c>
      <c r="O431" s="21">
        <v>1</v>
      </c>
      <c r="P431" s="21">
        <v>1</v>
      </c>
      <c r="Q431" s="21">
        <v>1</v>
      </c>
      <c r="R431" s="21">
        <v>1</v>
      </c>
      <c r="S431" s="21">
        <v>1</v>
      </c>
      <c r="T431" s="21">
        <v>1</v>
      </c>
      <c r="U431" s="21">
        <v>1</v>
      </c>
      <c r="V431" s="21">
        <v>1</v>
      </c>
      <c r="W431" s="21">
        <v>1</v>
      </c>
      <c r="X431" s="21">
        <v>1</v>
      </c>
      <c r="Y431" s="21">
        <f t="shared" si="36"/>
        <v>12</v>
      </c>
      <c r="Z431" s="19">
        <f>IFERROR(VLOOKUP(B431,[1]DATA!A:P,16,0),0)</f>
        <v>9.77</v>
      </c>
      <c r="AA431" s="19" t="e">
        <f>ROUND(#REF!/1200*Y431*100,0)</f>
        <v>#REF!</v>
      </c>
      <c r="AB431" s="22" t="e">
        <f t="shared" si="33"/>
        <v>#REF!</v>
      </c>
      <c r="AC431" s="19">
        <v>9.77</v>
      </c>
    </row>
    <row r="432" spans="1:29" x14ac:dyDescent="0.2">
      <c r="A432" s="15" t="e">
        <f t="shared" si="35"/>
        <v>#REF!</v>
      </c>
      <c r="B432" s="16">
        <v>2020002279</v>
      </c>
      <c r="C432" s="20" t="s">
        <v>414</v>
      </c>
      <c r="D432" s="16" t="s">
        <v>17</v>
      </c>
      <c r="E432" s="16" t="s">
        <v>18</v>
      </c>
      <c r="F432" s="18">
        <v>44420</v>
      </c>
      <c r="G432" s="18" t="s">
        <v>19</v>
      </c>
      <c r="H432" s="20" t="s">
        <v>30</v>
      </c>
      <c r="I432" s="20" t="s">
        <v>21</v>
      </c>
      <c r="J432" s="20" t="s">
        <v>31</v>
      </c>
      <c r="K432" s="20" t="s">
        <v>32</v>
      </c>
      <c r="L432" s="20">
        <v>1</v>
      </c>
      <c r="M432" s="21">
        <v>1</v>
      </c>
      <c r="N432" s="21">
        <v>1</v>
      </c>
      <c r="O432" s="21">
        <v>1</v>
      </c>
      <c r="P432" s="21">
        <v>1</v>
      </c>
      <c r="Q432" s="21">
        <v>1</v>
      </c>
      <c r="R432" s="21">
        <v>1</v>
      </c>
      <c r="S432" s="21">
        <v>1</v>
      </c>
      <c r="T432" s="21">
        <v>1</v>
      </c>
      <c r="U432" s="21">
        <v>1</v>
      </c>
      <c r="V432" s="21">
        <v>1</v>
      </c>
      <c r="W432" s="21">
        <v>1</v>
      </c>
      <c r="X432" s="21">
        <v>1</v>
      </c>
      <c r="Y432" s="21">
        <f t="shared" si="36"/>
        <v>12</v>
      </c>
      <c r="Z432" s="19">
        <f>IFERROR(VLOOKUP(B432,[1]DATA!A:P,16,0),0)</f>
        <v>33.49</v>
      </c>
      <c r="AA432" s="19" t="e">
        <f>ROUND(#REF!/1200*Y432*100,0)</f>
        <v>#REF!</v>
      </c>
      <c r="AB432" s="22" t="e">
        <f t="shared" si="33"/>
        <v>#REF!</v>
      </c>
      <c r="AC432" s="19">
        <v>33.49</v>
      </c>
    </row>
    <row r="433" spans="1:29" x14ac:dyDescent="0.2">
      <c r="A433" s="28" t="e">
        <f t="shared" si="35"/>
        <v>#REF!</v>
      </c>
      <c r="B433" s="43">
        <v>2020003754</v>
      </c>
      <c r="C433" s="44" t="s">
        <v>415</v>
      </c>
      <c r="D433" s="43" t="s">
        <v>17</v>
      </c>
      <c r="E433" s="43" t="s">
        <v>18</v>
      </c>
      <c r="F433" s="45">
        <v>44890</v>
      </c>
      <c r="G433" s="45"/>
      <c r="H433" s="44"/>
      <c r="I433" s="44"/>
      <c r="J433" s="44"/>
      <c r="K433" s="44"/>
      <c r="L433" s="4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>
        <f t="shared" si="36"/>
        <v>0</v>
      </c>
      <c r="Z433" s="29">
        <f>IFERROR(VLOOKUP(B433,[1]DATA!A:P,16,0),0)</f>
        <v>0.26</v>
      </c>
      <c r="AA433" s="29" t="e">
        <f>ROUND(#REF!/1200*Y433*100,0)</f>
        <v>#REF!</v>
      </c>
      <c r="AB433" s="30" t="e">
        <f t="shared" si="33"/>
        <v>#REF!</v>
      </c>
      <c r="AC433" s="29">
        <v>0.26</v>
      </c>
    </row>
    <row r="434" spans="1:29" x14ac:dyDescent="0.2">
      <c r="A434" s="15" t="e">
        <f t="shared" si="35"/>
        <v>#REF!</v>
      </c>
      <c r="B434" s="16">
        <v>2020003128</v>
      </c>
      <c r="C434" s="23" t="s">
        <v>416</v>
      </c>
      <c r="D434" s="16" t="s">
        <v>17</v>
      </c>
      <c r="E434" s="16" t="s">
        <v>18</v>
      </c>
      <c r="F434" s="18">
        <v>44712</v>
      </c>
      <c r="G434" s="18" t="s">
        <v>25</v>
      </c>
      <c r="H434" s="24" t="s">
        <v>56</v>
      </c>
      <c r="I434" s="20" t="s">
        <v>27</v>
      </c>
      <c r="J434" s="20" t="s">
        <v>28</v>
      </c>
      <c r="K434" s="20" t="s">
        <v>28</v>
      </c>
      <c r="L434" s="20">
        <v>1</v>
      </c>
      <c r="M434" s="25">
        <v>1</v>
      </c>
      <c r="N434" s="25">
        <v>1</v>
      </c>
      <c r="O434" s="25">
        <v>1</v>
      </c>
      <c r="P434" s="25">
        <v>1</v>
      </c>
      <c r="Q434" s="25">
        <v>1</v>
      </c>
      <c r="R434" s="25">
        <v>1</v>
      </c>
      <c r="S434" s="25">
        <v>1</v>
      </c>
      <c r="T434" s="25">
        <v>1</v>
      </c>
      <c r="U434" s="25">
        <v>1</v>
      </c>
      <c r="V434" s="25">
        <v>1</v>
      </c>
      <c r="W434" s="25">
        <v>1</v>
      </c>
      <c r="X434" s="25">
        <v>1</v>
      </c>
      <c r="Y434" s="25">
        <f t="shared" si="36"/>
        <v>12</v>
      </c>
      <c r="Z434" s="19">
        <f>IFERROR(VLOOKUP(B434,[1]DATA!A:P,16,0),0)</f>
        <v>20.87</v>
      </c>
      <c r="AA434" s="19" t="e">
        <f>ROUND(#REF!/1200*Y434*100,0)</f>
        <v>#REF!</v>
      </c>
      <c r="AB434" s="26" t="e">
        <f t="shared" si="33"/>
        <v>#REF!</v>
      </c>
      <c r="AC434" s="19">
        <v>20.87</v>
      </c>
    </row>
    <row r="435" spans="1:29" x14ac:dyDescent="0.2">
      <c r="A435" s="15" t="e">
        <f t="shared" si="35"/>
        <v>#REF!</v>
      </c>
      <c r="B435" s="16">
        <v>2020002618</v>
      </c>
      <c r="C435" s="23" t="s">
        <v>417</v>
      </c>
      <c r="D435" s="16" t="s">
        <v>17</v>
      </c>
      <c r="E435" s="16" t="s">
        <v>18</v>
      </c>
      <c r="F435" s="18">
        <v>44540</v>
      </c>
      <c r="G435" s="18" t="s">
        <v>19</v>
      </c>
      <c r="H435" s="24" t="s">
        <v>26</v>
      </c>
      <c r="I435" s="20" t="s">
        <v>27</v>
      </c>
      <c r="J435" s="20" t="s">
        <v>28</v>
      </c>
      <c r="K435" s="20" t="s">
        <v>28</v>
      </c>
      <c r="L435" s="20">
        <v>1</v>
      </c>
      <c r="M435" s="25">
        <v>1</v>
      </c>
      <c r="N435" s="25">
        <v>1</v>
      </c>
      <c r="O435" s="25">
        <v>1</v>
      </c>
      <c r="P435" s="25">
        <v>1</v>
      </c>
      <c r="Q435" s="25">
        <v>1</v>
      </c>
      <c r="R435" s="25">
        <v>1</v>
      </c>
      <c r="S435" s="25">
        <v>1</v>
      </c>
      <c r="T435" s="25">
        <v>1</v>
      </c>
      <c r="U435" s="25">
        <v>1</v>
      </c>
      <c r="V435" s="25">
        <v>1</v>
      </c>
      <c r="W435" s="25">
        <v>1</v>
      </c>
      <c r="X435" s="25">
        <v>1</v>
      </c>
      <c r="Y435" s="25">
        <f t="shared" si="36"/>
        <v>12</v>
      </c>
      <c r="Z435" s="19">
        <f>IFERROR(VLOOKUP(B435,[1]DATA!A:P,16,0),0)</f>
        <v>20.53</v>
      </c>
      <c r="AA435" s="19" t="e">
        <f>ROUND(#REF!/1200*Y435*100,0)</f>
        <v>#REF!</v>
      </c>
      <c r="AB435" s="26" t="e">
        <f t="shared" si="33"/>
        <v>#REF!</v>
      </c>
      <c r="AC435" s="19">
        <v>20.53</v>
      </c>
    </row>
    <row r="436" spans="1:29" x14ac:dyDescent="0.2">
      <c r="A436" s="15" t="e">
        <f t="shared" si="35"/>
        <v>#REF!</v>
      </c>
      <c r="B436" s="16">
        <v>2020003616</v>
      </c>
      <c r="C436" s="23" t="s">
        <v>418</v>
      </c>
      <c r="D436" s="16" t="s">
        <v>17</v>
      </c>
      <c r="E436" s="16" t="s">
        <v>18</v>
      </c>
      <c r="F436" s="18">
        <v>44851</v>
      </c>
      <c r="G436" s="18" t="s">
        <v>25</v>
      </c>
      <c r="H436" s="24" t="s">
        <v>26</v>
      </c>
      <c r="I436" s="20" t="s">
        <v>27</v>
      </c>
      <c r="J436" s="20" t="s">
        <v>28</v>
      </c>
      <c r="K436" s="20" t="s">
        <v>28</v>
      </c>
      <c r="L436" s="20">
        <v>1</v>
      </c>
      <c r="M436" s="25">
        <v>1</v>
      </c>
      <c r="N436" s="25">
        <v>1</v>
      </c>
      <c r="O436" s="25">
        <v>1</v>
      </c>
      <c r="P436" s="25">
        <v>1</v>
      </c>
      <c r="Q436" s="25">
        <v>1</v>
      </c>
      <c r="R436" s="25">
        <v>1</v>
      </c>
      <c r="S436" s="25">
        <v>1</v>
      </c>
      <c r="T436" s="25">
        <v>1</v>
      </c>
      <c r="U436" s="25">
        <v>1</v>
      </c>
      <c r="V436" s="25">
        <v>1</v>
      </c>
      <c r="W436" s="25">
        <v>1</v>
      </c>
      <c r="X436" s="25">
        <v>1</v>
      </c>
      <c r="Y436" s="25">
        <f t="shared" si="36"/>
        <v>12</v>
      </c>
      <c r="Z436" s="19">
        <f>IFERROR(VLOOKUP(B436,[1]DATA!A:P,16,0),0)</f>
        <v>18.760000000000002</v>
      </c>
      <c r="AA436" s="19" t="e">
        <f>ROUND(#REF!/1200*Y436*100,0)</f>
        <v>#REF!</v>
      </c>
      <c r="AB436" s="26" t="e">
        <f t="shared" si="33"/>
        <v>#REF!</v>
      </c>
      <c r="AC436" s="19">
        <v>18.760000000000002</v>
      </c>
    </row>
    <row r="437" spans="1:29" x14ac:dyDescent="0.2">
      <c r="A437" s="15" t="e">
        <f t="shared" si="35"/>
        <v>#REF!</v>
      </c>
      <c r="B437" s="43">
        <v>2020001906</v>
      </c>
      <c r="C437" s="44" t="s">
        <v>419</v>
      </c>
      <c r="D437" s="43" t="s">
        <v>17</v>
      </c>
      <c r="E437" s="43" t="s">
        <v>18</v>
      </c>
      <c r="F437" s="45">
        <v>44259</v>
      </c>
      <c r="G437" s="45" t="s">
        <v>25</v>
      </c>
      <c r="H437" s="44" t="s">
        <v>203</v>
      </c>
      <c r="I437" s="44" t="s">
        <v>21</v>
      </c>
      <c r="J437" s="44" t="s">
        <v>22</v>
      </c>
      <c r="K437" s="44" t="s">
        <v>40</v>
      </c>
      <c r="L437" s="44">
        <v>1</v>
      </c>
      <c r="M437" s="25">
        <v>1</v>
      </c>
      <c r="N437" s="25">
        <v>1</v>
      </c>
      <c r="O437" s="25">
        <v>1</v>
      </c>
      <c r="P437" s="25">
        <v>1</v>
      </c>
      <c r="Q437" s="25">
        <v>1</v>
      </c>
      <c r="R437" s="25">
        <v>1</v>
      </c>
      <c r="S437" s="25">
        <v>1</v>
      </c>
      <c r="T437" s="25">
        <v>1</v>
      </c>
      <c r="U437" s="25">
        <v>1</v>
      </c>
      <c r="V437" s="25">
        <v>1</v>
      </c>
      <c r="W437" s="25">
        <v>1</v>
      </c>
      <c r="X437" s="25">
        <v>1</v>
      </c>
      <c r="Y437" s="25">
        <f t="shared" si="36"/>
        <v>12</v>
      </c>
      <c r="Z437" s="19">
        <f>IFERROR(VLOOKUP(B437,[1]DATA!A:P,16,0),0)</f>
        <v>32.840000000000003</v>
      </c>
      <c r="AA437" s="19" t="e">
        <f>ROUND(#REF!/1200*Y437*100,0)</f>
        <v>#REF!</v>
      </c>
      <c r="AB437" s="22" t="e">
        <f t="shared" si="33"/>
        <v>#REF!</v>
      </c>
      <c r="AC437" s="19">
        <v>32.840000000000003</v>
      </c>
    </row>
    <row r="438" spans="1:29" x14ac:dyDescent="0.2">
      <c r="A438" s="15" t="e">
        <f t="shared" si="35"/>
        <v>#REF!</v>
      </c>
      <c r="B438" s="16">
        <v>2020003567</v>
      </c>
      <c r="C438" s="23" t="s">
        <v>420</v>
      </c>
      <c r="D438" s="16" t="s">
        <v>17</v>
      </c>
      <c r="E438" s="16" t="s">
        <v>18</v>
      </c>
      <c r="F438" s="18">
        <v>44835</v>
      </c>
      <c r="G438" s="18" t="s">
        <v>25</v>
      </c>
      <c r="H438" s="24" t="s">
        <v>26</v>
      </c>
      <c r="I438" s="20" t="s">
        <v>27</v>
      </c>
      <c r="J438" s="20" t="s">
        <v>28</v>
      </c>
      <c r="K438" s="20" t="s">
        <v>28</v>
      </c>
      <c r="L438" s="20">
        <v>1</v>
      </c>
      <c r="M438" s="25">
        <v>1</v>
      </c>
      <c r="N438" s="25">
        <v>1</v>
      </c>
      <c r="O438" s="25">
        <v>1</v>
      </c>
      <c r="P438" s="25">
        <v>1</v>
      </c>
      <c r="Q438" s="25">
        <v>1</v>
      </c>
      <c r="R438" s="25">
        <v>1</v>
      </c>
      <c r="S438" s="25">
        <v>1</v>
      </c>
      <c r="T438" s="25">
        <v>1</v>
      </c>
      <c r="U438" s="25">
        <v>1</v>
      </c>
      <c r="V438" s="25">
        <v>1</v>
      </c>
      <c r="W438" s="25">
        <v>1</v>
      </c>
      <c r="X438" s="25">
        <v>1</v>
      </c>
      <c r="Y438" s="25">
        <f t="shared" si="36"/>
        <v>12</v>
      </c>
      <c r="Z438" s="19">
        <f>IFERROR(VLOOKUP(B438,[1]DATA!A:P,16,0),0)</f>
        <v>16.12</v>
      </c>
      <c r="AA438" s="19" t="e">
        <f>ROUND(#REF!/1200*Y438*100,0)</f>
        <v>#REF!</v>
      </c>
      <c r="AB438" s="26" t="e">
        <f t="shared" si="33"/>
        <v>#REF!</v>
      </c>
      <c r="AC438" s="19">
        <v>16.12</v>
      </c>
    </row>
    <row r="439" spans="1:29" x14ac:dyDescent="0.2">
      <c r="A439" s="15" t="e">
        <f t="shared" si="35"/>
        <v>#REF!</v>
      </c>
      <c r="B439" s="16">
        <v>2020003633</v>
      </c>
      <c r="C439" s="23" t="s">
        <v>421</v>
      </c>
      <c r="D439" s="16" t="s">
        <v>17</v>
      </c>
      <c r="E439" s="16" t="s">
        <v>18</v>
      </c>
      <c r="F439" s="18">
        <v>44856</v>
      </c>
      <c r="G439" s="18" t="s">
        <v>25</v>
      </c>
      <c r="H439" s="24" t="s">
        <v>74</v>
      </c>
      <c r="I439" s="20" t="s">
        <v>27</v>
      </c>
      <c r="J439" s="20" t="s">
        <v>28</v>
      </c>
      <c r="K439" s="20" t="s">
        <v>28</v>
      </c>
      <c r="L439" s="20">
        <v>1</v>
      </c>
      <c r="M439" s="25">
        <v>1</v>
      </c>
      <c r="N439" s="25">
        <v>1</v>
      </c>
      <c r="O439" s="25">
        <v>1</v>
      </c>
      <c r="P439" s="25">
        <v>1</v>
      </c>
      <c r="Q439" s="25">
        <v>1</v>
      </c>
      <c r="R439" s="25">
        <v>1</v>
      </c>
      <c r="S439" s="25">
        <v>1</v>
      </c>
      <c r="T439" s="25">
        <v>1</v>
      </c>
      <c r="U439" s="25">
        <v>1</v>
      </c>
      <c r="V439" s="25">
        <v>1</v>
      </c>
      <c r="W439" s="25">
        <v>1</v>
      </c>
      <c r="X439" s="25">
        <v>1</v>
      </c>
      <c r="Y439" s="25">
        <f t="shared" si="36"/>
        <v>12</v>
      </c>
      <c r="Z439" s="19">
        <f>IFERROR(VLOOKUP(B439,[1]DATA!A:P,16,0),0)</f>
        <v>14.36</v>
      </c>
      <c r="AA439" s="19" t="e">
        <f>ROUND(#REF!/1200*Y439*100,0)</f>
        <v>#REF!</v>
      </c>
      <c r="AB439" s="26" t="e">
        <f t="shared" si="33"/>
        <v>#REF!</v>
      </c>
      <c r="AC439" s="19">
        <v>14.36</v>
      </c>
    </row>
    <row r="440" spans="1:29" x14ac:dyDescent="0.2">
      <c r="A440" s="15" t="e">
        <f t="shared" si="35"/>
        <v>#REF!</v>
      </c>
      <c r="B440" s="16">
        <v>2020001316</v>
      </c>
      <c r="C440" s="20" t="s">
        <v>422</v>
      </c>
      <c r="D440" s="16" t="s">
        <v>17</v>
      </c>
      <c r="E440" s="16" t="s">
        <v>18</v>
      </c>
      <c r="F440" s="18">
        <v>43857</v>
      </c>
      <c r="G440" s="18" t="s">
        <v>25</v>
      </c>
      <c r="H440" s="20" t="s">
        <v>30</v>
      </c>
      <c r="I440" s="20" t="s">
        <v>21</v>
      </c>
      <c r="J440" s="20" t="s">
        <v>22</v>
      </c>
      <c r="K440" s="20" t="s">
        <v>40</v>
      </c>
      <c r="L440" s="20">
        <v>1</v>
      </c>
      <c r="M440" s="21">
        <v>1</v>
      </c>
      <c r="N440" s="21">
        <v>1</v>
      </c>
      <c r="O440" s="21">
        <v>1</v>
      </c>
      <c r="P440" s="21">
        <v>1</v>
      </c>
      <c r="Q440" s="21">
        <v>1</v>
      </c>
      <c r="R440" s="21">
        <v>1</v>
      </c>
      <c r="S440" s="21">
        <v>1</v>
      </c>
      <c r="T440" s="21">
        <v>1</v>
      </c>
      <c r="U440" s="21">
        <v>1</v>
      </c>
      <c r="V440" s="21">
        <v>1</v>
      </c>
      <c r="W440" s="21">
        <v>1</v>
      </c>
      <c r="X440" s="21">
        <v>1</v>
      </c>
      <c r="Y440" s="21">
        <f t="shared" si="36"/>
        <v>12</v>
      </c>
      <c r="Z440" s="19">
        <f>IFERROR(VLOOKUP(B440,[1]DATA!A:P,16,0),0)</f>
        <v>19.32</v>
      </c>
      <c r="AA440" s="19" t="e">
        <f>ROUND(#REF!/1200*Y440*100,0)</f>
        <v>#REF!</v>
      </c>
      <c r="AB440" s="22" t="e">
        <f t="shared" si="33"/>
        <v>#REF!</v>
      </c>
      <c r="AC440" s="19">
        <v>19.32</v>
      </c>
    </row>
    <row r="441" spans="1:29" x14ac:dyDescent="0.2">
      <c r="A441" s="15" t="e">
        <f t="shared" si="35"/>
        <v>#REF!</v>
      </c>
      <c r="B441" s="16">
        <v>2020003040</v>
      </c>
      <c r="C441" s="23" t="s">
        <v>423</v>
      </c>
      <c r="D441" s="16" t="s">
        <v>17</v>
      </c>
      <c r="E441" s="16" t="s">
        <v>18</v>
      </c>
      <c r="F441" s="18">
        <v>44690</v>
      </c>
      <c r="G441" s="18" t="s">
        <v>19</v>
      </c>
      <c r="H441" s="24" t="s">
        <v>56</v>
      </c>
      <c r="I441" s="20" t="s">
        <v>27</v>
      </c>
      <c r="J441" s="20" t="s">
        <v>28</v>
      </c>
      <c r="K441" s="20" t="s">
        <v>28</v>
      </c>
      <c r="L441" s="20">
        <v>1</v>
      </c>
      <c r="M441" s="25">
        <v>1</v>
      </c>
      <c r="N441" s="25">
        <v>1</v>
      </c>
      <c r="O441" s="25">
        <v>1</v>
      </c>
      <c r="P441" s="25">
        <v>1</v>
      </c>
      <c r="Q441" s="25">
        <v>1</v>
      </c>
      <c r="R441" s="25">
        <v>1</v>
      </c>
      <c r="S441" s="25">
        <v>1</v>
      </c>
      <c r="T441" s="25">
        <v>1</v>
      </c>
      <c r="U441" s="25">
        <v>1</v>
      </c>
      <c r="V441" s="25">
        <v>1</v>
      </c>
      <c r="W441" s="25">
        <v>1</v>
      </c>
      <c r="X441" s="25">
        <v>1</v>
      </c>
      <c r="Y441" s="25">
        <f t="shared" si="36"/>
        <v>12</v>
      </c>
      <c r="Z441" s="19">
        <f>IFERROR(VLOOKUP(B441,[1]DATA!A:P,16,0),0)</f>
        <v>26.36</v>
      </c>
      <c r="AA441" s="19" t="e">
        <f>ROUND(#REF!/1200*Y441*100,0)</f>
        <v>#REF!</v>
      </c>
      <c r="AB441" s="26" t="e">
        <f t="shared" si="33"/>
        <v>#REF!</v>
      </c>
      <c r="AC441" s="19">
        <v>26.36</v>
      </c>
    </row>
    <row r="442" spans="1:29" x14ac:dyDescent="0.2">
      <c r="A442" s="42" t="e">
        <f t="shared" si="35"/>
        <v>#REF!</v>
      </c>
      <c r="B442" s="43"/>
      <c r="C442" s="44" t="s">
        <v>424</v>
      </c>
      <c r="D442" s="43"/>
      <c r="E442" s="43" t="s">
        <v>425</v>
      </c>
      <c r="F442" s="45"/>
      <c r="G442" s="45"/>
      <c r="H442" s="44" t="s">
        <v>20</v>
      </c>
      <c r="I442" s="44" t="s">
        <v>21</v>
      </c>
      <c r="J442" s="44" t="s">
        <v>35</v>
      </c>
      <c r="K442" s="44" t="s">
        <v>42</v>
      </c>
      <c r="L442" s="44">
        <v>1</v>
      </c>
      <c r="M442" s="34">
        <v>1</v>
      </c>
      <c r="N442" s="34">
        <v>1</v>
      </c>
      <c r="O442" s="34">
        <v>1</v>
      </c>
      <c r="P442" s="34">
        <v>1</v>
      </c>
      <c r="Q442" s="34">
        <v>1</v>
      </c>
      <c r="R442" s="34">
        <v>1</v>
      </c>
      <c r="S442" s="34">
        <v>1</v>
      </c>
      <c r="T442" s="34">
        <v>1</v>
      </c>
      <c r="U442" s="34">
        <v>1</v>
      </c>
      <c r="V442" s="34">
        <v>1</v>
      </c>
      <c r="W442" s="34">
        <v>1</v>
      </c>
      <c r="X442" s="34">
        <v>1</v>
      </c>
      <c r="Y442" s="34">
        <f t="shared" si="36"/>
        <v>12</v>
      </c>
      <c r="Z442" s="19">
        <f>IFERROR(VLOOKUP(B442,[1]DATA!A:P,16,0),0)</f>
        <v>0</v>
      </c>
      <c r="AA442" s="19" t="e">
        <f>ROUND(#REF!/1200*Y442*100,0)</f>
        <v>#REF!</v>
      </c>
      <c r="AB442" s="22" t="e">
        <f t="shared" si="33"/>
        <v>#REF!</v>
      </c>
      <c r="AC442" s="19">
        <v>0</v>
      </c>
    </row>
    <row r="443" spans="1:29" x14ac:dyDescent="0.2">
      <c r="A443" s="15" t="e">
        <f t="shared" si="35"/>
        <v>#REF!</v>
      </c>
      <c r="B443" s="16">
        <v>0</v>
      </c>
      <c r="C443" s="32" t="s">
        <v>58</v>
      </c>
      <c r="D443" s="16" t="s">
        <v>154</v>
      </c>
      <c r="E443" s="16" t="s">
        <v>154</v>
      </c>
      <c r="F443" s="18"/>
      <c r="G443" s="18"/>
      <c r="H443" s="19" t="s">
        <v>58</v>
      </c>
      <c r="I443" s="20" t="s">
        <v>21</v>
      </c>
      <c r="J443" s="20" t="s">
        <v>183</v>
      </c>
      <c r="K443" s="20" t="s">
        <v>185</v>
      </c>
      <c r="L443" s="20">
        <v>1</v>
      </c>
      <c r="M443" s="21">
        <v>1</v>
      </c>
      <c r="N443" s="21">
        <v>1</v>
      </c>
      <c r="O443" s="21">
        <v>1</v>
      </c>
      <c r="P443" s="21">
        <v>1</v>
      </c>
      <c r="Q443" s="21">
        <v>1</v>
      </c>
      <c r="R443" s="21">
        <v>1</v>
      </c>
      <c r="S443" s="21">
        <v>1</v>
      </c>
      <c r="T443" s="21">
        <v>1</v>
      </c>
      <c r="U443" s="21">
        <v>1</v>
      </c>
      <c r="V443" s="21">
        <v>1</v>
      </c>
      <c r="W443" s="21">
        <v>1</v>
      </c>
      <c r="X443" s="21">
        <v>1</v>
      </c>
      <c r="Y443" s="21">
        <f t="shared" si="36"/>
        <v>12</v>
      </c>
      <c r="Z443" s="19">
        <f>IFERROR(VLOOKUP(B443,[1]DATA!A:P,16,0),0)</f>
        <v>0</v>
      </c>
      <c r="AA443" s="19" t="e">
        <f>ROUND(#REF!/1200*Y443*100,0)</f>
        <v>#REF!</v>
      </c>
      <c r="AB443" s="22" t="e">
        <f t="shared" si="33"/>
        <v>#REF!</v>
      </c>
      <c r="AC443" s="19">
        <v>0</v>
      </c>
    </row>
    <row r="444" spans="1:29" x14ac:dyDescent="0.2">
      <c r="A444" s="15" t="e">
        <f t="shared" si="35"/>
        <v>#REF!</v>
      </c>
      <c r="B444" s="16">
        <v>0</v>
      </c>
      <c r="C444" s="32" t="s">
        <v>58</v>
      </c>
      <c r="D444" s="16" t="s">
        <v>154</v>
      </c>
      <c r="E444" s="16" t="s">
        <v>154</v>
      </c>
      <c r="F444" s="18"/>
      <c r="G444" s="18"/>
      <c r="H444" s="19" t="s">
        <v>58</v>
      </c>
      <c r="I444" s="20" t="s">
        <v>21</v>
      </c>
      <c r="J444" s="20" t="s">
        <v>31</v>
      </c>
      <c r="K444" s="20" t="s">
        <v>155</v>
      </c>
      <c r="L444" s="20">
        <v>0.5</v>
      </c>
      <c r="M444" s="21">
        <v>0.5</v>
      </c>
      <c r="N444" s="21">
        <v>0.5</v>
      </c>
      <c r="O444" s="21">
        <v>0.5</v>
      </c>
      <c r="P444" s="21">
        <v>0.5</v>
      </c>
      <c r="Q444" s="21">
        <v>0.5</v>
      </c>
      <c r="R444" s="21">
        <v>0.5</v>
      </c>
      <c r="S444" s="21">
        <v>0.5</v>
      </c>
      <c r="T444" s="21">
        <v>0.5</v>
      </c>
      <c r="U444" s="21">
        <v>0.5</v>
      </c>
      <c r="V444" s="21">
        <v>0.5</v>
      </c>
      <c r="W444" s="21">
        <v>0.5</v>
      </c>
      <c r="X444" s="21">
        <v>0.5</v>
      </c>
      <c r="Y444" s="21">
        <f t="shared" si="36"/>
        <v>6</v>
      </c>
      <c r="Z444" s="19">
        <f>IFERROR(VLOOKUP(B444,[1]DATA!A:P,16,0),0)</f>
        <v>0</v>
      </c>
      <c r="AA444" s="19" t="e">
        <f>ROUND(#REF!/1200*Y444*100,0)</f>
        <v>#REF!</v>
      </c>
      <c r="AB444" s="22" t="e">
        <f t="shared" si="33"/>
        <v>#REF!</v>
      </c>
      <c r="AC444" s="19">
        <v>0</v>
      </c>
    </row>
    <row r="445" spans="1:29" x14ac:dyDescent="0.2">
      <c r="A445" s="15" t="e">
        <f t="shared" si="35"/>
        <v>#REF!</v>
      </c>
      <c r="B445" s="16">
        <v>0</v>
      </c>
      <c r="C445" s="32" t="s">
        <v>58</v>
      </c>
      <c r="D445" s="16" t="s">
        <v>154</v>
      </c>
      <c r="E445" s="16" t="s">
        <v>154</v>
      </c>
      <c r="F445" s="18"/>
      <c r="G445" s="18"/>
      <c r="H445" s="19" t="s">
        <v>58</v>
      </c>
      <c r="I445" s="20" t="s">
        <v>21</v>
      </c>
      <c r="J445" s="20" t="s">
        <v>31</v>
      </c>
      <c r="K445" s="20" t="s">
        <v>109</v>
      </c>
      <c r="L445" s="20">
        <v>0.5</v>
      </c>
      <c r="M445" s="21">
        <v>0.5</v>
      </c>
      <c r="N445" s="21">
        <v>0.5</v>
      </c>
      <c r="O445" s="21">
        <v>0.5</v>
      </c>
      <c r="P445" s="21">
        <v>0.5</v>
      </c>
      <c r="Q445" s="21">
        <v>0.5</v>
      </c>
      <c r="R445" s="21">
        <v>0.5</v>
      </c>
      <c r="S445" s="21">
        <v>0.5</v>
      </c>
      <c r="T445" s="21">
        <v>0.5</v>
      </c>
      <c r="U445" s="21">
        <v>0.5</v>
      </c>
      <c r="V445" s="21">
        <v>1</v>
      </c>
      <c r="W445" s="21"/>
      <c r="X445" s="21"/>
      <c r="Y445" s="21">
        <f t="shared" si="36"/>
        <v>5.5</v>
      </c>
      <c r="Z445" s="19">
        <f>IFERROR(VLOOKUP(B445,[1]DATA!A:P,16,0),0)</f>
        <v>0</v>
      </c>
      <c r="AA445" s="19" t="e">
        <f>ROUND(#REF!/1200*Y445*100,0)</f>
        <v>#REF!</v>
      </c>
      <c r="AB445" s="22" t="e">
        <f t="shared" si="33"/>
        <v>#REF!</v>
      </c>
      <c r="AC445" s="19">
        <v>0</v>
      </c>
    </row>
    <row r="446" spans="1:29" x14ac:dyDescent="0.2">
      <c r="A446" s="28" t="e">
        <f t="shared" si="35"/>
        <v>#REF!</v>
      </c>
      <c r="B446" s="43">
        <v>302000131</v>
      </c>
      <c r="C446" s="44" t="s">
        <v>426</v>
      </c>
      <c r="D446" s="43" t="s">
        <v>38</v>
      </c>
      <c r="E446" s="16" t="s">
        <v>18</v>
      </c>
      <c r="F446" s="45"/>
      <c r="G446" s="45"/>
      <c r="H446" s="44" t="s">
        <v>38</v>
      </c>
      <c r="I446" s="44"/>
      <c r="J446" s="44"/>
      <c r="K446" s="44"/>
      <c r="L446" s="44">
        <v>1</v>
      </c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>
        <f t="shared" si="36"/>
        <v>0</v>
      </c>
      <c r="Z446" s="29">
        <f>IFERROR(VLOOKUP(B446,[1]DATA!A:P,16,0),0)</f>
        <v>0.26</v>
      </c>
      <c r="AA446" s="29" t="e">
        <f>ROUND(#REF!/1200*Y446*100,0)</f>
        <v>#REF!</v>
      </c>
      <c r="AB446" s="30" t="e">
        <f t="shared" si="33"/>
        <v>#REF!</v>
      </c>
      <c r="AC446" s="29">
        <v>0.26</v>
      </c>
    </row>
    <row r="447" spans="1:29" x14ac:dyDescent="0.2">
      <c r="A447" s="15" t="e">
        <f t="shared" si="35"/>
        <v>#REF!</v>
      </c>
      <c r="B447" s="58">
        <v>2020003356</v>
      </c>
      <c r="C447" s="23" t="s">
        <v>427</v>
      </c>
      <c r="D447" s="16" t="s">
        <v>17</v>
      </c>
      <c r="E447" s="16" t="s">
        <v>18</v>
      </c>
      <c r="F447" s="18">
        <v>44772</v>
      </c>
      <c r="G447" s="18" t="s">
        <v>19</v>
      </c>
      <c r="H447" s="24" t="s">
        <v>56</v>
      </c>
      <c r="I447" s="20" t="s">
        <v>27</v>
      </c>
      <c r="J447" s="20" t="s">
        <v>28</v>
      </c>
      <c r="K447" s="20" t="s">
        <v>28</v>
      </c>
      <c r="L447" s="20">
        <v>1</v>
      </c>
      <c r="M447" s="25">
        <v>1</v>
      </c>
      <c r="N447" s="25">
        <v>1</v>
      </c>
      <c r="O447" s="25">
        <v>1</v>
      </c>
      <c r="P447" s="25">
        <v>1</v>
      </c>
      <c r="Q447" s="25">
        <v>1</v>
      </c>
      <c r="R447" s="25">
        <v>1</v>
      </c>
      <c r="S447" s="25">
        <v>1</v>
      </c>
      <c r="T447" s="25">
        <v>1</v>
      </c>
      <c r="U447" s="25">
        <v>1</v>
      </c>
      <c r="V447" s="25">
        <v>1</v>
      </c>
      <c r="W447" s="25">
        <v>1</v>
      </c>
      <c r="X447" s="25">
        <v>1</v>
      </c>
      <c r="Y447" s="25">
        <f t="shared" si="36"/>
        <v>12</v>
      </c>
      <c r="Z447" s="19">
        <f>IFERROR(VLOOKUP(B447,[1]DATA!A:P,16,0),0)</f>
        <v>31.18</v>
      </c>
      <c r="AA447" s="19" t="e">
        <f>ROUND(#REF!/1200*Y447*100,0)</f>
        <v>#REF!</v>
      </c>
      <c r="AB447" s="26" t="e">
        <f t="shared" si="33"/>
        <v>#REF!</v>
      </c>
      <c r="AC447" s="19">
        <v>31.18</v>
      </c>
    </row>
    <row r="448" spans="1:29" x14ac:dyDescent="0.2">
      <c r="A448" s="15" t="e">
        <f t="shared" si="35"/>
        <v>#REF!</v>
      </c>
      <c r="B448" s="16">
        <v>2020002404</v>
      </c>
      <c r="C448" s="20" t="s">
        <v>428</v>
      </c>
      <c r="D448" s="16" t="s">
        <v>17</v>
      </c>
      <c r="E448" s="16" t="s">
        <v>18</v>
      </c>
      <c r="F448" s="18">
        <v>44455</v>
      </c>
      <c r="G448" s="18" t="s">
        <v>25</v>
      </c>
      <c r="H448" s="20" t="s">
        <v>20</v>
      </c>
      <c r="I448" s="20" t="s">
        <v>21</v>
      </c>
      <c r="J448" s="20" t="s">
        <v>22</v>
      </c>
      <c r="K448" s="20" t="s">
        <v>40</v>
      </c>
      <c r="L448" s="20">
        <v>1</v>
      </c>
      <c r="M448" s="21">
        <v>1</v>
      </c>
      <c r="N448" s="21">
        <v>1</v>
      </c>
      <c r="O448" s="21">
        <v>1</v>
      </c>
      <c r="P448" s="21">
        <v>1</v>
      </c>
      <c r="Q448" s="21">
        <v>1</v>
      </c>
      <c r="R448" s="21">
        <v>1</v>
      </c>
      <c r="S448" s="21">
        <v>1</v>
      </c>
      <c r="T448" s="21">
        <v>1</v>
      </c>
      <c r="U448" s="21">
        <v>1</v>
      </c>
      <c r="V448" s="21">
        <v>1</v>
      </c>
      <c r="W448" s="21">
        <v>1</v>
      </c>
      <c r="X448" s="21">
        <v>1</v>
      </c>
      <c r="Y448" s="21">
        <f t="shared" si="36"/>
        <v>12</v>
      </c>
      <c r="Z448" s="19">
        <f>IFERROR(VLOOKUP(B448,[1]DATA!A:P,16,0),0)</f>
        <v>34.53</v>
      </c>
      <c r="AA448" s="19" t="e">
        <f>ROUND(#REF!/1200*Y448*100,0)</f>
        <v>#REF!</v>
      </c>
      <c r="AB448" s="22" t="e">
        <f t="shared" si="33"/>
        <v>#REF!</v>
      </c>
      <c r="AC448" s="19">
        <v>34.53</v>
      </c>
    </row>
    <row r="449" spans="1:29" x14ac:dyDescent="0.2">
      <c r="A449" s="15" t="e">
        <f t="shared" si="35"/>
        <v>#REF!</v>
      </c>
      <c r="B449" s="58">
        <v>202000351</v>
      </c>
      <c r="C449" s="20" t="s">
        <v>429</v>
      </c>
      <c r="D449" s="16" t="s">
        <v>17</v>
      </c>
      <c r="E449" s="16" t="s">
        <v>18</v>
      </c>
      <c r="F449" s="18">
        <v>43320</v>
      </c>
      <c r="G449" s="18" t="s">
        <v>25</v>
      </c>
      <c r="H449" s="20" t="s">
        <v>53</v>
      </c>
      <c r="I449" s="20" t="s">
        <v>21</v>
      </c>
      <c r="J449" s="20" t="s">
        <v>22</v>
      </c>
      <c r="K449" s="20" t="s">
        <v>54</v>
      </c>
      <c r="L449" s="20">
        <v>1</v>
      </c>
      <c r="M449" s="21">
        <v>1</v>
      </c>
      <c r="N449" s="21">
        <v>1</v>
      </c>
      <c r="O449" s="21">
        <v>1</v>
      </c>
      <c r="P449" s="21">
        <v>1</v>
      </c>
      <c r="Q449" s="21">
        <v>1</v>
      </c>
      <c r="R449" s="21">
        <v>1</v>
      </c>
      <c r="S449" s="21">
        <v>1</v>
      </c>
      <c r="T449" s="21">
        <v>1</v>
      </c>
      <c r="U449" s="21">
        <v>1</v>
      </c>
      <c r="V449" s="21">
        <v>1</v>
      </c>
      <c r="W449" s="21">
        <v>1</v>
      </c>
      <c r="X449" s="21">
        <v>1</v>
      </c>
      <c r="Y449" s="21">
        <f t="shared" si="36"/>
        <v>12</v>
      </c>
      <c r="Z449" s="19">
        <f>IFERROR(VLOOKUP(B449,[1]DATA!A:P,16,0),0)</f>
        <v>11.69</v>
      </c>
      <c r="AA449" s="19" t="e">
        <f>ROUND(#REF!/1200*Y449*100,0)</f>
        <v>#REF!</v>
      </c>
      <c r="AB449" s="22" t="e">
        <f t="shared" si="33"/>
        <v>#REF!</v>
      </c>
      <c r="AC449" s="19">
        <v>11.69</v>
      </c>
    </row>
    <row r="450" spans="1:29" x14ac:dyDescent="0.2">
      <c r="A450" s="15" t="e">
        <f t="shared" si="35"/>
        <v>#REF!</v>
      </c>
      <c r="B450" s="35" t="s">
        <v>430</v>
      </c>
      <c r="C450" s="20" t="s">
        <v>431</v>
      </c>
      <c r="D450" s="16" t="s">
        <v>162</v>
      </c>
      <c r="E450" s="16" t="s">
        <v>162</v>
      </c>
      <c r="F450" s="18"/>
      <c r="G450" s="18"/>
      <c r="H450" s="20" t="s">
        <v>49</v>
      </c>
      <c r="I450" s="20" t="s">
        <v>21</v>
      </c>
      <c r="J450" s="20" t="s">
        <v>69</v>
      </c>
      <c r="K450" s="20" t="s">
        <v>70</v>
      </c>
      <c r="L450" s="20">
        <v>1</v>
      </c>
      <c r="M450" s="21">
        <v>1</v>
      </c>
      <c r="N450" s="21">
        <v>1</v>
      </c>
      <c r="O450" s="21">
        <v>1</v>
      </c>
      <c r="P450" s="21">
        <v>1</v>
      </c>
      <c r="Q450" s="21">
        <v>1</v>
      </c>
      <c r="R450" s="21">
        <v>1</v>
      </c>
      <c r="S450" s="21">
        <v>1</v>
      </c>
      <c r="T450" s="21">
        <v>1</v>
      </c>
      <c r="U450" s="21">
        <v>1</v>
      </c>
      <c r="V450" s="21">
        <v>1</v>
      </c>
      <c r="W450" s="21">
        <v>1</v>
      </c>
      <c r="X450" s="21">
        <v>1</v>
      </c>
      <c r="Y450" s="21">
        <f t="shared" si="36"/>
        <v>12</v>
      </c>
      <c r="Z450" s="19">
        <f>IFERROR(VLOOKUP(B450,[1]DATA!A:P,16,0),0)</f>
        <v>0</v>
      </c>
      <c r="AA450" s="19" t="e">
        <f>ROUND(#REF!/1200*Y450*100,0)</f>
        <v>#REF!</v>
      </c>
      <c r="AB450" s="22" t="e">
        <f t="shared" ref="AB450:AB513" si="37">AA450*Z450</f>
        <v>#REF!</v>
      </c>
      <c r="AC450" s="19">
        <v>0</v>
      </c>
    </row>
    <row r="451" spans="1:29" x14ac:dyDescent="0.2">
      <c r="A451" s="15" t="e">
        <f>A449+1</f>
        <v>#REF!</v>
      </c>
      <c r="B451" s="16">
        <v>2020002461</v>
      </c>
      <c r="C451" s="20" t="s">
        <v>432</v>
      </c>
      <c r="D451" s="16" t="s">
        <v>17</v>
      </c>
      <c r="E451" s="16" t="s">
        <v>18</v>
      </c>
      <c r="F451" s="18">
        <v>44473</v>
      </c>
      <c r="G451" s="18" t="s">
        <v>19</v>
      </c>
      <c r="H451" s="20" t="s">
        <v>56</v>
      </c>
      <c r="I451" s="20" t="s">
        <v>21</v>
      </c>
      <c r="J451" s="20" t="s">
        <v>22</v>
      </c>
      <c r="K451" s="20" t="s">
        <v>44</v>
      </c>
      <c r="L451" s="20">
        <v>0.5</v>
      </c>
      <c r="M451" s="25">
        <v>0.5</v>
      </c>
      <c r="N451" s="25">
        <v>0.5</v>
      </c>
      <c r="O451" s="25">
        <v>0.5</v>
      </c>
      <c r="P451" s="25">
        <v>0.5</v>
      </c>
      <c r="Q451" s="25">
        <v>0.5</v>
      </c>
      <c r="R451" s="25">
        <v>0.5</v>
      </c>
      <c r="S451" s="25">
        <v>0.5</v>
      </c>
      <c r="T451" s="25">
        <v>0.5</v>
      </c>
      <c r="U451" s="25">
        <v>0.5</v>
      </c>
      <c r="V451" s="25">
        <v>0.5</v>
      </c>
      <c r="W451" s="25">
        <v>0.5</v>
      </c>
      <c r="X451" s="25">
        <v>0.5</v>
      </c>
      <c r="Y451" s="25">
        <f t="shared" si="36"/>
        <v>6</v>
      </c>
      <c r="Z451" s="19">
        <f>IFERROR(VLOOKUP(B451,[1]DATA!A:P,16,0),0)</f>
        <v>33.700000000000003</v>
      </c>
      <c r="AA451" s="19" t="e">
        <f>ROUND(#REF!/1200*Y451*100,0)</f>
        <v>#REF!</v>
      </c>
      <c r="AB451" s="26" t="e">
        <f t="shared" si="37"/>
        <v>#REF!</v>
      </c>
      <c r="AC451" s="19">
        <v>33.700000000000003</v>
      </c>
    </row>
    <row r="452" spans="1:29" x14ac:dyDescent="0.2">
      <c r="A452" s="15" t="e">
        <f>A450+1</f>
        <v>#REF!</v>
      </c>
      <c r="B452" s="16">
        <v>2020002461</v>
      </c>
      <c r="C452" s="20" t="s">
        <v>432</v>
      </c>
      <c r="D452" s="16" t="s">
        <v>17</v>
      </c>
      <c r="E452" s="16" t="s">
        <v>18</v>
      </c>
      <c r="F452" s="18">
        <v>44473</v>
      </c>
      <c r="G452" s="18" t="s">
        <v>19</v>
      </c>
      <c r="H452" s="20" t="s">
        <v>56</v>
      </c>
      <c r="I452" s="20" t="s">
        <v>21</v>
      </c>
      <c r="J452" s="20" t="s">
        <v>148</v>
      </c>
      <c r="K452" s="20" t="s">
        <v>148</v>
      </c>
      <c r="L452" s="20">
        <v>0.5</v>
      </c>
      <c r="M452" s="25">
        <v>0.5</v>
      </c>
      <c r="N452" s="25">
        <v>0.5</v>
      </c>
      <c r="O452" s="25">
        <v>0.5</v>
      </c>
      <c r="P452" s="25">
        <v>0.5</v>
      </c>
      <c r="Q452" s="25">
        <v>0.5</v>
      </c>
      <c r="R452" s="25">
        <v>0.5</v>
      </c>
      <c r="S452" s="25">
        <v>0.5</v>
      </c>
      <c r="T452" s="25">
        <v>0.5</v>
      </c>
      <c r="U452" s="25">
        <v>0.5</v>
      </c>
      <c r="V452" s="25">
        <v>0.5</v>
      </c>
      <c r="W452" s="25">
        <v>0.5</v>
      </c>
      <c r="X452" s="25">
        <v>0.5</v>
      </c>
      <c r="Y452" s="25">
        <f t="shared" si="36"/>
        <v>6</v>
      </c>
      <c r="Z452" s="19">
        <f>IFERROR(VLOOKUP(B452,[1]DATA!A:P,16,0),0)</f>
        <v>33.700000000000003</v>
      </c>
      <c r="AA452" s="19" t="e">
        <f>ROUND(#REF!/1200*Y452*100,0)</f>
        <v>#REF!</v>
      </c>
      <c r="AB452" s="26" t="e">
        <f t="shared" si="37"/>
        <v>#REF!</v>
      </c>
      <c r="AC452" s="19">
        <v>33.700000000000003</v>
      </c>
    </row>
    <row r="453" spans="1:29" x14ac:dyDescent="0.2">
      <c r="A453" s="28" t="e">
        <f t="shared" ref="A453:A496" si="38">A452+1</f>
        <v>#REF!</v>
      </c>
      <c r="B453" s="43">
        <v>2020003775</v>
      </c>
      <c r="C453" s="44" t="s">
        <v>433</v>
      </c>
      <c r="D453" s="43" t="s">
        <v>17</v>
      </c>
      <c r="E453" s="43" t="s">
        <v>18</v>
      </c>
      <c r="F453" s="45">
        <v>44895</v>
      </c>
      <c r="G453" s="45"/>
      <c r="H453" s="44"/>
      <c r="I453" s="44"/>
      <c r="J453" s="44"/>
      <c r="K453" s="44"/>
      <c r="L453" s="4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>
        <f t="shared" si="36"/>
        <v>0</v>
      </c>
      <c r="Z453" s="29">
        <f>IFERROR(VLOOKUP(B453,[1]DATA!A:P,16,0),0)</f>
        <v>0.26</v>
      </c>
      <c r="AA453" s="29" t="e">
        <f>ROUND(#REF!/1200*Y453*100,0)</f>
        <v>#REF!</v>
      </c>
      <c r="AB453" s="30" t="e">
        <f t="shared" si="37"/>
        <v>#REF!</v>
      </c>
      <c r="AC453" s="29">
        <v>0.26</v>
      </c>
    </row>
    <row r="454" spans="1:29" x14ac:dyDescent="0.2">
      <c r="A454" s="15" t="e">
        <f t="shared" si="38"/>
        <v>#REF!</v>
      </c>
      <c r="B454" s="58">
        <v>2020003051</v>
      </c>
      <c r="C454" s="23" t="s">
        <v>434</v>
      </c>
      <c r="D454" s="16" t="s">
        <v>17</v>
      </c>
      <c r="E454" s="16" t="s">
        <v>18</v>
      </c>
      <c r="F454" s="18">
        <v>44692</v>
      </c>
      <c r="G454" s="18" t="s">
        <v>19</v>
      </c>
      <c r="H454" s="23" t="s">
        <v>58</v>
      </c>
      <c r="I454" s="20" t="s">
        <v>27</v>
      </c>
      <c r="J454" s="20" t="s">
        <v>28</v>
      </c>
      <c r="K454" s="20" t="s">
        <v>28</v>
      </c>
      <c r="L454" s="20">
        <v>1</v>
      </c>
      <c r="M454" s="25">
        <v>1</v>
      </c>
      <c r="N454" s="25">
        <v>1</v>
      </c>
      <c r="O454" s="25">
        <v>1</v>
      </c>
      <c r="P454" s="25">
        <v>1</v>
      </c>
      <c r="Q454" s="25">
        <v>1</v>
      </c>
      <c r="R454" s="25">
        <v>1</v>
      </c>
      <c r="S454" s="25">
        <v>1</v>
      </c>
      <c r="T454" s="25">
        <v>1</v>
      </c>
      <c r="U454" s="25">
        <v>1</v>
      </c>
      <c r="V454" s="25">
        <v>1</v>
      </c>
      <c r="W454" s="25">
        <v>1</v>
      </c>
      <c r="X454" s="25">
        <v>1</v>
      </c>
      <c r="Y454" s="25">
        <f t="shared" si="36"/>
        <v>12</v>
      </c>
      <c r="Z454" s="19">
        <f>IFERROR(VLOOKUP(B454,[1]DATA!A:P,16,0),0)</f>
        <v>37.93</v>
      </c>
      <c r="AA454" s="19" t="e">
        <f>ROUND(#REF!/1200*Y454*100,0)</f>
        <v>#REF!</v>
      </c>
      <c r="AB454" s="26" t="e">
        <f t="shared" si="37"/>
        <v>#REF!</v>
      </c>
      <c r="AC454" s="19">
        <v>37.93</v>
      </c>
    </row>
    <row r="455" spans="1:29" x14ac:dyDescent="0.2">
      <c r="A455" s="15" t="e">
        <f t="shared" si="38"/>
        <v>#REF!</v>
      </c>
      <c r="B455" s="35" t="s">
        <v>435</v>
      </c>
      <c r="C455" s="20" t="s">
        <v>436</v>
      </c>
      <c r="D455" s="16" t="s">
        <v>68</v>
      </c>
      <c r="E455" s="16" t="s">
        <v>68</v>
      </c>
      <c r="F455" s="18"/>
      <c r="G455" s="18"/>
      <c r="H455" s="20" t="s">
        <v>95</v>
      </c>
      <c r="I455" s="20" t="s">
        <v>21</v>
      </c>
      <c r="J455" s="20" t="s">
        <v>69</v>
      </c>
      <c r="K455" s="20" t="s">
        <v>70</v>
      </c>
      <c r="L455" s="20">
        <v>0.5</v>
      </c>
      <c r="M455" s="21">
        <v>0.5</v>
      </c>
      <c r="N455" s="21">
        <v>0.5</v>
      </c>
      <c r="O455" s="21">
        <v>0.5</v>
      </c>
      <c r="P455" s="21">
        <v>0.5</v>
      </c>
      <c r="Q455" s="21">
        <v>0.5</v>
      </c>
      <c r="R455" s="21">
        <v>0.5</v>
      </c>
      <c r="S455" s="21">
        <v>0.5</v>
      </c>
      <c r="T455" s="21">
        <v>0.5</v>
      </c>
      <c r="U455" s="21">
        <v>0.5</v>
      </c>
      <c r="V455" s="21">
        <v>0.5</v>
      </c>
      <c r="W455" s="21">
        <v>0.5</v>
      </c>
      <c r="X455" s="21">
        <v>0.5</v>
      </c>
      <c r="Y455" s="21">
        <f t="shared" si="36"/>
        <v>6</v>
      </c>
      <c r="Z455" s="19">
        <f>IFERROR(VLOOKUP(B455,[1]DATA!A:P,16,0),0)</f>
        <v>0</v>
      </c>
      <c r="AA455" s="19" t="e">
        <f>ROUND(#REF!/1200*Y455*100,0)</f>
        <v>#REF!</v>
      </c>
      <c r="AB455" s="22" t="e">
        <f t="shared" si="37"/>
        <v>#REF!</v>
      </c>
      <c r="AC455" s="19">
        <v>0</v>
      </c>
    </row>
    <row r="456" spans="1:29" x14ac:dyDescent="0.2">
      <c r="A456" s="15" t="e">
        <f t="shared" si="38"/>
        <v>#REF!</v>
      </c>
      <c r="B456" s="35" t="s">
        <v>435</v>
      </c>
      <c r="C456" s="20" t="s">
        <v>436</v>
      </c>
      <c r="D456" s="16" t="s">
        <v>68</v>
      </c>
      <c r="E456" s="16" t="s">
        <v>68</v>
      </c>
      <c r="F456" s="18"/>
      <c r="G456" s="18"/>
      <c r="H456" s="20" t="s">
        <v>95</v>
      </c>
      <c r="I456" s="20" t="s">
        <v>21</v>
      </c>
      <c r="J456" s="20" t="s">
        <v>22</v>
      </c>
      <c r="K456" s="20" t="s">
        <v>77</v>
      </c>
      <c r="L456" s="20">
        <v>0.5</v>
      </c>
      <c r="M456" s="21">
        <v>0.5</v>
      </c>
      <c r="N456" s="21">
        <v>0.5</v>
      </c>
      <c r="O456" s="21">
        <v>0.5</v>
      </c>
      <c r="P456" s="21">
        <v>0.5</v>
      </c>
      <c r="Q456" s="21">
        <v>0.5</v>
      </c>
      <c r="R456" s="21">
        <v>0.5</v>
      </c>
      <c r="S456" s="21">
        <v>0.5</v>
      </c>
      <c r="T456" s="21">
        <v>0.5</v>
      </c>
      <c r="U456" s="21">
        <v>0.5</v>
      </c>
      <c r="V456" s="48">
        <v>0.5</v>
      </c>
      <c r="W456" s="48">
        <v>0.5</v>
      </c>
      <c r="X456" s="48">
        <v>0.5</v>
      </c>
      <c r="Y456" s="48">
        <f t="shared" si="36"/>
        <v>6</v>
      </c>
      <c r="Z456" s="19">
        <f>IFERROR(VLOOKUP(B456,[1]DATA!A:P,16,0),0)</f>
        <v>0</v>
      </c>
      <c r="AA456" s="19" t="e">
        <f>ROUND(#REF!/1200*Y456*100,0)</f>
        <v>#REF!</v>
      </c>
      <c r="AB456" s="22" t="e">
        <f t="shared" si="37"/>
        <v>#REF!</v>
      </c>
      <c r="AC456" s="19">
        <v>0</v>
      </c>
    </row>
    <row r="457" spans="1:29" x14ac:dyDescent="0.2">
      <c r="A457" s="15" t="e">
        <f t="shared" si="38"/>
        <v>#REF!</v>
      </c>
      <c r="B457" s="16">
        <v>202000386</v>
      </c>
      <c r="C457" s="20" t="s">
        <v>437</v>
      </c>
      <c r="D457" s="16" t="s">
        <v>17</v>
      </c>
      <c r="E457" s="16" t="s">
        <v>18</v>
      </c>
      <c r="F457" s="18">
        <v>43353</v>
      </c>
      <c r="G457" s="18" t="s">
        <v>19</v>
      </c>
      <c r="H457" s="20" t="s">
        <v>74</v>
      </c>
      <c r="I457" s="20" t="s">
        <v>21</v>
      </c>
      <c r="J457" s="20" t="s">
        <v>31</v>
      </c>
      <c r="K457" s="20" t="s">
        <v>32</v>
      </c>
      <c r="L457" s="20">
        <v>0.5</v>
      </c>
      <c r="M457" s="21">
        <v>0.5</v>
      </c>
      <c r="N457" s="21">
        <v>0.5</v>
      </c>
      <c r="O457" s="21">
        <v>0.5</v>
      </c>
      <c r="P457" s="21">
        <v>0.5</v>
      </c>
      <c r="Q457" s="21">
        <v>0.5</v>
      </c>
      <c r="R457" s="21">
        <v>0.5</v>
      </c>
      <c r="S457" s="21">
        <v>0.5</v>
      </c>
      <c r="T457" s="21">
        <v>0.5</v>
      </c>
      <c r="U457" s="21">
        <v>0.5</v>
      </c>
      <c r="V457" s="21">
        <v>0.5</v>
      </c>
      <c r="W457" s="21">
        <v>0.5</v>
      </c>
      <c r="X457" s="21">
        <v>0.5</v>
      </c>
      <c r="Y457" s="21">
        <f t="shared" si="36"/>
        <v>6</v>
      </c>
      <c r="Z457" s="19">
        <f>IFERROR(VLOOKUP(B457,[1]DATA!A:P,16,0),0)</f>
        <v>27.91</v>
      </c>
      <c r="AA457" s="19" t="e">
        <f>ROUND(#REF!/1200*Y457*100,0)</f>
        <v>#REF!</v>
      </c>
      <c r="AB457" s="22" t="e">
        <f t="shared" si="37"/>
        <v>#REF!</v>
      </c>
      <c r="AC457" s="19">
        <v>27.91</v>
      </c>
    </row>
    <row r="458" spans="1:29" x14ac:dyDescent="0.2">
      <c r="A458" s="15" t="e">
        <f t="shared" si="38"/>
        <v>#REF!</v>
      </c>
      <c r="B458" s="16">
        <v>202000386</v>
      </c>
      <c r="C458" s="32" t="s">
        <v>437</v>
      </c>
      <c r="D458" s="16" t="s">
        <v>17</v>
      </c>
      <c r="E458" s="16" t="s">
        <v>18</v>
      </c>
      <c r="F458" s="18">
        <v>43353</v>
      </c>
      <c r="G458" s="18" t="s">
        <v>19</v>
      </c>
      <c r="H458" s="19" t="s">
        <v>30</v>
      </c>
      <c r="I458" s="20" t="s">
        <v>21</v>
      </c>
      <c r="J458" s="20" t="s">
        <v>31</v>
      </c>
      <c r="K458" s="20" t="s">
        <v>155</v>
      </c>
      <c r="L458" s="20">
        <v>0.5</v>
      </c>
      <c r="M458" s="21">
        <v>0.5</v>
      </c>
      <c r="N458" s="21">
        <v>0.5</v>
      </c>
      <c r="O458" s="21">
        <v>0.5</v>
      </c>
      <c r="P458" s="21">
        <v>0.5</v>
      </c>
      <c r="Q458" s="21">
        <v>0.5</v>
      </c>
      <c r="R458" s="21">
        <v>0.5</v>
      </c>
      <c r="S458" s="21">
        <v>0.5</v>
      </c>
      <c r="T458" s="21">
        <v>0.5</v>
      </c>
      <c r="U458" s="21">
        <v>0.5</v>
      </c>
      <c r="V458" s="21">
        <v>0.5</v>
      </c>
      <c r="W458" s="21">
        <v>0.5</v>
      </c>
      <c r="X458" s="21">
        <v>0.5</v>
      </c>
      <c r="Y458" s="21">
        <f t="shared" si="36"/>
        <v>6</v>
      </c>
      <c r="Z458" s="19">
        <f>IFERROR(VLOOKUP(B458,[1]DATA!A:P,16,0),0)</f>
        <v>27.91</v>
      </c>
      <c r="AA458" s="19" t="e">
        <f>ROUND(#REF!/1200*Y458*100,0)</f>
        <v>#REF!</v>
      </c>
      <c r="AB458" s="22" t="e">
        <f t="shared" si="37"/>
        <v>#REF!</v>
      </c>
      <c r="AC458" s="19">
        <v>27.91</v>
      </c>
    </row>
    <row r="459" spans="1:29" x14ac:dyDescent="0.2">
      <c r="A459" s="15" t="e">
        <f t="shared" si="38"/>
        <v>#REF!</v>
      </c>
      <c r="B459" s="16">
        <v>2020001367</v>
      </c>
      <c r="C459" s="32" t="s">
        <v>438</v>
      </c>
      <c r="D459" s="16" t="s">
        <v>17</v>
      </c>
      <c r="E459" s="16" t="s">
        <v>18</v>
      </c>
      <c r="F459" s="18">
        <v>43899</v>
      </c>
      <c r="G459" s="18" t="s">
        <v>19</v>
      </c>
      <c r="H459" s="20" t="s">
        <v>219</v>
      </c>
      <c r="I459" s="20"/>
      <c r="J459" s="20" t="s">
        <v>104</v>
      </c>
      <c r="K459" s="20" t="s">
        <v>104</v>
      </c>
      <c r="L459" s="20">
        <v>1</v>
      </c>
      <c r="M459" s="21">
        <v>1</v>
      </c>
      <c r="N459" s="21">
        <v>1</v>
      </c>
      <c r="O459" s="21">
        <v>1</v>
      </c>
      <c r="P459" s="21">
        <v>1</v>
      </c>
      <c r="Q459" s="21">
        <v>1</v>
      </c>
      <c r="R459" s="21">
        <v>1</v>
      </c>
      <c r="S459" s="21">
        <v>1</v>
      </c>
      <c r="T459" s="21">
        <v>1</v>
      </c>
      <c r="U459" s="21">
        <v>1</v>
      </c>
      <c r="V459" s="21">
        <v>1</v>
      </c>
      <c r="W459" s="21">
        <v>1</v>
      </c>
      <c r="X459" s="21">
        <v>1</v>
      </c>
      <c r="Y459" s="21">
        <f t="shared" si="36"/>
        <v>12</v>
      </c>
      <c r="Z459" s="19">
        <f>IFERROR(VLOOKUP(B459,[1]DATA!A:P,16,0),0)</f>
        <v>39.57</v>
      </c>
      <c r="AA459" s="19" t="e">
        <f>ROUND(#REF!/1200*Y459*100,0)</f>
        <v>#REF!</v>
      </c>
      <c r="AB459" s="22" t="e">
        <f t="shared" si="37"/>
        <v>#REF!</v>
      </c>
      <c r="AC459" s="19">
        <v>39.57</v>
      </c>
    </row>
    <row r="460" spans="1:29" x14ac:dyDescent="0.2">
      <c r="A460" s="15" t="e">
        <f t="shared" si="38"/>
        <v>#REF!</v>
      </c>
      <c r="B460" s="16">
        <v>2020003655</v>
      </c>
      <c r="C460" s="20" t="s">
        <v>439</v>
      </c>
      <c r="D460" s="16" t="s">
        <v>17</v>
      </c>
      <c r="E460" s="16" t="s">
        <v>18</v>
      </c>
      <c r="F460" s="18">
        <v>44862</v>
      </c>
      <c r="G460" s="18" t="s">
        <v>25</v>
      </c>
      <c r="H460" s="20" t="s">
        <v>20</v>
      </c>
      <c r="I460" s="20" t="s">
        <v>21</v>
      </c>
      <c r="J460" s="20" t="s">
        <v>22</v>
      </c>
      <c r="K460" s="20" t="s">
        <v>40</v>
      </c>
      <c r="L460" s="20">
        <v>1</v>
      </c>
      <c r="M460" s="25">
        <v>1</v>
      </c>
      <c r="N460" s="25">
        <v>1</v>
      </c>
      <c r="O460" s="25">
        <v>1</v>
      </c>
      <c r="P460" s="25">
        <v>1</v>
      </c>
      <c r="Q460" s="25">
        <v>1</v>
      </c>
      <c r="R460" s="25">
        <v>1</v>
      </c>
      <c r="S460" s="25">
        <v>1</v>
      </c>
      <c r="T460" s="25">
        <v>1</v>
      </c>
      <c r="U460" s="25">
        <v>1</v>
      </c>
      <c r="V460" s="25">
        <v>1</v>
      </c>
      <c r="W460" s="25">
        <v>1</v>
      </c>
      <c r="X460" s="25">
        <v>1</v>
      </c>
      <c r="Y460" s="25">
        <f t="shared" si="36"/>
        <v>12</v>
      </c>
      <c r="Z460" s="19">
        <f>IFERROR(VLOOKUP(B460,[1]DATA!A:P,16,0),0)</f>
        <v>19.649999999999999</v>
      </c>
      <c r="AA460" s="19" t="e">
        <f>ROUND(#REF!/1200*Y460*100,0)</f>
        <v>#REF!</v>
      </c>
      <c r="AB460" s="26" t="e">
        <f t="shared" si="37"/>
        <v>#REF!</v>
      </c>
      <c r="AC460" s="19">
        <v>19.649999999999999</v>
      </c>
    </row>
    <row r="461" spans="1:29" x14ac:dyDescent="0.2">
      <c r="A461" s="15" t="e">
        <f t="shared" si="38"/>
        <v>#REF!</v>
      </c>
      <c r="B461" s="16">
        <v>2020001521</v>
      </c>
      <c r="C461" s="20" t="s">
        <v>440</v>
      </c>
      <c r="D461" s="16" t="s">
        <v>17</v>
      </c>
      <c r="E461" s="16" t="s">
        <v>18</v>
      </c>
      <c r="F461" s="18">
        <v>44070</v>
      </c>
      <c r="G461" s="18" t="s">
        <v>25</v>
      </c>
      <c r="H461" s="20" t="s">
        <v>20</v>
      </c>
      <c r="I461" s="20" t="s">
        <v>21</v>
      </c>
      <c r="J461" s="20" t="s">
        <v>35</v>
      </c>
      <c r="K461" s="20" t="s">
        <v>174</v>
      </c>
      <c r="L461" s="20">
        <v>1</v>
      </c>
      <c r="M461" s="25"/>
      <c r="N461" s="25"/>
      <c r="O461" s="25"/>
      <c r="P461" s="25">
        <v>1</v>
      </c>
      <c r="Q461" s="25">
        <v>1</v>
      </c>
      <c r="R461" s="25">
        <v>1</v>
      </c>
      <c r="S461" s="25">
        <v>1</v>
      </c>
      <c r="T461" s="25">
        <v>1</v>
      </c>
      <c r="U461" s="25">
        <v>1</v>
      </c>
      <c r="V461" s="25">
        <v>1</v>
      </c>
      <c r="W461" s="25">
        <v>1</v>
      </c>
      <c r="X461" s="25">
        <v>1</v>
      </c>
      <c r="Y461" s="25">
        <f t="shared" si="36"/>
        <v>9</v>
      </c>
      <c r="Z461" s="19">
        <f>IFERROR(VLOOKUP(B461,[1]DATA!A:P,16,0),0)</f>
        <v>16.13</v>
      </c>
      <c r="AA461" s="19" t="e">
        <f>ROUND(#REF!/1200*Y461*100,0)</f>
        <v>#REF!</v>
      </c>
      <c r="AB461" s="22" t="e">
        <f t="shared" si="37"/>
        <v>#REF!</v>
      </c>
      <c r="AC461" s="19">
        <v>16.13</v>
      </c>
    </row>
    <row r="462" spans="1:29" x14ac:dyDescent="0.2">
      <c r="A462" s="15" t="e">
        <f t="shared" si="38"/>
        <v>#REF!</v>
      </c>
      <c r="B462" s="16">
        <v>2020003487</v>
      </c>
      <c r="C462" s="20" t="s">
        <v>441</v>
      </c>
      <c r="D462" s="16" t="s">
        <v>17</v>
      </c>
      <c r="E462" s="16" t="s">
        <v>18</v>
      </c>
      <c r="F462" s="18">
        <v>44817</v>
      </c>
      <c r="G462" s="18" t="s">
        <v>25</v>
      </c>
      <c r="H462" s="20" t="s">
        <v>26</v>
      </c>
      <c r="I462" s="20" t="s">
        <v>21</v>
      </c>
      <c r="J462" s="20" t="s">
        <v>22</v>
      </c>
      <c r="K462" s="20" t="s">
        <v>23</v>
      </c>
      <c r="L462" s="20">
        <v>1</v>
      </c>
      <c r="M462" s="21">
        <v>1</v>
      </c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>
        <f t="shared" si="36"/>
        <v>1</v>
      </c>
      <c r="Z462" s="19">
        <f>IFERROR(VLOOKUP(B462,[1]DATA!A:P,16,0),0)</f>
        <v>26.5</v>
      </c>
      <c r="AA462" s="19" t="e">
        <f>ROUND(#REF!/1200*Y462*100,0)</f>
        <v>#REF!</v>
      </c>
      <c r="AB462" s="22" t="e">
        <f t="shared" si="37"/>
        <v>#REF!</v>
      </c>
      <c r="AC462" s="19">
        <v>26.5</v>
      </c>
    </row>
    <row r="463" spans="1:29" x14ac:dyDescent="0.2">
      <c r="A463" s="15" t="e">
        <f t="shared" si="38"/>
        <v>#REF!</v>
      </c>
      <c r="B463" s="16">
        <v>2020003487</v>
      </c>
      <c r="C463" s="20" t="s">
        <v>441</v>
      </c>
      <c r="D463" s="16" t="s">
        <v>17</v>
      </c>
      <c r="E463" s="16" t="s">
        <v>18</v>
      </c>
      <c r="F463" s="18">
        <v>44817</v>
      </c>
      <c r="G463" s="18" t="s">
        <v>25</v>
      </c>
      <c r="H463" s="20" t="s">
        <v>26</v>
      </c>
      <c r="I463" s="20" t="s">
        <v>21</v>
      </c>
      <c r="J463" s="20" t="s">
        <v>35</v>
      </c>
      <c r="K463" s="20" t="s">
        <v>36</v>
      </c>
      <c r="L463" s="20">
        <v>1</v>
      </c>
      <c r="M463" s="21"/>
      <c r="N463" s="21">
        <v>1</v>
      </c>
      <c r="O463" s="21">
        <v>1</v>
      </c>
      <c r="P463" s="21">
        <v>1</v>
      </c>
      <c r="Q463" s="21">
        <v>1</v>
      </c>
      <c r="R463" s="21">
        <v>1</v>
      </c>
      <c r="S463" s="21">
        <v>1</v>
      </c>
      <c r="T463" s="21">
        <v>1</v>
      </c>
      <c r="U463" s="21">
        <v>1</v>
      </c>
      <c r="V463" s="21">
        <v>1</v>
      </c>
      <c r="W463" s="21">
        <v>1</v>
      </c>
      <c r="X463" s="21">
        <v>1</v>
      </c>
      <c r="Y463" s="21">
        <f t="shared" si="36"/>
        <v>11</v>
      </c>
      <c r="Z463" s="19">
        <f>IFERROR(VLOOKUP(B463,[1]DATA!A:P,16,0),0)</f>
        <v>26.5</v>
      </c>
      <c r="AA463" s="19" t="e">
        <f>ROUND(#REF!/1200*Y463*100,0)</f>
        <v>#REF!</v>
      </c>
      <c r="AB463" s="22" t="e">
        <f t="shared" si="37"/>
        <v>#REF!</v>
      </c>
      <c r="AC463" s="19">
        <v>26.5</v>
      </c>
    </row>
    <row r="464" spans="1:29" x14ac:dyDescent="0.2">
      <c r="A464" s="15" t="e">
        <f t="shared" si="38"/>
        <v>#REF!</v>
      </c>
      <c r="B464" s="16">
        <v>2020003400</v>
      </c>
      <c r="C464" s="23" t="s">
        <v>442</v>
      </c>
      <c r="D464" s="16" t="s">
        <v>17</v>
      </c>
      <c r="E464" s="16" t="s">
        <v>18</v>
      </c>
      <c r="F464" s="18">
        <v>44789</v>
      </c>
      <c r="G464" s="18" t="s">
        <v>25</v>
      </c>
      <c r="H464" s="24" t="s">
        <v>30</v>
      </c>
      <c r="I464" s="20" t="s">
        <v>27</v>
      </c>
      <c r="J464" s="20" t="s">
        <v>28</v>
      </c>
      <c r="K464" s="20" t="s">
        <v>28</v>
      </c>
      <c r="L464" s="20">
        <v>1</v>
      </c>
      <c r="M464" s="25">
        <v>1</v>
      </c>
      <c r="N464" s="25">
        <v>1</v>
      </c>
      <c r="O464" s="25">
        <v>1</v>
      </c>
      <c r="P464" s="25">
        <v>1</v>
      </c>
      <c r="Q464" s="25">
        <v>1</v>
      </c>
      <c r="R464" s="25">
        <v>1</v>
      </c>
      <c r="S464" s="25">
        <v>1</v>
      </c>
      <c r="T464" s="25">
        <v>1</v>
      </c>
      <c r="U464" s="25">
        <v>1</v>
      </c>
      <c r="V464" s="25">
        <v>1</v>
      </c>
      <c r="W464" s="25">
        <v>1</v>
      </c>
      <c r="X464" s="25">
        <v>1</v>
      </c>
      <c r="Y464" s="25">
        <f t="shared" si="36"/>
        <v>12</v>
      </c>
      <c r="Z464" s="19">
        <f>IFERROR(VLOOKUP(B464,[1]DATA!A:P,16,0),0)</f>
        <v>22.6</v>
      </c>
      <c r="AA464" s="19" t="e">
        <f>ROUND(#REF!/1200*Y464*100,0)</f>
        <v>#REF!</v>
      </c>
      <c r="AB464" s="26" t="e">
        <f t="shared" si="37"/>
        <v>#REF!</v>
      </c>
      <c r="AC464" s="19">
        <v>22.6</v>
      </c>
    </row>
    <row r="465" spans="1:29" x14ac:dyDescent="0.2">
      <c r="A465" s="15" t="e">
        <f t="shared" si="38"/>
        <v>#REF!</v>
      </c>
      <c r="B465" s="16">
        <v>2020001949</v>
      </c>
      <c r="C465" s="20" t="s">
        <v>443</v>
      </c>
      <c r="D465" s="16" t="s">
        <v>17</v>
      </c>
      <c r="E465" s="16" t="s">
        <v>18</v>
      </c>
      <c r="F465" s="18">
        <v>44287</v>
      </c>
      <c r="G465" s="18" t="s">
        <v>19</v>
      </c>
      <c r="H465" s="20" t="s">
        <v>56</v>
      </c>
      <c r="I465" s="20" t="s">
        <v>21</v>
      </c>
      <c r="J465" s="20" t="s">
        <v>22</v>
      </c>
      <c r="K465" s="20" t="s">
        <v>40</v>
      </c>
      <c r="L465" s="20">
        <v>1</v>
      </c>
      <c r="M465" s="21">
        <v>1</v>
      </c>
      <c r="N465" s="21">
        <v>1</v>
      </c>
      <c r="O465" s="21">
        <v>1</v>
      </c>
      <c r="P465" s="21">
        <v>1</v>
      </c>
      <c r="Q465" s="21">
        <v>1</v>
      </c>
      <c r="R465" s="21">
        <v>1</v>
      </c>
      <c r="S465" s="21">
        <v>1</v>
      </c>
      <c r="T465" s="21">
        <v>1</v>
      </c>
      <c r="U465" s="21">
        <v>1</v>
      </c>
      <c r="V465" s="21">
        <v>1</v>
      </c>
      <c r="W465" s="21">
        <v>1</v>
      </c>
      <c r="X465" s="21">
        <v>1</v>
      </c>
      <c r="Y465" s="21">
        <f t="shared" si="36"/>
        <v>12</v>
      </c>
      <c r="Z465" s="19">
        <f>IFERROR(VLOOKUP(B465,[1]DATA!A:P,16,0),0)</f>
        <v>31.75</v>
      </c>
      <c r="AA465" s="19" t="e">
        <f>ROUND(#REF!/1200*Y465*100,0)</f>
        <v>#REF!</v>
      </c>
      <c r="AB465" s="22" t="e">
        <f t="shared" si="37"/>
        <v>#REF!</v>
      </c>
      <c r="AC465" s="19">
        <v>31.75</v>
      </c>
    </row>
    <row r="466" spans="1:29" x14ac:dyDescent="0.2">
      <c r="A466" s="15" t="e">
        <f t="shared" si="38"/>
        <v>#REF!</v>
      </c>
      <c r="B466" s="16">
        <v>2020002545</v>
      </c>
      <c r="C466" s="20" t="s">
        <v>444</v>
      </c>
      <c r="D466" s="16" t="s">
        <v>17</v>
      </c>
      <c r="E466" s="16" t="s">
        <v>18</v>
      </c>
      <c r="F466" s="18">
        <v>44508</v>
      </c>
      <c r="G466" s="18" t="s">
        <v>25</v>
      </c>
      <c r="H466" s="20" t="s">
        <v>56</v>
      </c>
      <c r="I466" s="20" t="s">
        <v>21</v>
      </c>
      <c r="J466" s="20" t="s">
        <v>78</v>
      </c>
      <c r="K466" s="20" t="s">
        <v>78</v>
      </c>
      <c r="L466" s="20">
        <v>1</v>
      </c>
      <c r="M466" s="21">
        <v>1</v>
      </c>
      <c r="N466" s="21">
        <v>1</v>
      </c>
      <c r="O466" s="21">
        <v>1</v>
      </c>
      <c r="P466" s="21">
        <v>1</v>
      </c>
      <c r="Q466" s="21">
        <v>1</v>
      </c>
      <c r="R466" s="21">
        <v>1</v>
      </c>
      <c r="S466" s="21">
        <v>1</v>
      </c>
      <c r="T466" s="21">
        <v>1</v>
      </c>
      <c r="U466" s="21">
        <v>1</v>
      </c>
      <c r="V466" s="21">
        <v>1</v>
      </c>
      <c r="W466" s="21">
        <v>1</v>
      </c>
      <c r="X466" s="21">
        <v>1</v>
      </c>
      <c r="Y466" s="21">
        <f t="shared" si="36"/>
        <v>12</v>
      </c>
      <c r="Z466" s="19">
        <f>IFERROR(VLOOKUP(B466,[1]DATA!A:P,16,0),0)</f>
        <v>25.59</v>
      </c>
      <c r="AA466" s="19" t="e">
        <f>ROUND(#REF!/1200*Y466*100,0)</f>
        <v>#REF!</v>
      </c>
      <c r="AB466" s="22" t="e">
        <f t="shared" si="37"/>
        <v>#REF!</v>
      </c>
      <c r="AC466" s="19">
        <v>25.59</v>
      </c>
    </row>
    <row r="467" spans="1:29" x14ac:dyDescent="0.2">
      <c r="A467" s="15" t="e">
        <f t="shared" si="38"/>
        <v>#REF!</v>
      </c>
      <c r="B467" s="16">
        <v>2020002349</v>
      </c>
      <c r="C467" s="20" t="s">
        <v>445</v>
      </c>
      <c r="D467" s="16" t="s">
        <v>17</v>
      </c>
      <c r="E467" s="16" t="s">
        <v>18</v>
      </c>
      <c r="F467" s="18">
        <v>44438</v>
      </c>
      <c r="G467" s="18" t="s">
        <v>25</v>
      </c>
      <c r="H467" s="20" t="s">
        <v>30</v>
      </c>
      <c r="I467" s="20" t="s">
        <v>21</v>
      </c>
      <c r="J467" s="20" t="s">
        <v>22</v>
      </c>
      <c r="K467" s="20" t="s">
        <v>40</v>
      </c>
      <c r="L467" s="20">
        <v>1</v>
      </c>
      <c r="M467" s="21">
        <v>1</v>
      </c>
      <c r="N467" s="21">
        <v>1</v>
      </c>
      <c r="O467" s="21">
        <v>1</v>
      </c>
      <c r="P467" s="21">
        <v>1</v>
      </c>
      <c r="Q467" s="21">
        <v>1</v>
      </c>
      <c r="R467" s="21">
        <v>1</v>
      </c>
      <c r="S467" s="21">
        <v>1</v>
      </c>
      <c r="T467" s="21">
        <v>1</v>
      </c>
      <c r="U467" s="21">
        <v>1</v>
      </c>
      <c r="V467" s="21">
        <v>1</v>
      </c>
      <c r="W467" s="21">
        <v>1</v>
      </c>
      <c r="X467" s="21">
        <v>1</v>
      </c>
      <c r="Y467" s="21">
        <f t="shared" si="36"/>
        <v>12</v>
      </c>
      <c r="Z467" s="19">
        <f>IFERROR(VLOOKUP(B467,[1]DATA!A:P,16,0),0)</f>
        <v>26.23</v>
      </c>
      <c r="AA467" s="19" t="e">
        <f>ROUND(#REF!/1200*Y467*100,0)</f>
        <v>#REF!</v>
      </c>
      <c r="AB467" s="22" t="e">
        <f t="shared" si="37"/>
        <v>#REF!</v>
      </c>
      <c r="AC467" s="19">
        <v>26.23</v>
      </c>
    </row>
    <row r="468" spans="1:29" x14ac:dyDescent="0.2">
      <c r="A468" s="15" t="e">
        <f t="shared" si="38"/>
        <v>#REF!</v>
      </c>
      <c r="B468" s="43">
        <v>2020002375</v>
      </c>
      <c r="C468" s="44" t="s">
        <v>446</v>
      </c>
      <c r="D468" s="43" t="s">
        <v>17</v>
      </c>
      <c r="E468" s="43" t="s">
        <v>18</v>
      </c>
      <c r="F468" s="45">
        <v>44448</v>
      </c>
      <c r="G468" s="45" t="s">
        <v>19</v>
      </c>
      <c r="H468" s="44" t="s">
        <v>49</v>
      </c>
      <c r="I468" s="44" t="s">
        <v>21</v>
      </c>
      <c r="J468" s="44" t="s">
        <v>35</v>
      </c>
      <c r="K468" s="44" t="s">
        <v>36</v>
      </c>
      <c r="L468" s="44">
        <v>1</v>
      </c>
      <c r="M468" s="12">
        <v>1</v>
      </c>
      <c r="N468" s="12">
        <v>1</v>
      </c>
      <c r="O468" s="12">
        <v>1</v>
      </c>
      <c r="P468" s="12">
        <v>1</v>
      </c>
      <c r="Q468" s="12">
        <v>1</v>
      </c>
      <c r="R468" s="12">
        <v>1</v>
      </c>
      <c r="S468" s="12">
        <v>1</v>
      </c>
      <c r="T468" s="12">
        <v>1</v>
      </c>
      <c r="U468" s="12">
        <v>1</v>
      </c>
      <c r="V468" s="12">
        <v>1</v>
      </c>
      <c r="W468" s="12">
        <v>1</v>
      </c>
      <c r="X468" s="12">
        <v>1</v>
      </c>
      <c r="Y468" s="34">
        <f t="shared" si="36"/>
        <v>12</v>
      </c>
      <c r="Z468" s="19">
        <f>IFERROR(VLOOKUP(B468,[1]DATA!A:P,16,0),0)</f>
        <v>30.38</v>
      </c>
      <c r="AA468" s="19" t="e">
        <f>ROUND(#REF!/1200*Y468*100,0)</f>
        <v>#REF!</v>
      </c>
      <c r="AB468" s="22" t="e">
        <f t="shared" si="37"/>
        <v>#REF!</v>
      </c>
      <c r="AC468" s="19">
        <v>30.38</v>
      </c>
    </row>
    <row r="469" spans="1:29" x14ac:dyDescent="0.2">
      <c r="A469" s="15" t="e">
        <f t="shared" si="38"/>
        <v>#REF!</v>
      </c>
      <c r="B469" s="16">
        <v>2020003677</v>
      </c>
      <c r="C469" s="23" t="s">
        <v>447</v>
      </c>
      <c r="D469" s="16" t="s">
        <v>17</v>
      </c>
      <c r="E469" s="16" t="s">
        <v>18</v>
      </c>
      <c r="F469" s="18">
        <v>44866</v>
      </c>
      <c r="G469" s="18" t="s">
        <v>25</v>
      </c>
      <c r="H469" s="24" t="s">
        <v>26</v>
      </c>
      <c r="I469" s="20" t="s">
        <v>27</v>
      </c>
      <c r="J469" s="20" t="s">
        <v>28</v>
      </c>
      <c r="K469" s="20" t="s">
        <v>28</v>
      </c>
      <c r="L469" s="20">
        <v>1</v>
      </c>
      <c r="M469" s="25">
        <v>1</v>
      </c>
      <c r="N469" s="25">
        <v>1</v>
      </c>
      <c r="O469" s="25">
        <v>1</v>
      </c>
      <c r="P469" s="25">
        <v>1</v>
      </c>
      <c r="Q469" s="25">
        <v>1</v>
      </c>
      <c r="R469" s="25">
        <v>1</v>
      </c>
      <c r="S469" s="25">
        <v>1</v>
      </c>
      <c r="T469" s="25">
        <v>1</v>
      </c>
      <c r="U469" s="25">
        <v>1</v>
      </c>
      <c r="V469" s="25">
        <v>1</v>
      </c>
      <c r="W469" s="25">
        <v>1</v>
      </c>
      <c r="X469" s="25">
        <v>1</v>
      </c>
      <c r="Y469" s="25">
        <f t="shared" si="36"/>
        <v>12</v>
      </c>
      <c r="Z469" s="19">
        <f>IFERROR(VLOOKUP(B469,[1]DATA!A:P,16,0),0)</f>
        <v>20.53</v>
      </c>
      <c r="AA469" s="19" t="e">
        <f>ROUND(#REF!/1200*Y469*100,0)</f>
        <v>#REF!</v>
      </c>
      <c r="AB469" s="26" t="e">
        <f t="shared" si="37"/>
        <v>#REF!</v>
      </c>
      <c r="AC469" s="19">
        <v>20.53</v>
      </c>
    </row>
    <row r="470" spans="1:29" x14ac:dyDescent="0.2">
      <c r="A470" s="15" t="e">
        <f t="shared" si="38"/>
        <v>#REF!</v>
      </c>
      <c r="B470" s="16">
        <v>2020003161</v>
      </c>
      <c r="C470" s="23" t="s">
        <v>448</v>
      </c>
      <c r="D470" s="16" t="s">
        <v>17</v>
      </c>
      <c r="E470" s="16" t="s">
        <v>18</v>
      </c>
      <c r="F470" s="18">
        <v>44725</v>
      </c>
      <c r="G470" s="18" t="s">
        <v>25</v>
      </c>
      <c r="H470" s="24" t="s">
        <v>26</v>
      </c>
      <c r="I470" s="20" t="s">
        <v>27</v>
      </c>
      <c r="J470" s="20" t="s">
        <v>28</v>
      </c>
      <c r="K470" s="20" t="s">
        <v>28</v>
      </c>
      <c r="L470" s="20">
        <v>1</v>
      </c>
      <c r="M470" s="25">
        <v>1</v>
      </c>
      <c r="N470" s="25">
        <v>1</v>
      </c>
      <c r="O470" s="25">
        <v>1</v>
      </c>
      <c r="P470" s="25">
        <v>1</v>
      </c>
      <c r="Q470" s="25">
        <v>1</v>
      </c>
      <c r="R470" s="25">
        <v>1</v>
      </c>
      <c r="S470" s="25">
        <v>1</v>
      </c>
      <c r="T470" s="25">
        <v>1</v>
      </c>
      <c r="U470" s="25">
        <v>1</v>
      </c>
      <c r="V470" s="25">
        <v>1</v>
      </c>
      <c r="W470" s="25">
        <v>1</v>
      </c>
      <c r="X470" s="25">
        <v>1</v>
      </c>
      <c r="Y470" s="25">
        <f t="shared" si="36"/>
        <v>12</v>
      </c>
      <c r="Z470" s="19">
        <f>IFERROR(VLOOKUP(B470,[1]DATA!A:P,16,0),0)</f>
        <v>28.88</v>
      </c>
      <c r="AA470" s="19" t="e">
        <f>ROUND(#REF!/1200*Y470*100,0)</f>
        <v>#REF!</v>
      </c>
      <c r="AB470" s="26" t="e">
        <f t="shared" si="37"/>
        <v>#REF!</v>
      </c>
      <c r="AC470" s="19">
        <v>28.88</v>
      </c>
    </row>
    <row r="471" spans="1:29" x14ac:dyDescent="0.2">
      <c r="A471" s="15" t="e">
        <f t="shared" si="38"/>
        <v>#REF!</v>
      </c>
      <c r="B471" s="16">
        <v>202000315</v>
      </c>
      <c r="C471" s="20" t="s">
        <v>449</v>
      </c>
      <c r="D471" s="16" t="s">
        <v>17</v>
      </c>
      <c r="E471" s="16" t="s">
        <v>18</v>
      </c>
      <c r="F471" s="18">
        <v>43290</v>
      </c>
      <c r="G471" s="18" t="s">
        <v>19</v>
      </c>
      <c r="H471" s="20" t="s">
        <v>49</v>
      </c>
      <c r="I471" s="20" t="s">
        <v>21</v>
      </c>
      <c r="J471" s="20" t="s">
        <v>69</v>
      </c>
      <c r="K471" s="20" t="s">
        <v>70</v>
      </c>
      <c r="L471" s="20">
        <v>0.5</v>
      </c>
      <c r="M471" s="21">
        <v>0.5</v>
      </c>
      <c r="N471" s="21">
        <v>0.5</v>
      </c>
      <c r="O471" s="21">
        <v>0.5</v>
      </c>
      <c r="P471" s="21">
        <v>0.5</v>
      </c>
      <c r="Q471" s="21">
        <v>0.5</v>
      </c>
      <c r="R471" s="21">
        <v>0.5</v>
      </c>
      <c r="S471" s="21">
        <v>0.5</v>
      </c>
      <c r="T471" s="21">
        <v>0.5</v>
      </c>
      <c r="U471" s="21">
        <v>0.5</v>
      </c>
      <c r="V471" s="21">
        <v>0.5</v>
      </c>
      <c r="W471" s="21">
        <v>0.5</v>
      </c>
      <c r="X471" s="21">
        <v>0.5</v>
      </c>
      <c r="Y471" s="21">
        <f t="shared" si="36"/>
        <v>6</v>
      </c>
      <c r="Z471" s="19">
        <f>IFERROR(VLOOKUP(B471,[1]DATA!A:P,16,0),0)</f>
        <v>39.340000000000003</v>
      </c>
      <c r="AA471" s="19" t="e">
        <f>ROUND(#REF!/1200*Y471*100,0)</f>
        <v>#REF!</v>
      </c>
      <c r="AB471" s="22" t="e">
        <f t="shared" si="37"/>
        <v>#REF!</v>
      </c>
      <c r="AC471" s="19">
        <v>39.340000000000003</v>
      </c>
    </row>
    <row r="472" spans="1:29" x14ac:dyDescent="0.2">
      <c r="A472" s="15" t="e">
        <f t="shared" si="38"/>
        <v>#REF!</v>
      </c>
      <c r="B472" s="16">
        <v>2020003262</v>
      </c>
      <c r="C472" s="23" t="s">
        <v>450</v>
      </c>
      <c r="D472" s="16" t="s">
        <v>17</v>
      </c>
      <c r="E472" s="16" t="s">
        <v>18</v>
      </c>
      <c r="F472" s="18">
        <v>44746</v>
      </c>
      <c r="G472" s="18" t="s">
        <v>25</v>
      </c>
      <c r="H472" s="24" t="s">
        <v>26</v>
      </c>
      <c r="I472" s="20" t="s">
        <v>27</v>
      </c>
      <c r="J472" s="20" t="s">
        <v>28</v>
      </c>
      <c r="K472" s="20" t="s">
        <v>28</v>
      </c>
      <c r="L472" s="20">
        <v>1</v>
      </c>
      <c r="M472" s="25">
        <v>1</v>
      </c>
      <c r="N472" s="25">
        <v>1</v>
      </c>
      <c r="O472" s="25">
        <v>1</v>
      </c>
      <c r="P472" s="25">
        <v>1</v>
      </c>
      <c r="Q472" s="25">
        <v>1</v>
      </c>
      <c r="R472" s="25">
        <v>1</v>
      </c>
      <c r="S472" s="25">
        <v>1</v>
      </c>
      <c r="T472" s="25">
        <v>1</v>
      </c>
      <c r="U472" s="25">
        <v>1</v>
      </c>
      <c r="V472" s="25">
        <v>1</v>
      </c>
      <c r="W472" s="25">
        <v>1</v>
      </c>
      <c r="X472" s="25">
        <v>1</v>
      </c>
      <c r="Y472" s="25">
        <f t="shared" si="36"/>
        <v>12</v>
      </c>
      <c r="Z472" s="19">
        <f>IFERROR(VLOOKUP(B472,[1]DATA!A:P,16,0),0)</f>
        <v>26.28</v>
      </c>
      <c r="AA472" s="19" t="e">
        <f>ROUND(#REF!/1200*Y472*100,0)</f>
        <v>#REF!</v>
      </c>
      <c r="AB472" s="26" t="e">
        <f t="shared" si="37"/>
        <v>#REF!</v>
      </c>
      <c r="AC472" s="19">
        <v>26.28</v>
      </c>
    </row>
    <row r="473" spans="1:29" x14ac:dyDescent="0.2">
      <c r="A473" s="15" t="e">
        <f t="shared" si="38"/>
        <v>#REF!</v>
      </c>
      <c r="B473" s="16">
        <v>2020002500</v>
      </c>
      <c r="C473" s="32" t="s">
        <v>451</v>
      </c>
      <c r="D473" s="16" t="s">
        <v>17</v>
      </c>
      <c r="E473" s="16" t="s">
        <v>18</v>
      </c>
      <c r="F473" s="18">
        <v>44494</v>
      </c>
      <c r="G473" s="18" t="s">
        <v>25</v>
      </c>
      <c r="H473" s="19" t="s">
        <v>49</v>
      </c>
      <c r="I473" s="20" t="s">
        <v>21</v>
      </c>
      <c r="J473" s="20" t="s">
        <v>31</v>
      </c>
      <c r="K473" s="20" t="s">
        <v>296</v>
      </c>
      <c r="L473" s="20">
        <v>1</v>
      </c>
      <c r="M473" s="21">
        <v>1</v>
      </c>
      <c r="N473" s="21">
        <v>1</v>
      </c>
      <c r="O473" s="21">
        <v>1</v>
      </c>
      <c r="P473" s="21">
        <v>1</v>
      </c>
      <c r="Q473" s="21">
        <v>1</v>
      </c>
      <c r="R473" s="21">
        <v>1</v>
      </c>
      <c r="S473" s="21">
        <v>1</v>
      </c>
      <c r="T473" s="21">
        <v>1</v>
      </c>
      <c r="U473" s="21">
        <v>1</v>
      </c>
      <c r="V473" s="21">
        <v>1</v>
      </c>
      <c r="W473" s="21">
        <v>1</v>
      </c>
      <c r="X473" s="21">
        <v>1</v>
      </c>
      <c r="Y473" s="21">
        <f t="shared" si="36"/>
        <v>12</v>
      </c>
      <c r="Z473" s="19">
        <f>IFERROR(VLOOKUP(B473,[1]DATA!A:P,16,0),0)</f>
        <v>30.66</v>
      </c>
      <c r="AA473" s="19" t="e">
        <f>ROUND(#REF!/1200*Y473*100,0)</f>
        <v>#REF!</v>
      </c>
      <c r="AB473" s="22" t="e">
        <f t="shared" si="37"/>
        <v>#REF!</v>
      </c>
      <c r="AC473" s="19">
        <v>30.66</v>
      </c>
    </row>
    <row r="474" spans="1:29" x14ac:dyDescent="0.2">
      <c r="A474" s="15" t="e">
        <f t="shared" si="38"/>
        <v>#REF!</v>
      </c>
      <c r="B474" s="16">
        <v>202000894</v>
      </c>
      <c r="C474" s="20" t="s">
        <v>452</v>
      </c>
      <c r="D474" s="16" t="s">
        <v>17</v>
      </c>
      <c r="E474" s="16" t="s">
        <v>18</v>
      </c>
      <c r="F474" s="18">
        <v>43748</v>
      </c>
      <c r="G474" s="18" t="s">
        <v>25</v>
      </c>
      <c r="H474" s="20" t="s">
        <v>20</v>
      </c>
      <c r="I474" s="20" t="s">
        <v>21</v>
      </c>
      <c r="J474" s="20" t="s">
        <v>22</v>
      </c>
      <c r="K474" s="20" t="s">
        <v>40</v>
      </c>
      <c r="L474" s="20">
        <v>1</v>
      </c>
      <c r="M474" s="21">
        <v>1</v>
      </c>
      <c r="N474" s="21">
        <v>1</v>
      </c>
      <c r="O474" s="21">
        <v>1</v>
      </c>
      <c r="P474" s="21">
        <v>1</v>
      </c>
      <c r="Q474" s="21">
        <v>1</v>
      </c>
      <c r="R474" s="21">
        <v>1</v>
      </c>
      <c r="S474" s="21">
        <v>1</v>
      </c>
      <c r="T474" s="21">
        <v>1</v>
      </c>
      <c r="U474" s="21">
        <v>1</v>
      </c>
      <c r="V474" s="21">
        <v>1</v>
      </c>
      <c r="W474" s="21">
        <v>1</v>
      </c>
      <c r="X474" s="21">
        <v>1</v>
      </c>
      <c r="Y474" s="21">
        <f t="shared" si="36"/>
        <v>12</v>
      </c>
      <c r="Z474" s="19">
        <f>IFERROR(VLOOKUP(B474,[1]DATA!A:P,16,0),0)</f>
        <v>18.88</v>
      </c>
      <c r="AA474" s="19" t="e">
        <f>ROUND(#REF!/1200*Y474*100,0)</f>
        <v>#REF!</v>
      </c>
      <c r="AB474" s="22" t="e">
        <f t="shared" si="37"/>
        <v>#REF!</v>
      </c>
      <c r="AC474" s="19">
        <v>18.88</v>
      </c>
    </row>
    <row r="475" spans="1:29" x14ac:dyDescent="0.2">
      <c r="A475" s="15" t="e">
        <f t="shared" si="38"/>
        <v>#REF!</v>
      </c>
      <c r="B475" s="43">
        <v>202000764</v>
      </c>
      <c r="C475" s="56" t="s">
        <v>453</v>
      </c>
      <c r="D475" s="43" t="s">
        <v>17</v>
      </c>
      <c r="E475" s="43" t="s">
        <v>18</v>
      </c>
      <c r="F475" s="45">
        <v>43676</v>
      </c>
      <c r="G475" s="45" t="s">
        <v>19</v>
      </c>
      <c r="H475" s="50" t="s">
        <v>195</v>
      </c>
      <c r="I475" s="44" t="s">
        <v>21</v>
      </c>
      <c r="J475" s="44"/>
      <c r="K475" s="44" t="s">
        <v>193</v>
      </c>
      <c r="L475" s="44">
        <v>0.2</v>
      </c>
      <c r="M475" s="34">
        <v>0.2</v>
      </c>
      <c r="N475" s="34">
        <v>0.2</v>
      </c>
      <c r="O475" s="34">
        <v>0.2</v>
      </c>
      <c r="P475" s="34" t="s">
        <v>194</v>
      </c>
      <c r="Q475" s="34" t="s">
        <v>194</v>
      </c>
      <c r="R475" s="34" t="s">
        <v>194</v>
      </c>
      <c r="S475" s="34" t="s">
        <v>194</v>
      </c>
      <c r="T475" s="34" t="s">
        <v>194</v>
      </c>
      <c r="U475" s="34" t="s">
        <v>194</v>
      </c>
      <c r="V475" s="34"/>
      <c r="W475" s="34"/>
      <c r="X475" s="34"/>
      <c r="Y475" s="34">
        <f t="shared" si="36"/>
        <v>0.60000000000000009</v>
      </c>
      <c r="Z475" s="19">
        <f>IFERROR(VLOOKUP(B475,[1]DATA!A:P,16,0),0)</f>
        <v>25.72</v>
      </c>
      <c r="AA475" s="19" t="e">
        <f>ROUND(#REF!/1200*Y475*100,0)</f>
        <v>#REF!</v>
      </c>
      <c r="AB475" s="22" t="e">
        <f t="shared" si="37"/>
        <v>#REF!</v>
      </c>
      <c r="AC475" s="19">
        <v>25.72</v>
      </c>
    </row>
    <row r="476" spans="1:29" x14ac:dyDescent="0.2">
      <c r="A476" s="15" t="e">
        <f t="shared" si="38"/>
        <v>#REF!</v>
      </c>
      <c r="B476" s="43">
        <v>202000764</v>
      </c>
      <c r="C476" s="56" t="s">
        <v>453</v>
      </c>
      <c r="D476" s="43" t="s">
        <v>17</v>
      </c>
      <c r="E476" s="43" t="s">
        <v>18</v>
      </c>
      <c r="F476" s="45">
        <v>43676</v>
      </c>
      <c r="G476" s="45" t="s">
        <v>19</v>
      </c>
      <c r="H476" s="50" t="s">
        <v>454</v>
      </c>
      <c r="I476" s="44" t="s">
        <v>21</v>
      </c>
      <c r="J476" s="44" t="s">
        <v>91</v>
      </c>
      <c r="K476" s="44" t="s">
        <v>92</v>
      </c>
      <c r="L476" s="57">
        <v>0.8</v>
      </c>
      <c r="M476" s="34">
        <v>0.8</v>
      </c>
      <c r="N476" s="34">
        <v>0.8</v>
      </c>
      <c r="O476" s="34">
        <v>0.8</v>
      </c>
      <c r="P476" s="34">
        <v>1</v>
      </c>
      <c r="Q476" s="34">
        <v>1</v>
      </c>
      <c r="R476" s="34">
        <v>1</v>
      </c>
      <c r="S476" s="34">
        <v>1</v>
      </c>
      <c r="T476" s="34">
        <v>1</v>
      </c>
      <c r="U476" s="34">
        <v>1</v>
      </c>
      <c r="V476" s="34">
        <v>1</v>
      </c>
      <c r="W476" s="34">
        <v>1</v>
      </c>
      <c r="X476" s="34">
        <v>1</v>
      </c>
      <c r="Y476" s="34">
        <f t="shared" si="36"/>
        <v>11.4</v>
      </c>
      <c r="Z476" s="19">
        <f>IFERROR(VLOOKUP(B476,[1]DATA!A:P,16,0),0)</f>
        <v>25.72</v>
      </c>
      <c r="AA476" s="19" t="e">
        <f>ROUND(#REF!/1200*Y476*100,0)</f>
        <v>#REF!</v>
      </c>
      <c r="AB476" s="22" t="e">
        <f t="shared" si="37"/>
        <v>#REF!</v>
      </c>
      <c r="AC476" s="19">
        <v>25.72</v>
      </c>
    </row>
    <row r="477" spans="1:29" x14ac:dyDescent="0.2">
      <c r="A477" s="15" t="e">
        <f t="shared" si="38"/>
        <v>#REF!</v>
      </c>
      <c r="B477" s="16">
        <v>2020002536</v>
      </c>
      <c r="C477" s="20" t="s">
        <v>455</v>
      </c>
      <c r="D477" s="16" t="s">
        <v>17</v>
      </c>
      <c r="E477" s="16" t="s">
        <v>18</v>
      </c>
      <c r="F477" s="18">
        <v>44501</v>
      </c>
      <c r="G477" s="18" t="s">
        <v>19</v>
      </c>
      <c r="H477" s="20" t="s">
        <v>26</v>
      </c>
      <c r="I477" s="20" t="s">
        <v>21</v>
      </c>
      <c r="J477" s="20" t="s">
        <v>22</v>
      </c>
      <c r="K477" s="20" t="s">
        <v>40</v>
      </c>
      <c r="L477" s="20">
        <v>1</v>
      </c>
      <c r="M477" s="21">
        <v>1</v>
      </c>
      <c r="N477" s="21">
        <v>1</v>
      </c>
      <c r="O477" s="21">
        <v>1</v>
      </c>
      <c r="P477" s="21">
        <v>1</v>
      </c>
      <c r="Q477" s="21">
        <v>1</v>
      </c>
      <c r="R477" s="21">
        <v>1</v>
      </c>
      <c r="S477" s="21">
        <v>1</v>
      </c>
      <c r="T477" s="21">
        <v>1</v>
      </c>
      <c r="U477" s="21">
        <v>1</v>
      </c>
      <c r="V477" s="21">
        <v>1</v>
      </c>
      <c r="W477" s="21">
        <v>1</v>
      </c>
      <c r="X477" s="21">
        <v>1</v>
      </c>
      <c r="Y477" s="21">
        <f t="shared" si="36"/>
        <v>12</v>
      </c>
      <c r="Z477" s="19">
        <f>IFERROR(VLOOKUP(B477,[1]DATA!A:P,16,0),0)</f>
        <v>35.72</v>
      </c>
      <c r="AA477" s="19" t="e">
        <f>ROUND(#REF!/1200*Y477*100,0)</f>
        <v>#REF!</v>
      </c>
      <c r="AB477" s="22" t="e">
        <f t="shared" si="37"/>
        <v>#REF!</v>
      </c>
      <c r="AC477" s="19">
        <v>35.72</v>
      </c>
    </row>
    <row r="478" spans="1:29" x14ac:dyDescent="0.2">
      <c r="A478" s="15" t="e">
        <f t="shared" si="38"/>
        <v>#REF!</v>
      </c>
      <c r="B478" s="16">
        <v>2020002286</v>
      </c>
      <c r="C478" s="20" t="s">
        <v>456</v>
      </c>
      <c r="D478" s="16" t="s">
        <v>17</v>
      </c>
      <c r="E478" s="16" t="s">
        <v>18</v>
      </c>
      <c r="F478" s="18">
        <v>44424</v>
      </c>
      <c r="G478" s="18" t="s">
        <v>19</v>
      </c>
      <c r="H478" s="20" t="s">
        <v>26</v>
      </c>
      <c r="I478" s="20" t="s">
        <v>21</v>
      </c>
      <c r="J478" s="20" t="s">
        <v>22</v>
      </c>
      <c r="K478" s="20" t="s">
        <v>40</v>
      </c>
      <c r="L478" s="20">
        <v>1</v>
      </c>
      <c r="M478" s="21">
        <v>1</v>
      </c>
      <c r="N478" s="21">
        <v>1</v>
      </c>
      <c r="O478" s="21">
        <v>1</v>
      </c>
      <c r="P478" s="21">
        <v>1</v>
      </c>
      <c r="Q478" s="21">
        <v>1</v>
      </c>
      <c r="R478" s="21">
        <v>1</v>
      </c>
      <c r="S478" s="21">
        <v>1</v>
      </c>
      <c r="T478" s="21">
        <v>1</v>
      </c>
      <c r="U478" s="21">
        <v>1</v>
      </c>
      <c r="V478" s="21">
        <v>1</v>
      </c>
      <c r="W478" s="21">
        <v>1</v>
      </c>
      <c r="X478" s="21">
        <v>1</v>
      </c>
      <c r="Y478" s="21">
        <f t="shared" si="36"/>
        <v>12</v>
      </c>
      <c r="Z478" s="19">
        <f>IFERROR(VLOOKUP(B478,[1]DATA!A:P,16,0),0)</f>
        <v>21.03</v>
      </c>
      <c r="AA478" s="19" t="e">
        <f>ROUND(#REF!/1200*Y478*100,0)</f>
        <v>#REF!</v>
      </c>
      <c r="AB478" s="22" t="e">
        <f t="shared" si="37"/>
        <v>#REF!</v>
      </c>
      <c r="AC478" s="19">
        <v>21.03</v>
      </c>
    </row>
    <row r="479" spans="1:29" x14ac:dyDescent="0.2">
      <c r="A479" s="15" t="e">
        <f t="shared" si="38"/>
        <v>#REF!</v>
      </c>
      <c r="B479" s="43">
        <v>2020001755</v>
      </c>
      <c r="C479" s="56" t="s">
        <v>457</v>
      </c>
      <c r="D479" s="43" t="s">
        <v>17</v>
      </c>
      <c r="E479" s="43" t="s">
        <v>18</v>
      </c>
      <c r="F479" s="45">
        <v>44189</v>
      </c>
      <c r="G479" s="45" t="s">
        <v>25</v>
      </c>
      <c r="H479" s="50" t="s">
        <v>82</v>
      </c>
      <c r="I479" s="44" t="s">
        <v>21</v>
      </c>
      <c r="J479" s="20" t="s">
        <v>244</v>
      </c>
      <c r="K479" s="44" t="s">
        <v>245</v>
      </c>
      <c r="L479" s="44">
        <v>1</v>
      </c>
      <c r="M479" s="34" t="s">
        <v>194</v>
      </c>
      <c r="N479" s="34" t="s">
        <v>194</v>
      </c>
      <c r="O479" s="34" t="s">
        <v>194</v>
      </c>
      <c r="P479" s="34" t="s">
        <v>194</v>
      </c>
      <c r="Q479" s="34" t="s">
        <v>194</v>
      </c>
      <c r="R479" s="34" t="s">
        <v>194</v>
      </c>
      <c r="S479" s="34" t="s">
        <v>194</v>
      </c>
      <c r="T479" s="34" t="s">
        <v>194</v>
      </c>
      <c r="U479" s="34" t="s">
        <v>194</v>
      </c>
      <c r="V479" s="34"/>
      <c r="W479" s="34"/>
      <c r="X479" s="34"/>
      <c r="Y479" s="34">
        <f t="shared" si="36"/>
        <v>0</v>
      </c>
      <c r="Z479" s="19">
        <f>IFERROR(VLOOKUP(B479,[1]DATA!A:P,16,0),0)</f>
        <v>23.14</v>
      </c>
      <c r="AA479" s="19" t="e">
        <f>ROUND(#REF!/1200*Y479*100,0)</f>
        <v>#REF!</v>
      </c>
      <c r="AB479" s="22" t="e">
        <f t="shared" si="37"/>
        <v>#REF!</v>
      </c>
      <c r="AC479" s="19">
        <v>23.14</v>
      </c>
    </row>
    <row r="480" spans="1:29" x14ac:dyDescent="0.2">
      <c r="A480" s="15" t="e">
        <f t="shared" si="38"/>
        <v>#REF!</v>
      </c>
      <c r="B480" s="16">
        <v>302000134</v>
      </c>
      <c r="C480" s="23" t="s">
        <v>458</v>
      </c>
      <c r="D480" s="16"/>
      <c r="E480" s="16"/>
      <c r="F480" s="18">
        <v>44846</v>
      </c>
      <c r="G480" s="18" t="s">
        <v>250</v>
      </c>
      <c r="H480" s="23" t="s">
        <v>20</v>
      </c>
      <c r="I480" s="20" t="s">
        <v>27</v>
      </c>
      <c r="J480" s="20" t="s">
        <v>28</v>
      </c>
      <c r="K480" s="20" t="s">
        <v>28</v>
      </c>
      <c r="L480" s="20">
        <v>1</v>
      </c>
      <c r="M480" s="25">
        <v>1</v>
      </c>
      <c r="N480" s="25">
        <v>1</v>
      </c>
      <c r="O480" s="25">
        <v>1</v>
      </c>
      <c r="P480" s="25">
        <v>1</v>
      </c>
      <c r="Q480" s="25">
        <v>1</v>
      </c>
      <c r="R480" s="25">
        <v>1</v>
      </c>
      <c r="S480" s="25">
        <v>1</v>
      </c>
      <c r="T480" s="25">
        <v>1</v>
      </c>
      <c r="U480" s="25">
        <v>1</v>
      </c>
      <c r="V480" s="25">
        <v>1</v>
      </c>
      <c r="W480" s="25">
        <v>1</v>
      </c>
      <c r="X480" s="25">
        <v>1</v>
      </c>
      <c r="Y480" s="25">
        <f t="shared" si="36"/>
        <v>12</v>
      </c>
      <c r="Z480" s="19">
        <f>IFERROR(VLOOKUP(B480,[1]DATA!A:P,16,0),0)</f>
        <v>41.37</v>
      </c>
      <c r="AA480" s="19" t="e">
        <f>ROUND(#REF!/1200*Y480*100,0)</f>
        <v>#REF!</v>
      </c>
      <c r="AB480" s="26" t="e">
        <f t="shared" si="37"/>
        <v>#REF!</v>
      </c>
      <c r="AC480" s="19">
        <v>41.37</v>
      </c>
    </row>
    <row r="481" spans="1:29" x14ac:dyDescent="0.2">
      <c r="A481" s="15" t="e">
        <f t="shared" si="38"/>
        <v>#REF!</v>
      </c>
      <c r="B481" s="16">
        <v>2020002783</v>
      </c>
      <c r="C481" s="23" t="s">
        <v>459</v>
      </c>
      <c r="D481" s="16" t="s">
        <v>17</v>
      </c>
      <c r="E481" s="16" t="s">
        <v>18</v>
      </c>
      <c r="F481" s="18">
        <v>44585</v>
      </c>
      <c r="G481" s="18" t="s">
        <v>25</v>
      </c>
      <c r="H481" s="24" t="s">
        <v>26</v>
      </c>
      <c r="I481" s="20" t="s">
        <v>27</v>
      </c>
      <c r="J481" s="20" t="s">
        <v>28</v>
      </c>
      <c r="K481" s="20" t="s">
        <v>28</v>
      </c>
      <c r="L481" s="20">
        <v>1</v>
      </c>
      <c r="M481" s="25">
        <v>1</v>
      </c>
      <c r="N481" s="25">
        <v>1</v>
      </c>
      <c r="O481" s="25">
        <v>1</v>
      </c>
      <c r="P481" s="25">
        <v>1</v>
      </c>
      <c r="Q481" s="25">
        <v>1</v>
      </c>
      <c r="R481" s="25">
        <v>1</v>
      </c>
      <c r="S481" s="25">
        <v>1</v>
      </c>
      <c r="T481" s="25">
        <v>1</v>
      </c>
      <c r="U481" s="25">
        <v>1</v>
      </c>
      <c r="V481" s="25">
        <v>1</v>
      </c>
      <c r="W481" s="25">
        <v>1</v>
      </c>
      <c r="X481" s="25">
        <v>1</v>
      </c>
      <c r="Y481" s="25">
        <f t="shared" si="36"/>
        <v>12</v>
      </c>
      <c r="Z481" s="19">
        <f>IFERROR(VLOOKUP(B481,[1]DATA!A:P,16,0),0)</f>
        <v>30.4</v>
      </c>
      <c r="AA481" s="19" t="e">
        <f>ROUND(#REF!/1200*Y481*100,0)</f>
        <v>#REF!</v>
      </c>
      <c r="AB481" s="26" t="e">
        <f t="shared" si="37"/>
        <v>#REF!</v>
      </c>
      <c r="AC481" s="19">
        <v>30.4</v>
      </c>
    </row>
    <row r="482" spans="1:29" x14ac:dyDescent="0.2">
      <c r="A482" s="15" t="e">
        <f t="shared" si="38"/>
        <v>#REF!</v>
      </c>
      <c r="B482" s="35" t="s">
        <v>460</v>
      </c>
      <c r="C482" s="20" t="s">
        <v>461</v>
      </c>
      <c r="D482" s="16" t="s">
        <v>162</v>
      </c>
      <c r="E482" s="16" t="s">
        <v>162</v>
      </c>
      <c r="F482" s="18"/>
      <c r="G482" s="18"/>
      <c r="H482" s="20" t="s">
        <v>49</v>
      </c>
      <c r="I482" s="20" t="s">
        <v>21</v>
      </c>
      <c r="J482" s="20" t="s">
        <v>98</v>
      </c>
      <c r="K482" s="20" t="s">
        <v>98</v>
      </c>
      <c r="L482" s="20">
        <v>1</v>
      </c>
      <c r="M482" s="21">
        <v>1</v>
      </c>
      <c r="N482" s="21">
        <v>1</v>
      </c>
      <c r="O482" s="21">
        <v>1</v>
      </c>
      <c r="P482" s="21">
        <v>1</v>
      </c>
      <c r="Q482" s="21">
        <v>1</v>
      </c>
      <c r="R482" s="21">
        <v>1</v>
      </c>
      <c r="S482" s="21">
        <v>1</v>
      </c>
      <c r="T482" s="21">
        <v>1</v>
      </c>
      <c r="U482" s="21">
        <v>1</v>
      </c>
      <c r="V482" s="21">
        <v>1</v>
      </c>
      <c r="W482" s="21">
        <v>1</v>
      </c>
      <c r="X482" s="21">
        <v>1</v>
      </c>
      <c r="Y482" s="21">
        <f t="shared" si="36"/>
        <v>12</v>
      </c>
      <c r="Z482" s="19">
        <f>IFERROR(VLOOKUP(B482,[1]DATA!A:P,16,0),0)</f>
        <v>0</v>
      </c>
      <c r="AA482" s="19" t="e">
        <f>ROUND(#REF!/1200*Y482*100,0)</f>
        <v>#REF!</v>
      </c>
      <c r="AB482" s="22" t="e">
        <f t="shared" si="37"/>
        <v>#REF!</v>
      </c>
      <c r="AC482" s="19">
        <v>0</v>
      </c>
    </row>
    <row r="483" spans="1:29" x14ac:dyDescent="0.2">
      <c r="A483" s="15" t="e">
        <f t="shared" si="38"/>
        <v>#REF!</v>
      </c>
      <c r="B483" s="35" t="s">
        <v>462</v>
      </c>
      <c r="C483" s="32" t="s">
        <v>463</v>
      </c>
      <c r="D483" s="16" t="s">
        <v>87</v>
      </c>
      <c r="E483" s="16" t="s">
        <v>87</v>
      </c>
      <c r="F483" s="18"/>
      <c r="G483" s="18"/>
      <c r="H483" s="19" t="s">
        <v>49</v>
      </c>
      <c r="I483" s="20" t="s">
        <v>21</v>
      </c>
      <c r="J483" s="20" t="s">
        <v>89</v>
      </c>
      <c r="K483" s="20" t="s">
        <v>90</v>
      </c>
      <c r="L483" s="20">
        <v>1</v>
      </c>
      <c r="M483" s="21">
        <v>1</v>
      </c>
      <c r="N483" s="21">
        <v>1</v>
      </c>
      <c r="O483" s="21">
        <v>1</v>
      </c>
      <c r="P483" s="21">
        <v>1</v>
      </c>
      <c r="Q483" s="21">
        <v>1</v>
      </c>
      <c r="R483" s="21">
        <v>1</v>
      </c>
      <c r="S483" s="21">
        <v>1</v>
      </c>
      <c r="T483" s="21">
        <v>1</v>
      </c>
      <c r="U483" s="21">
        <v>1</v>
      </c>
      <c r="V483" s="21">
        <v>1</v>
      </c>
      <c r="W483" s="21">
        <v>1</v>
      </c>
      <c r="X483" s="21">
        <v>1</v>
      </c>
      <c r="Y483" s="21">
        <f t="shared" si="36"/>
        <v>12</v>
      </c>
      <c r="Z483" s="19">
        <f>IFERROR(VLOOKUP(B483,[1]DATA!A:P,16,0),0)</f>
        <v>0</v>
      </c>
      <c r="AA483" s="19" t="e">
        <f>ROUND(#REF!/1200*Y483*100,0)</f>
        <v>#REF!</v>
      </c>
      <c r="AB483" s="22" t="e">
        <f t="shared" si="37"/>
        <v>#REF!</v>
      </c>
      <c r="AC483" s="19">
        <v>0</v>
      </c>
    </row>
    <row r="484" spans="1:29" x14ac:dyDescent="0.2">
      <c r="A484" s="15" t="e">
        <f t="shared" si="38"/>
        <v>#REF!</v>
      </c>
      <c r="B484" s="35" t="s">
        <v>464</v>
      </c>
      <c r="C484" s="19" t="s">
        <v>465</v>
      </c>
      <c r="D484" s="16" t="s">
        <v>68</v>
      </c>
      <c r="E484" s="16" t="s">
        <v>68</v>
      </c>
      <c r="F484" s="18"/>
      <c r="G484" s="18"/>
      <c r="H484" s="19" t="s">
        <v>88</v>
      </c>
      <c r="I484" s="20" t="s">
        <v>21</v>
      </c>
      <c r="J484" s="20" t="s">
        <v>91</v>
      </c>
      <c r="K484" s="20" t="s">
        <v>168</v>
      </c>
      <c r="L484" s="20">
        <v>1</v>
      </c>
      <c r="M484" s="21">
        <v>1</v>
      </c>
      <c r="N484" s="21">
        <v>1</v>
      </c>
      <c r="O484" s="21">
        <v>1</v>
      </c>
      <c r="P484" s="21">
        <v>1</v>
      </c>
      <c r="Q484" s="21">
        <v>1</v>
      </c>
      <c r="R484" s="21">
        <v>1</v>
      </c>
      <c r="S484" s="21">
        <v>1</v>
      </c>
      <c r="T484" s="21">
        <v>1</v>
      </c>
      <c r="U484" s="21">
        <v>1</v>
      </c>
      <c r="V484" s="21">
        <v>1</v>
      </c>
      <c r="W484" s="21">
        <v>1</v>
      </c>
      <c r="X484" s="21">
        <v>1</v>
      </c>
      <c r="Y484" s="21">
        <f t="shared" si="36"/>
        <v>12</v>
      </c>
      <c r="Z484" s="19">
        <f>IFERROR(VLOOKUP(B484,[1]DATA!A:P,16,0),0)</f>
        <v>0</v>
      </c>
      <c r="AA484" s="19" t="e">
        <f>ROUND(#REF!/1200*Y484*100,0)</f>
        <v>#REF!</v>
      </c>
      <c r="AB484" s="22" t="e">
        <f t="shared" si="37"/>
        <v>#REF!</v>
      </c>
      <c r="AC484" s="19">
        <v>0</v>
      </c>
    </row>
    <row r="485" spans="1:29" x14ac:dyDescent="0.2">
      <c r="A485" s="15" t="e">
        <f t="shared" si="38"/>
        <v>#REF!</v>
      </c>
      <c r="B485" s="16">
        <v>2020002594</v>
      </c>
      <c r="C485" s="23" t="s">
        <v>466</v>
      </c>
      <c r="D485" s="16" t="s">
        <v>17</v>
      </c>
      <c r="E485" s="16" t="s">
        <v>18</v>
      </c>
      <c r="F485" s="18">
        <v>44532</v>
      </c>
      <c r="G485" s="18" t="s">
        <v>19</v>
      </c>
      <c r="H485" s="24" t="s">
        <v>26</v>
      </c>
      <c r="I485" s="20" t="s">
        <v>27</v>
      </c>
      <c r="J485" s="20" t="s">
        <v>28</v>
      </c>
      <c r="K485" s="20" t="s">
        <v>28</v>
      </c>
      <c r="L485" s="20">
        <v>1</v>
      </c>
      <c r="M485" s="25">
        <v>1</v>
      </c>
      <c r="N485" s="25">
        <v>1</v>
      </c>
      <c r="O485" s="25">
        <v>1</v>
      </c>
      <c r="P485" s="25">
        <v>1</v>
      </c>
      <c r="Q485" s="25">
        <v>1</v>
      </c>
      <c r="R485" s="25">
        <v>1</v>
      </c>
      <c r="S485" s="25">
        <v>1</v>
      </c>
      <c r="T485" s="25">
        <v>1</v>
      </c>
      <c r="U485" s="25">
        <v>1</v>
      </c>
      <c r="V485" s="25">
        <v>1</v>
      </c>
      <c r="W485" s="25">
        <v>1</v>
      </c>
      <c r="X485" s="25">
        <v>1</v>
      </c>
      <c r="Y485" s="25">
        <f t="shared" si="36"/>
        <v>12</v>
      </c>
      <c r="Z485" s="19">
        <f>IFERROR(VLOOKUP(B485,[1]DATA!A:P,16,0),0)</f>
        <v>26.61</v>
      </c>
      <c r="AA485" s="19" t="e">
        <f>ROUND(#REF!/1200*Y485*100,0)</f>
        <v>#REF!</v>
      </c>
      <c r="AB485" s="26" t="e">
        <f t="shared" si="37"/>
        <v>#REF!</v>
      </c>
      <c r="AC485" s="19">
        <v>26.61</v>
      </c>
    </row>
    <row r="486" spans="1:29" x14ac:dyDescent="0.2">
      <c r="A486" s="15" t="e">
        <f t="shared" si="38"/>
        <v>#REF!</v>
      </c>
      <c r="B486" s="16">
        <v>2020003636</v>
      </c>
      <c r="C486" s="20" t="s">
        <v>467</v>
      </c>
      <c r="D486" s="16" t="s">
        <v>17</v>
      </c>
      <c r="E486" s="16" t="s">
        <v>18</v>
      </c>
      <c r="F486" s="18">
        <v>44856</v>
      </c>
      <c r="G486" s="18" t="s">
        <v>165</v>
      </c>
      <c r="H486" s="20" t="s">
        <v>111</v>
      </c>
      <c r="I486" s="20" t="s">
        <v>21</v>
      </c>
      <c r="J486" s="20" t="s">
        <v>78</v>
      </c>
      <c r="K486" s="20" t="s">
        <v>78</v>
      </c>
      <c r="L486" s="20">
        <v>1</v>
      </c>
      <c r="M486" s="21">
        <v>1</v>
      </c>
      <c r="N486" s="21">
        <v>1</v>
      </c>
      <c r="O486" s="21">
        <v>1</v>
      </c>
      <c r="P486" s="21">
        <v>1</v>
      </c>
      <c r="Q486" s="21">
        <v>1</v>
      </c>
      <c r="R486" s="21">
        <v>1</v>
      </c>
      <c r="S486" s="21">
        <v>1</v>
      </c>
      <c r="T486" s="21">
        <v>1</v>
      </c>
      <c r="U486" s="21">
        <v>1</v>
      </c>
      <c r="V486" s="21">
        <v>1</v>
      </c>
      <c r="W486" s="21">
        <v>1</v>
      </c>
      <c r="X486" s="21">
        <v>1</v>
      </c>
      <c r="Y486" s="21">
        <f t="shared" si="36"/>
        <v>12</v>
      </c>
      <c r="Z486" s="19">
        <f>IFERROR(VLOOKUP(B486,[1]DATA!A:P,16,0),0)</f>
        <v>39.03</v>
      </c>
      <c r="AA486" s="19" t="e">
        <f>ROUND(#REF!/1200*Y486*100,0)</f>
        <v>#REF!</v>
      </c>
      <c r="AB486" s="22" t="e">
        <f t="shared" si="37"/>
        <v>#REF!</v>
      </c>
      <c r="AC486" s="19">
        <v>39.03</v>
      </c>
    </row>
    <row r="487" spans="1:29" x14ac:dyDescent="0.2">
      <c r="A487" s="15" t="e">
        <f t="shared" si="38"/>
        <v>#REF!</v>
      </c>
      <c r="B487" s="16">
        <v>2020003485</v>
      </c>
      <c r="C487" s="20" t="s">
        <v>468</v>
      </c>
      <c r="D487" s="16" t="s">
        <v>17</v>
      </c>
      <c r="E487" s="16" t="s">
        <v>18</v>
      </c>
      <c r="F487" s="18">
        <v>44816</v>
      </c>
      <c r="G487" s="18" t="s">
        <v>190</v>
      </c>
      <c r="H487" s="20" t="s">
        <v>95</v>
      </c>
      <c r="I487" s="20" t="s">
        <v>21</v>
      </c>
      <c r="J487" s="20" t="s">
        <v>50</v>
      </c>
      <c r="K487" s="20" t="s">
        <v>151</v>
      </c>
      <c r="L487" s="20">
        <v>1</v>
      </c>
      <c r="M487" s="21">
        <v>1</v>
      </c>
      <c r="N487" s="21">
        <v>1</v>
      </c>
      <c r="O487" s="21">
        <v>1</v>
      </c>
      <c r="P487" s="21">
        <v>1</v>
      </c>
      <c r="Q487" s="21">
        <v>1</v>
      </c>
      <c r="R487" s="21">
        <v>1</v>
      </c>
      <c r="S487" s="21">
        <v>1</v>
      </c>
      <c r="T487" s="21">
        <v>1</v>
      </c>
      <c r="U487" s="21">
        <v>1</v>
      </c>
      <c r="V487" s="21">
        <v>1</v>
      </c>
      <c r="W487" s="21">
        <v>1</v>
      </c>
      <c r="X487" s="21">
        <v>1</v>
      </c>
      <c r="Y487" s="21">
        <f t="shared" si="36"/>
        <v>12</v>
      </c>
      <c r="Z487" s="19">
        <f>IFERROR(VLOOKUP(B487,[1]DATA!A:P,16,0),0)</f>
        <v>14.08</v>
      </c>
      <c r="AA487" s="19" t="e">
        <f>ROUND(#REF!/1200*Y487*100,0)</f>
        <v>#REF!</v>
      </c>
      <c r="AB487" s="22" t="e">
        <f t="shared" si="37"/>
        <v>#REF!</v>
      </c>
      <c r="AC487" s="19">
        <v>14.08</v>
      </c>
    </row>
    <row r="488" spans="1:29" x14ac:dyDescent="0.2">
      <c r="A488" s="15" t="e">
        <f t="shared" si="38"/>
        <v>#REF!</v>
      </c>
      <c r="B488" s="43">
        <v>2020002070</v>
      </c>
      <c r="C488" s="56" t="s">
        <v>469</v>
      </c>
      <c r="D488" s="43" t="s">
        <v>17</v>
      </c>
      <c r="E488" s="43" t="s">
        <v>18</v>
      </c>
      <c r="F488" s="45">
        <v>44340</v>
      </c>
      <c r="G488" s="45" t="s">
        <v>19</v>
      </c>
      <c r="H488" s="44" t="s">
        <v>56</v>
      </c>
      <c r="I488" s="44"/>
      <c r="J488" s="44" t="s">
        <v>470</v>
      </c>
      <c r="K488" s="44" t="s">
        <v>470</v>
      </c>
      <c r="L488" s="44"/>
      <c r="M488" s="34">
        <v>1</v>
      </c>
      <c r="N488" s="34">
        <v>1</v>
      </c>
      <c r="O488" s="34">
        <v>1</v>
      </c>
      <c r="P488" s="34">
        <v>1</v>
      </c>
      <c r="Q488" s="34">
        <v>1</v>
      </c>
      <c r="R488" s="34">
        <v>1</v>
      </c>
      <c r="S488" s="34">
        <v>1</v>
      </c>
      <c r="T488" s="34">
        <v>1</v>
      </c>
      <c r="U488" s="34">
        <v>1</v>
      </c>
      <c r="V488" s="34">
        <v>1</v>
      </c>
      <c r="W488" s="34">
        <v>1</v>
      </c>
      <c r="X488" s="34">
        <v>1</v>
      </c>
      <c r="Y488" s="34">
        <f t="shared" si="36"/>
        <v>12</v>
      </c>
      <c r="Z488" s="19">
        <f>IFERROR(VLOOKUP(B488,[1]DATA!A:P,16,0),0)</f>
        <v>40.11</v>
      </c>
      <c r="AA488" s="19" t="e">
        <f>ROUND(#REF!/1200*Y488*100,0)</f>
        <v>#REF!</v>
      </c>
      <c r="AB488" s="22" t="e">
        <f t="shared" si="37"/>
        <v>#REF!</v>
      </c>
      <c r="AC488" s="19">
        <v>40.11</v>
      </c>
    </row>
    <row r="489" spans="1:29" x14ac:dyDescent="0.2">
      <c r="A489" s="15" t="e">
        <f t="shared" si="38"/>
        <v>#REF!</v>
      </c>
      <c r="B489" s="43">
        <v>2020002020</v>
      </c>
      <c r="C489" s="56" t="s">
        <v>471</v>
      </c>
      <c r="D489" s="43" t="s">
        <v>17</v>
      </c>
      <c r="E489" s="43" t="s">
        <v>18</v>
      </c>
      <c r="F489" s="45">
        <v>44322</v>
      </c>
      <c r="G489" s="45" t="s">
        <v>19</v>
      </c>
      <c r="H489" s="44"/>
      <c r="I489" s="44"/>
      <c r="J489" s="44"/>
      <c r="K489" s="44"/>
      <c r="L489" s="4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>
        <f t="shared" si="36"/>
        <v>0</v>
      </c>
      <c r="Z489" s="19">
        <f>IFERROR(VLOOKUP(B489,[1]DATA!A:P,16,0),0)</f>
        <v>36.07</v>
      </c>
      <c r="AA489" s="19" t="e">
        <f>ROUND(#REF!/1200*Y489*100,0)</f>
        <v>#REF!</v>
      </c>
      <c r="AB489" s="22" t="e">
        <f t="shared" si="37"/>
        <v>#REF!</v>
      </c>
      <c r="AC489" s="19">
        <v>36.07</v>
      </c>
    </row>
    <row r="490" spans="1:29" x14ac:dyDescent="0.2">
      <c r="A490" s="15" t="e">
        <f t="shared" si="38"/>
        <v>#REF!</v>
      </c>
      <c r="B490" s="16">
        <v>2020001387</v>
      </c>
      <c r="C490" s="20" t="s">
        <v>472</v>
      </c>
      <c r="D490" s="16" t="s">
        <v>17</v>
      </c>
      <c r="E490" s="16" t="s">
        <v>18</v>
      </c>
      <c r="F490" s="18">
        <v>43913</v>
      </c>
      <c r="G490" s="18" t="s">
        <v>19</v>
      </c>
      <c r="H490" s="20" t="s">
        <v>20</v>
      </c>
      <c r="I490" s="20" t="s">
        <v>21</v>
      </c>
      <c r="J490" s="20" t="s">
        <v>22</v>
      </c>
      <c r="K490" s="20" t="s">
        <v>23</v>
      </c>
      <c r="L490" s="20">
        <v>1</v>
      </c>
      <c r="M490" s="21">
        <v>1</v>
      </c>
      <c r="N490" s="21">
        <v>1</v>
      </c>
      <c r="O490" s="21">
        <v>1</v>
      </c>
      <c r="P490" s="21">
        <v>1</v>
      </c>
      <c r="Q490" s="21">
        <v>1</v>
      </c>
      <c r="R490" s="21">
        <v>1</v>
      </c>
      <c r="S490" s="21">
        <v>1</v>
      </c>
      <c r="T490" s="21">
        <v>1</v>
      </c>
      <c r="U490" s="21">
        <v>1</v>
      </c>
      <c r="V490" s="21">
        <v>1</v>
      </c>
      <c r="W490" s="21">
        <v>1</v>
      </c>
      <c r="X490" s="21">
        <v>1</v>
      </c>
      <c r="Y490" s="21">
        <f t="shared" si="36"/>
        <v>12</v>
      </c>
      <c r="Z490" s="19">
        <f>IFERROR(VLOOKUP(B490,[1]DATA!A:P,16,0),0)</f>
        <v>22.97</v>
      </c>
      <c r="AA490" s="19" t="e">
        <f>ROUND(#REF!/1200*Y490*100,0)</f>
        <v>#REF!</v>
      </c>
      <c r="AB490" s="22" t="e">
        <f t="shared" si="37"/>
        <v>#REF!</v>
      </c>
      <c r="AC490" s="19">
        <v>22.97</v>
      </c>
    </row>
    <row r="491" spans="1:29" x14ac:dyDescent="0.2">
      <c r="A491" s="15" t="e">
        <f t="shared" si="38"/>
        <v>#REF!</v>
      </c>
      <c r="B491" s="35" t="s">
        <v>473</v>
      </c>
      <c r="C491" s="20" t="s">
        <v>474</v>
      </c>
      <c r="D491" s="16" t="s">
        <v>162</v>
      </c>
      <c r="E491" s="16" t="s">
        <v>162</v>
      </c>
      <c r="F491" s="18"/>
      <c r="G491" s="18"/>
      <c r="H491" s="20" t="s">
        <v>49</v>
      </c>
      <c r="I491" s="20" t="s">
        <v>21</v>
      </c>
      <c r="J491" s="20" t="s">
        <v>50</v>
      </c>
      <c r="K491" s="20" t="s">
        <v>151</v>
      </c>
      <c r="L491" s="20" t="s">
        <v>475</v>
      </c>
      <c r="M491" s="21">
        <v>1</v>
      </c>
      <c r="N491" s="21">
        <v>1</v>
      </c>
      <c r="O491" s="21">
        <v>1</v>
      </c>
      <c r="P491" s="21">
        <v>1</v>
      </c>
      <c r="Q491" s="21">
        <v>1</v>
      </c>
      <c r="R491" s="21">
        <v>1</v>
      </c>
      <c r="S491" s="21">
        <v>1</v>
      </c>
      <c r="T491" s="21">
        <v>1</v>
      </c>
      <c r="U491" s="21">
        <v>1</v>
      </c>
      <c r="V491" s="21">
        <v>1</v>
      </c>
      <c r="W491" s="21">
        <v>1</v>
      </c>
      <c r="X491" s="21">
        <v>1</v>
      </c>
      <c r="Y491" s="21">
        <f t="shared" ref="Y491:Y494" si="39">SUM(M491:X491)</f>
        <v>12</v>
      </c>
      <c r="Z491" s="19">
        <f>IFERROR(VLOOKUP(B491,[1]DATA!A:P,16,0),0)</f>
        <v>0</v>
      </c>
      <c r="AA491" s="19" t="e">
        <f>ROUND(#REF!/1200*Y491*100,0)</f>
        <v>#REF!</v>
      </c>
      <c r="AB491" s="22" t="e">
        <f t="shared" si="37"/>
        <v>#REF!</v>
      </c>
      <c r="AC491" s="19">
        <v>0</v>
      </c>
    </row>
    <row r="492" spans="1:29" x14ac:dyDescent="0.2">
      <c r="A492" s="15" t="e">
        <f t="shared" si="38"/>
        <v>#REF!</v>
      </c>
      <c r="B492" s="16">
        <v>0</v>
      </c>
      <c r="C492" s="19" t="s">
        <v>476</v>
      </c>
      <c r="D492" s="16" t="s">
        <v>154</v>
      </c>
      <c r="E492" s="16" t="s">
        <v>154</v>
      </c>
      <c r="F492" s="18"/>
      <c r="G492" s="18"/>
      <c r="H492" s="19" t="s">
        <v>476</v>
      </c>
      <c r="I492" s="20" t="s">
        <v>21</v>
      </c>
      <c r="J492" s="20" t="s">
        <v>91</v>
      </c>
      <c r="K492" s="20" t="s">
        <v>168</v>
      </c>
      <c r="L492" s="20">
        <v>1</v>
      </c>
      <c r="M492" s="21">
        <v>1</v>
      </c>
      <c r="N492" s="21">
        <v>1</v>
      </c>
      <c r="O492" s="21">
        <v>1</v>
      </c>
      <c r="P492" s="21">
        <v>1</v>
      </c>
      <c r="Q492" s="21">
        <v>1</v>
      </c>
      <c r="R492" s="21">
        <v>1</v>
      </c>
      <c r="S492" s="21">
        <v>1</v>
      </c>
      <c r="T492" s="21">
        <v>1</v>
      </c>
      <c r="U492" s="21">
        <v>1</v>
      </c>
      <c r="V492" s="21">
        <v>1</v>
      </c>
      <c r="W492" s="21">
        <v>1</v>
      </c>
      <c r="X492" s="21">
        <v>1</v>
      </c>
      <c r="Y492" s="21">
        <f t="shared" si="39"/>
        <v>12</v>
      </c>
      <c r="Z492" s="19">
        <f>IFERROR(VLOOKUP(B492,[1]DATA!A:P,16,0),0)</f>
        <v>0</v>
      </c>
      <c r="AA492" s="19" t="e">
        <f>ROUND(#REF!/1200*Y492*100,0)</f>
        <v>#REF!</v>
      </c>
      <c r="AB492" s="22" t="e">
        <f t="shared" si="37"/>
        <v>#REF!</v>
      </c>
      <c r="AC492" s="19">
        <v>0</v>
      </c>
    </row>
    <row r="493" spans="1:29" x14ac:dyDescent="0.2">
      <c r="A493" s="15" t="e">
        <f t="shared" si="38"/>
        <v>#REF!</v>
      </c>
      <c r="B493" s="16">
        <v>0</v>
      </c>
      <c r="C493" s="19" t="s">
        <v>476</v>
      </c>
      <c r="D493" s="16" t="s">
        <v>154</v>
      </c>
      <c r="E493" s="16" t="s">
        <v>154</v>
      </c>
      <c r="F493" s="18"/>
      <c r="G493" s="18"/>
      <c r="H493" s="19" t="s">
        <v>476</v>
      </c>
      <c r="I493" s="20" t="s">
        <v>21</v>
      </c>
      <c r="J493" s="20" t="s">
        <v>91</v>
      </c>
      <c r="K493" s="20" t="s">
        <v>135</v>
      </c>
      <c r="L493" s="20">
        <v>1</v>
      </c>
      <c r="M493" s="21">
        <v>1</v>
      </c>
      <c r="N493" s="21">
        <v>1</v>
      </c>
      <c r="O493" s="21">
        <v>1</v>
      </c>
      <c r="P493" s="21">
        <v>1</v>
      </c>
      <c r="Q493" s="21">
        <v>1</v>
      </c>
      <c r="R493" s="21">
        <v>1</v>
      </c>
      <c r="S493" s="21">
        <v>1</v>
      </c>
      <c r="T493" s="21">
        <v>1</v>
      </c>
      <c r="U493" s="21">
        <v>1</v>
      </c>
      <c r="V493" s="21">
        <v>1</v>
      </c>
      <c r="W493" s="21">
        <v>1</v>
      </c>
      <c r="X493" s="21">
        <v>1</v>
      </c>
      <c r="Y493" s="21">
        <f t="shared" si="39"/>
        <v>12</v>
      </c>
      <c r="Z493" s="19">
        <f>IFERROR(VLOOKUP(B493,[1]DATA!A:P,16,0),0)</f>
        <v>0</v>
      </c>
      <c r="AA493" s="19" t="e">
        <f>ROUND(#REF!/1200*Y493*100,0)</f>
        <v>#REF!</v>
      </c>
      <c r="AB493" s="22" t="e">
        <f t="shared" si="37"/>
        <v>#REF!</v>
      </c>
      <c r="AC493" s="19">
        <v>0</v>
      </c>
    </row>
    <row r="494" spans="1:29" x14ac:dyDescent="0.2">
      <c r="A494" s="15" t="e">
        <f t="shared" si="38"/>
        <v>#REF!</v>
      </c>
      <c r="B494" s="59">
        <v>2020002039</v>
      </c>
      <c r="C494" s="31" t="s">
        <v>477</v>
      </c>
      <c r="D494" s="59" t="s">
        <v>17</v>
      </c>
      <c r="E494" s="59" t="s">
        <v>18</v>
      </c>
      <c r="F494" s="60">
        <v>44329</v>
      </c>
      <c r="G494" s="60" t="s">
        <v>19</v>
      </c>
      <c r="H494" s="31" t="s">
        <v>30</v>
      </c>
      <c r="I494" s="31" t="s">
        <v>21</v>
      </c>
      <c r="J494" s="31" t="s">
        <v>148</v>
      </c>
      <c r="K494" s="31" t="s">
        <v>148</v>
      </c>
      <c r="L494" s="31">
        <v>1</v>
      </c>
      <c r="M494" s="25">
        <v>1</v>
      </c>
      <c r="N494" s="25">
        <v>1</v>
      </c>
      <c r="O494" s="25">
        <v>1</v>
      </c>
      <c r="P494" s="25">
        <v>1</v>
      </c>
      <c r="Q494" s="25">
        <v>1</v>
      </c>
      <c r="R494" s="25">
        <v>1</v>
      </c>
      <c r="S494" s="25">
        <v>1</v>
      </c>
      <c r="T494" s="25">
        <v>1</v>
      </c>
      <c r="U494" s="25">
        <v>1</v>
      </c>
      <c r="V494" s="25">
        <v>1</v>
      </c>
      <c r="W494" s="25">
        <v>1</v>
      </c>
      <c r="X494" s="25">
        <v>1</v>
      </c>
      <c r="Y494" s="34">
        <f t="shared" si="39"/>
        <v>12</v>
      </c>
      <c r="Z494" s="19">
        <f>IFERROR(VLOOKUP(B494,[1]DATA!A:P,16,0),0)</f>
        <v>33.14</v>
      </c>
      <c r="AA494" s="19" t="e">
        <f>ROUND(#REF!/1200*Y494*100,0)</f>
        <v>#REF!</v>
      </c>
      <c r="AB494" s="22" t="e">
        <f t="shared" si="37"/>
        <v>#REF!</v>
      </c>
      <c r="AC494" s="19">
        <v>33.14</v>
      </c>
    </row>
    <row r="495" spans="1:29" x14ac:dyDescent="0.2">
      <c r="A495" s="15" t="e">
        <f t="shared" si="38"/>
        <v>#REF!</v>
      </c>
      <c r="B495" s="16">
        <v>302000145</v>
      </c>
      <c r="C495" s="23" t="s">
        <v>478</v>
      </c>
      <c r="D495" s="16" t="s">
        <v>249</v>
      </c>
      <c r="E495" s="16" t="s">
        <v>279</v>
      </c>
      <c r="F495" s="18"/>
      <c r="G495" s="18"/>
      <c r="H495" s="24"/>
      <c r="I495" s="20"/>
      <c r="J495" s="20"/>
      <c r="K495" s="20"/>
      <c r="L495" s="20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19">
        <f>IFERROR(VLOOKUP(B495,[1]DATA!A:P,16,0),0)</f>
        <v>41.37</v>
      </c>
      <c r="AA495" s="19">
        <f>1920/2</f>
        <v>960</v>
      </c>
      <c r="AB495" s="26">
        <f t="shared" si="37"/>
        <v>39715.199999999997</v>
      </c>
      <c r="AC495" s="19">
        <v>41.37</v>
      </c>
    </row>
    <row r="496" spans="1:29" x14ac:dyDescent="0.2">
      <c r="A496" s="15" t="e">
        <f t="shared" si="38"/>
        <v>#REF!</v>
      </c>
      <c r="B496" s="16">
        <v>204000962</v>
      </c>
      <c r="C496" s="17" t="s">
        <v>479</v>
      </c>
      <c r="D496" s="16" t="s">
        <v>17</v>
      </c>
      <c r="E496" s="16" t="s">
        <v>18</v>
      </c>
      <c r="F496" s="18">
        <v>44266</v>
      </c>
      <c r="G496" s="18" t="s">
        <v>25</v>
      </c>
      <c r="H496" s="19" t="s">
        <v>26</v>
      </c>
      <c r="I496" s="20" t="s">
        <v>27</v>
      </c>
      <c r="J496" s="20" t="s">
        <v>28</v>
      </c>
      <c r="K496" s="20" t="s">
        <v>28</v>
      </c>
      <c r="L496" s="20">
        <v>1</v>
      </c>
      <c r="M496" s="21">
        <v>1</v>
      </c>
      <c r="N496" s="21">
        <v>1</v>
      </c>
      <c r="O496" s="21">
        <v>1</v>
      </c>
      <c r="P496" s="21">
        <v>1</v>
      </c>
      <c r="Q496" s="21">
        <v>1</v>
      </c>
      <c r="R496" s="21">
        <v>1</v>
      </c>
      <c r="S496" s="21">
        <v>1</v>
      </c>
      <c r="T496" s="21">
        <v>1</v>
      </c>
      <c r="U496" s="21">
        <v>1</v>
      </c>
      <c r="V496" s="21">
        <v>1</v>
      </c>
      <c r="W496" s="21">
        <v>1</v>
      </c>
      <c r="X496" s="21">
        <v>1</v>
      </c>
      <c r="Y496" s="21">
        <f t="shared" ref="Y496:Y513" si="40">SUM(M496:X496)</f>
        <v>12</v>
      </c>
      <c r="Z496" s="19">
        <f>IFERROR(VLOOKUP(B496,[1]DATA!A:P,16,0),0)</f>
        <v>25.15</v>
      </c>
      <c r="AA496" s="19" t="e">
        <f>ROUND(#REF!/1200*Y496*100,0)</f>
        <v>#REF!</v>
      </c>
      <c r="AB496" s="22" t="e">
        <f t="shared" si="37"/>
        <v>#REF!</v>
      </c>
      <c r="AC496" s="19">
        <v>25.15</v>
      </c>
    </row>
    <row r="497" spans="1:29" x14ac:dyDescent="0.2">
      <c r="A497" s="15" t="e">
        <f>A495+1</f>
        <v>#REF!</v>
      </c>
      <c r="B497" s="16">
        <v>2020001477</v>
      </c>
      <c r="C497" s="20" t="s">
        <v>480</v>
      </c>
      <c r="D497" s="16" t="s">
        <v>17</v>
      </c>
      <c r="E497" s="16" t="s">
        <v>18</v>
      </c>
      <c r="F497" s="18">
        <v>44022</v>
      </c>
      <c r="G497" s="18" t="s">
        <v>19</v>
      </c>
      <c r="H497" s="20" t="s">
        <v>95</v>
      </c>
      <c r="I497" s="20" t="s">
        <v>21</v>
      </c>
      <c r="J497" s="20" t="s">
        <v>148</v>
      </c>
      <c r="K497" s="20" t="s">
        <v>148</v>
      </c>
      <c r="L497" s="20">
        <v>0.5</v>
      </c>
      <c r="M497" s="21">
        <v>0.5</v>
      </c>
      <c r="N497" s="21">
        <v>0.5</v>
      </c>
      <c r="O497" s="21">
        <v>0.5</v>
      </c>
      <c r="P497" s="21">
        <v>0.5</v>
      </c>
      <c r="Q497" s="21">
        <v>0.5</v>
      </c>
      <c r="R497" s="21">
        <v>0.5</v>
      </c>
      <c r="S497" s="21">
        <v>0.5</v>
      </c>
      <c r="T497" s="21">
        <v>0.5</v>
      </c>
      <c r="U497" s="21">
        <v>0.5</v>
      </c>
      <c r="V497" s="21">
        <v>0.5</v>
      </c>
      <c r="W497" s="21">
        <v>0.5</v>
      </c>
      <c r="X497" s="21">
        <v>0.5</v>
      </c>
      <c r="Y497" s="21">
        <f t="shared" si="40"/>
        <v>6</v>
      </c>
      <c r="Z497" s="19">
        <f>IFERROR(VLOOKUP(B497,[1]DATA!A:P,16,0),0)</f>
        <v>50.46</v>
      </c>
      <c r="AA497" s="19" t="e">
        <f>ROUND(#REF!/1200*Y497*100,0)</f>
        <v>#REF!</v>
      </c>
      <c r="AB497" s="22" t="e">
        <f t="shared" si="37"/>
        <v>#REF!</v>
      </c>
      <c r="AC497" s="19">
        <v>50.46</v>
      </c>
    </row>
    <row r="498" spans="1:29" x14ac:dyDescent="0.2">
      <c r="A498" s="15" t="e">
        <f>A496+1</f>
        <v>#REF!</v>
      </c>
      <c r="B498" s="16">
        <v>2020001477</v>
      </c>
      <c r="C498" s="20" t="s">
        <v>480</v>
      </c>
      <c r="D498" s="16" t="s">
        <v>17</v>
      </c>
      <c r="E498" s="16" t="s">
        <v>18</v>
      </c>
      <c r="F498" s="18">
        <v>44022</v>
      </c>
      <c r="G498" s="18" t="s">
        <v>19</v>
      </c>
      <c r="H498" s="20" t="s">
        <v>95</v>
      </c>
      <c r="I498" s="20" t="s">
        <v>21</v>
      </c>
      <c r="J498" s="20" t="s">
        <v>78</v>
      </c>
      <c r="K498" s="20" t="s">
        <v>78</v>
      </c>
      <c r="L498" s="20">
        <v>0.5</v>
      </c>
      <c r="M498" s="21">
        <v>0.5</v>
      </c>
      <c r="N498" s="21">
        <v>0.5</v>
      </c>
      <c r="O498" s="21">
        <v>0.5</v>
      </c>
      <c r="P498" s="21">
        <v>0.5</v>
      </c>
      <c r="Q498" s="21">
        <v>0.5</v>
      </c>
      <c r="R498" s="21">
        <v>0.5</v>
      </c>
      <c r="S498" s="21">
        <v>0.5</v>
      </c>
      <c r="T498" s="21">
        <v>0.5</v>
      </c>
      <c r="U498" s="21">
        <v>0.5</v>
      </c>
      <c r="V498" s="21">
        <v>0.5</v>
      </c>
      <c r="W498" s="21">
        <v>0.5</v>
      </c>
      <c r="X498" s="21">
        <v>0.5</v>
      </c>
      <c r="Y498" s="21">
        <f t="shared" si="40"/>
        <v>6</v>
      </c>
      <c r="Z498" s="19">
        <f>IFERROR(VLOOKUP(B498,[1]DATA!A:P,16,0),0)</f>
        <v>50.46</v>
      </c>
      <c r="AA498" s="19" t="e">
        <f>ROUND(#REF!/1200*Y498*100,0)</f>
        <v>#REF!</v>
      </c>
      <c r="AB498" s="22" t="e">
        <f t="shared" si="37"/>
        <v>#REF!</v>
      </c>
      <c r="AC498" s="19">
        <v>50.46</v>
      </c>
    </row>
    <row r="499" spans="1:29" x14ac:dyDescent="0.2">
      <c r="A499" s="15" t="e">
        <f t="shared" ref="A499:A518" si="41">A498+1</f>
        <v>#REF!</v>
      </c>
      <c r="B499" s="16">
        <v>2020003613</v>
      </c>
      <c r="C499" s="23" t="s">
        <v>481</v>
      </c>
      <c r="D499" s="16" t="s">
        <v>17</v>
      </c>
      <c r="E499" s="16" t="s">
        <v>18</v>
      </c>
      <c r="F499" s="18">
        <v>44849</v>
      </c>
      <c r="G499" s="18" t="s">
        <v>190</v>
      </c>
      <c r="H499" s="24" t="s">
        <v>26</v>
      </c>
      <c r="I499" s="20" t="s">
        <v>27</v>
      </c>
      <c r="J499" s="20" t="s">
        <v>28</v>
      </c>
      <c r="K499" s="20" t="s">
        <v>28</v>
      </c>
      <c r="L499" s="20">
        <v>1</v>
      </c>
      <c r="M499" s="25">
        <v>1</v>
      </c>
      <c r="N499" s="25">
        <v>1</v>
      </c>
      <c r="O499" s="25">
        <v>1</v>
      </c>
      <c r="P499" s="25">
        <v>1</v>
      </c>
      <c r="Q499" s="25">
        <v>1</v>
      </c>
      <c r="R499" s="25">
        <v>1</v>
      </c>
      <c r="S499" s="25">
        <v>1</v>
      </c>
      <c r="T499" s="25">
        <v>1</v>
      </c>
      <c r="U499" s="25">
        <v>1</v>
      </c>
      <c r="V499" s="25">
        <v>1</v>
      </c>
      <c r="W499" s="25">
        <v>1</v>
      </c>
      <c r="X499" s="25">
        <v>1</v>
      </c>
      <c r="Y499" s="25">
        <f t="shared" si="40"/>
        <v>12</v>
      </c>
      <c r="Z499" s="19">
        <f>IFERROR(VLOOKUP(B499,[1]DATA!A:P,16,0),0)</f>
        <v>6.43</v>
      </c>
      <c r="AA499" s="19" t="e">
        <f>ROUND(#REF!/1200*Y499*100,0)</f>
        <v>#REF!</v>
      </c>
      <c r="AB499" s="26" t="e">
        <f t="shared" si="37"/>
        <v>#REF!</v>
      </c>
      <c r="AC499" s="19">
        <v>6.43</v>
      </c>
    </row>
    <row r="500" spans="1:29" x14ac:dyDescent="0.2">
      <c r="A500" s="28" t="e">
        <f t="shared" si="41"/>
        <v>#REF!</v>
      </c>
      <c r="B500" s="62" t="s">
        <v>482</v>
      </c>
      <c r="C500" s="62" t="s">
        <v>483</v>
      </c>
      <c r="D500" s="43" t="s">
        <v>17</v>
      </c>
      <c r="E500" s="43"/>
      <c r="F500" s="45">
        <v>44869</v>
      </c>
      <c r="G500" s="45"/>
      <c r="H500" s="63" t="s">
        <v>56</v>
      </c>
      <c r="I500" s="44" t="s">
        <v>27</v>
      </c>
      <c r="J500" s="44" t="s">
        <v>28</v>
      </c>
      <c r="K500" s="44" t="s">
        <v>28</v>
      </c>
      <c r="L500" s="44">
        <v>1</v>
      </c>
      <c r="M500" s="34">
        <v>1</v>
      </c>
      <c r="N500" s="34">
        <v>1</v>
      </c>
      <c r="O500" s="34">
        <v>1</v>
      </c>
      <c r="P500" s="34">
        <v>1</v>
      </c>
      <c r="Q500" s="34">
        <v>1</v>
      </c>
      <c r="R500" s="34">
        <v>1</v>
      </c>
      <c r="S500" s="34">
        <v>1</v>
      </c>
      <c r="T500" s="34">
        <v>1</v>
      </c>
      <c r="U500" s="34">
        <v>1</v>
      </c>
      <c r="V500" s="34">
        <v>1</v>
      </c>
      <c r="W500" s="34">
        <v>1</v>
      </c>
      <c r="X500" s="34">
        <v>1</v>
      </c>
      <c r="Y500" s="34">
        <f t="shared" si="40"/>
        <v>12</v>
      </c>
      <c r="Z500" s="29">
        <f>IFERROR(VLOOKUP(B500,[1]DATA!A:P,16,0),0)</f>
        <v>0</v>
      </c>
      <c r="AA500" s="29" t="e">
        <f>ROUND(#REF!/1200*Y500*100,0)</f>
        <v>#REF!</v>
      </c>
      <c r="AB500" s="30" t="e">
        <f t="shared" si="37"/>
        <v>#REF!</v>
      </c>
      <c r="AC500" s="29">
        <v>0</v>
      </c>
    </row>
    <row r="501" spans="1:29" x14ac:dyDescent="0.2">
      <c r="A501" s="15" t="e">
        <f t="shared" si="41"/>
        <v>#REF!</v>
      </c>
      <c r="B501" s="16">
        <v>2020002126</v>
      </c>
      <c r="C501" s="20" t="s">
        <v>484</v>
      </c>
      <c r="D501" s="16" t="s">
        <v>17</v>
      </c>
      <c r="E501" s="16" t="s">
        <v>18</v>
      </c>
      <c r="F501" s="18">
        <v>44368</v>
      </c>
      <c r="G501" s="18" t="s">
        <v>19</v>
      </c>
      <c r="H501" s="20" t="s">
        <v>58</v>
      </c>
      <c r="I501" s="20" t="s">
        <v>21</v>
      </c>
      <c r="J501" s="20" t="s">
        <v>50</v>
      </c>
      <c r="K501" s="20" t="s">
        <v>51</v>
      </c>
      <c r="L501" s="20">
        <v>0.33329999999999999</v>
      </c>
      <c r="M501" s="21">
        <v>0.33329999999999999</v>
      </c>
      <c r="N501" s="21">
        <v>0.33329999999999999</v>
      </c>
      <c r="O501" s="21">
        <v>0.33329999999999999</v>
      </c>
      <c r="P501" s="21">
        <v>0.33329999999999999</v>
      </c>
      <c r="Q501" s="21">
        <v>0.33329999999999999</v>
      </c>
      <c r="R501" s="21">
        <v>0.33329999999999999</v>
      </c>
      <c r="S501" s="21">
        <v>0.33329999999999999</v>
      </c>
      <c r="T501" s="21">
        <v>0.33329999999999999</v>
      </c>
      <c r="U501" s="21">
        <v>0.33329999999999999</v>
      </c>
      <c r="V501" s="21">
        <v>0.33329999999999999</v>
      </c>
      <c r="W501" s="21">
        <v>0.33329999999999999</v>
      </c>
      <c r="X501" s="21">
        <v>0.33329999999999999</v>
      </c>
      <c r="Y501" s="21">
        <f t="shared" si="40"/>
        <v>3.9995999999999996</v>
      </c>
      <c r="Z501" s="19">
        <f>IFERROR(VLOOKUP(B501,[1]DATA!A:P,16,0),0)</f>
        <v>31.45</v>
      </c>
      <c r="AA501" s="19" t="e">
        <f>ROUND(#REF!/1200*Y501*100,0)</f>
        <v>#REF!</v>
      </c>
      <c r="AB501" s="22" t="e">
        <f t="shared" si="37"/>
        <v>#REF!</v>
      </c>
      <c r="AC501" s="19">
        <v>31.45</v>
      </c>
    </row>
    <row r="502" spans="1:29" x14ac:dyDescent="0.2">
      <c r="A502" s="15" t="e">
        <f t="shared" si="41"/>
        <v>#REF!</v>
      </c>
      <c r="B502" s="16">
        <v>2020002126</v>
      </c>
      <c r="C502" s="20" t="s">
        <v>484</v>
      </c>
      <c r="D502" s="16" t="s">
        <v>17</v>
      </c>
      <c r="E502" s="16" t="s">
        <v>18</v>
      </c>
      <c r="F502" s="18">
        <v>44368</v>
      </c>
      <c r="G502" s="18" t="s">
        <v>19</v>
      </c>
      <c r="H502" s="20" t="s">
        <v>58</v>
      </c>
      <c r="I502" s="20" t="s">
        <v>21</v>
      </c>
      <c r="J502" s="20" t="s">
        <v>50</v>
      </c>
      <c r="K502" s="20" t="s">
        <v>151</v>
      </c>
      <c r="L502" s="20">
        <v>0.33329999999999999</v>
      </c>
      <c r="M502" s="21">
        <v>0.33329999999999999</v>
      </c>
      <c r="N502" s="21">
        <v>0.33329999999999999</v>
      </c>
      <c r="O502" s="21">
        <v>0.33329999999999999</v>
      </c>
      <c r="P502" s="21">
        <v>0.33329999999999999</v>
      </c>
      <c r="Q502" s="21">
        <v>0.33329999999999999</v>
      </c>
      <c r="R502" s="21">
        <v>0.33329999999999999</v>
      </c>
      <c r="S502" s="21">
        <v>0.33329999999999999</v>
      </c>
      <c r="T502" s="21">
        <v>0.33329999999999999</v>
      </c>
      <c r="U502" s="21">
        <v>0.33329999999999999</v>
      </c>
      <c r="V502" s="21">
        <v>0.33329999999999999</v>
      </c>
      <c r="W502" s="21">
        <v>0.33329999999999999</v>
      </c>
      <c r="X502" s="21">
        <v>0.33329999999999999</v>
      </c>
      <c r="Y502" s="21">
        <f t="shared" si="40"/>
        <v>3.9995999999999996</v>
      </c>
      <c r="Z502" s="19">
        <f>IFERROR(VLOOKUP(B502,[1]DATA!A:P,16,0),0)</f>
        <v>31.45</v>
      </c>
      <c r="AA502" s="19" t="e">
        <f>ROUND(#REF!/1200*Y502*100,0)</f>
        <v>#REF!</v>
      </c>
      <c r="AB502" s="22" t="e">
        <f t="shared" si="37"/>
        <v>#REF!</v>
      </c>
      <c r="AC502" s="19">
        <v>31.45</v>
      </c>
    </row>
    <row r="503" spans="1:29" x14ac:dyDescent="0.2">
      <c r="A503" s="15" t="e">
        <f t="shared" si="41"/>
        <v>#REF!</v>
      </c>
      <c r="B503" s="16">
        <v>2020002126</v>
      </c>
      <c r="C503" s="20" t="s">
        <v>484</v>
      </c>
      <c r="D503" s="16" t="s">
        <v>17</v>
      </c>
      <c r="E503" s="16" t="s">
        <v>18</v>
      </c>
      <c r="F503" s="18">
        <v>44368</v>
      </c>
      <c r="G503" s="18" t="s">
        <v>19</v>
      </c>
      <c r="H503" s="20" t="s">
        <v>58</v>
      </c>
      <c r="I503" s="20" t="s">
        <v>21</v>
      </c>
      <c r="J503" s="20" t="s">
        <v>71</v>
      </c>
      <c r="K503" s="20" t="s">
        <v>72</v>
      </c>
      <c r="L503" s="20">
        <v>0.33329999999999999</v>
      </c>
      <c r="M503" s="21">
        <v>0.33329999999999999</v>
      </c>
      <c r="N503" s="21">
        <v>0.33329999999999999</v>
      </c>
      <c r="O503" s="21">
        <v>0.33329999999999999</v>
      </c>
      <c r="P503" s="21">
        <v>0.33329999999999999</v>
      </c>
      <c r="Q503" s="21">
        <v>0.33329999999999999</v>
      </c>
      <c r="R503" s="21">
        <v>0.33329999999999999</v>
      </c>
      <c r="S503" s="21">
        <v>0.33329999999999999</v>
      </c>
      <c r="T503" s="21">
        <v>0.33329999999999999</v>
      </c>
      <c r="U503" s="21">
        <v>0.33329999999999999</v>
      </c>
      <c r="V503" s="21">
        <v>0.33329999999999999</v>
      </c>
      <c r="W503" s="21">
        <v>0.33329999999999999</v>
      </c>
      <c r="X503" s="21">
        <v>0.33329999999999999</v>
      </c>
      <c r="Y503" s="21">
        <f t="shared" si="40"/>
        <v>3.9995999999999996</v>
      </c>
      <c r="Z503" s="19">
        <f>IFERROR(VLOOKUP(B503,[1]DATA!A:P,16,0),0)</f>
        <v>31.45</v>
      </c>
      <c r="AA503" s="19" t="e">
        <f>ROUND(#REF!/1200*Y503*100,0)</f>
        <v>#REF!</v>
      </c>
      <c r="AB503" s="22" t="e">
        <f t="shared" si="37"/>
        <v>#REF!</v>
      </c>
      <c r="AC503" s="19">
        <v>31.45</v>
      </c>
    </row>
    <row r="504" spans="1:29" x14ac:dyDescent="0.2">
      <c r="A504" s="15" t="e">
        <f t="shared" si="41"/>
        <v>#REF!</v>
      </c>
      <c r="B504" s="16">
        <v>2020003264</v>
      </c>
      <c r="C504" s="20" t="s">
        <v>485</v>
      </c>
      <c r="D504" s="16" t="s">
        <v>17</v>
      </c>
      <c r="E504" s="16" t="s">
        <v>18</v>
      </c>
      <c r="F504" s="18">
        <v>44746</v>
      </c>
      <c r="G504" s="18" t="s">
        <v>25</v>
      </c>
      <c r="H504" s="20" t="s">
        <v>56</v>
      </c>
      <c r="I504" s="20" t="s">
        <v>21</v>
      </c>
      <c r="J504" s="20" t="s">
        <v>50</v>
      </c>
      <c r="K504" s="20" t="s">
        <v>151</v>
      </c>
      <c r="L504" s="20">
        <v>1</v>
      </c>
      <c r="M504" s="21">
        <v>1</v>
      </c>
      <c r="N504" s="21">
        <v>1</v>
      </c>
      <c r="O504" s="21">
        <v>1</v>
      </c>
      <c r="P504" s="21">
        <v>1</v>
      </c>
      <c r="Q504" s="21">
        <v>1</v>
      </c>
      <c r="R504" s="21">
        <v>1</v>
      </c>
      <c r="S504" s="21">
        <v>1</v>
      </c>
      <c r="T504" s="21">
        <v>1</v>
      </c>
      <c r="U504" s="21">
        <v>1</v>
      </c>
      <c r="V504" s="21">
        <v>1</v>
      </c>
      <c r="W504" s="21">
        <v>1</v>
      </c>
      <c r="X504" s="21">
        <v>1</v>
      </c>
      <c r="Y504" s="21">
        <f t="shared" si="40"/>
        <v>12</v>
      </c>
      <c r="Z504" s="19">
        <f>IFERROR(VLOOKUP(B504,[1]DATA!A:P,16,0),0)</f>
        <v>12.09</v>
      </c>
      <c r="AA504" s="19" t="e">
        <f>ROUND(#REF!/1200*Y504*100,0)</f>
        <v>#REF!</v>
      </c>
      <c r="AB504" s="22" t="e">
        <f t="shared" si="37"/>
        <v>#REF!</v>
      </c>
      <c r="AC504" s="19">
        <v>12.09</v>
      </c>
    </row>
    <row r="505" spans="1:29" x14ac:dyDescent="0.2">
      <c r="A505" s="15" t="e">
        <f t="shared" si="41"/>
        <v>#REF!</v>
      </c>
      <c r="B505" s="52">
        <v>2020001315</v>
      </c>
      <c r="C505" s="53" t="s">
        <v>486</v>
      </c>
      <c r="D505" s="52" t="s">
        <v>17</v>
      </c>
      <c r="E505" s="52" t="s">
        <v>18</v>
      </c>
      <c r="F505" s="54"/>
      <c r="G505" s="54"/>
      <c r="H505" s="53" t="s">
        <v>299</v>
      </c>
      <c r="I505" s="53"/>
      <c r="J505" s="53"/>
      <c r="K505" s="53"/>
      <c r="L505" s="53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>
        <f t="shared" si="40"/>
        <v>0</v>
      </c>
      <c r="Z505" s="19">
        <f>IFERROR(VLOOKUP(B505,[1]DATA!A:P,16,0),0)</f>
        <v>35.67</v>
      </c>
      <c r="AA505" s="19" t="e">
        <f>ROUND(#REF!/1200*Y505*100,0)</f>
        <v>#REF!</v>
      </c>
      <c r="AB505" s="22" t="e">
        <f t="shared" si="37"/>
        <v>#REF!</v>
      </c>
      <c r="AC505" s="19">
        <v>35.67</v>
      </c>
    </row>
    <row r="506" spans="1:29" x14ac:dyDescent="0.2">
      <c r="A506" s="15" t="e">
        <f t="shared" si="41"/>
        <v>#REF!</v>
      </c>
      <c r="B506" s="16">
        <v>2020003419</v>
      </c>
      <c r="C506" s="20" t="s">
        <v>487</v>
      </c>
      <c r="D506" s="16" t="s">
        <v>17</v>
      </c>
      <c r="E506" s="16" t="s">
        <v>18</v>
      </c>
      <c r="F506" s="18">
        <v>44792</v>
      </c>
      <c r="G506" s="18" t="s">
        <v>25</v>
      </c>
      <c r="H506" s="20" t="s">
        <v>20</v>
      </c>
      <c r="I506" s="20" t="s">
        <v>21</v>
      </c>
      <c r="J506" s="20" t="s">
        <v>71</v>
      </c>
      <c r="K506" s="20" t="s">
        <v>72</v>
      </c>
      <c r="L506" s="20">
        <v>1</v>
      </c>
      <c r="M506" s="21">
        <v>1</v>
      </c>
      <c r="N506" s="21">
        <v>1</v>
      </c>
      <c r="O506" s="21">
        <v>1</v>
      </c>
      <c r="P506" s="21">
        <v>1</v>
      </c>
      <c r="Q506" s="21">
        <v>1</v>
      </c>
      <c r="R506" s="21">
        <v>1</v>
      </c>
      <c r="S506" s="21">
        <v>1</v>
      </c>
      <c r="T506" s="21">
        <v>1</v>
      </c>
      <c r="U506" s="21">
        <v>1</v>
      </c>
      <c r="V506" s="21">
        <v>1</v>
      </c>
      <c r="W506" s="21">
        <v>1</v>
      </c>
      <c r="X506" s="21">
        <v>1</v>
      </c>
      <c r="Y506" s="21">
        <f t="shared" si="40"/>
        <v>12</v>
      </c>
      <c r="Z506" s="19">
        <f>IFERROR(VLOOKUP(B506,[1]DATA!A:P,16,0),0)</f>
        <v>17.920000000000002</v>
      </c>
      <c r="AA506" s="19" t="e">
        <f>ROUND(#REF!/1200*Y506*100,0)</f>
        <v>#REF!</v>
      </c>
      <c r="AB506" s="22" t="e">
        <f t="shared" si="37"/>
        <v>#REF!</v>
      </c>
      <c r="AC506" s="19">
        <v>17.920000000000002</v>
      </c>
    </row>
    <row r="507" spans="1:29" x14ac:dyDescent="0.2">
      <c r="A507" s="15" t="e">
        <f t="shared" si="41"/>
        <v>#REF!</v>
      </c>
      <c r="B507" s="16">
        <v>2020001799</v>
      </c>
      <c r="C507" s="20" t="s">
        <v>488</v>
      </c>
      <c r="D507" s="16" t="s">
        <v>17</v>
      </c>
      <c r="E507" s="16" t="s">
        <v>18</v>
      </c>
      <c r="F507" s="18">
        <v>44196</v>
      </c>
      <c r="G507" s="18" t="s">
        <v>25</v>
      </c>
      <c r="H507" s="20" t="s">
        <v>30</v>
      </c>
      <c r="I507" s="20" t="s">
        <v>21</v>
      </c>
      <c r="J507" s="20" t="s">
        <v>31</v>
      </c>
      <c r="K507" s="20" t="s">
        <v>32</v>
      </c>
      <c r="L507" s="20">
        <v>1</v>
      </c>
      <c r="M507" s="21">
        <v>1</v>
      </c>
      <c r="N507" s="21">
        <v>1</v>
      </c>
      <c r="O507" s="21">
        <v>1</v>
      </c>
      <c r="P507" s="21">
        <v>1</v>
      </c>
      <c r="Q507" s="21">
        <v>1</v>
      </c>
      <c r="R507" s="21">
        <v>1</v>
      </c>
      <c r="S507" s="21">
        <v>1</v>
      </c>
      <c r="T507" s="21">
        <v>1</v>
      </c>
      <c r="U507" s="21">
        <v>1</v>
      </c>
      <c r="V507" s="21">
        <v>1</v>
      </c>
      <c r="W507" s="21">
        <v>1</v>
      </c>
      <c r="X507" s="21">
        <v>1</v>
      </c>
      <c r="Y507" s="21">
        <f t="shared" si="40"/>
        <v>12</v>
      </c>
      <c r="Z507" s="19">
        <f>IFERROR(VLOOKUP(B507,[1]DATA!A:P,16,0),0)</f>
        <v>33.9</v>
      </c>
      <c r="AA507" s="19" t="e">
        <f>ROUND(#REF!/1200*Y507*100,0)</f>
        <v>#REF!</v>
      </c>
      <c r="AB507" s="22" t="e">
        <f t="shared" si="37"/>
        <v>#REF!</v>
      </c>
      <c r="AC507" s="19">
        <v>33.9</v>
      </c>
    </row>
    <row r="508" spans="1:29" x14ac:dyDescent="0.2">
      <c r="A508" s="15" t="e">
        <f t="shared" si="41"/>
        <v>#REF!</v>
      </c>
      <c r="B508" s="43">
        <v>2020001739</v>
      </c>
      <c r="C508" s="56" t="s">
        <v>489</v>
      </c>
      <c r="D508" s="43" t="s">
        <v>17</v>
      </c>
      <c r="E508" s="43" t="s">
        <v>18</v>
      </c>
      <c r="F508" s="45">
        <v>44186</v>
      </c>
      <c r="G508" s="45" t="s">
        <v>19</v>
      </c>
      <c r="H508" s="44" t="s">
        <v>56</v>
      </c>
      <c r="I508" s="44"/>
      <c r="J508" s="44" t="s">
        <v>470</v>
      </c>
      <c r="K508" s="44" t="s">
        <v>470</v>
      </c>
      <c r="L508" s="44"/>
      <c r="M508" s="34">
        <v>1</v>
      </c>
      <c r="N508" s="34">
        <v>1</v>
      </c>
      <c r="O508" s="34">
        <v>1</v>
      </c>
      <c r="P508" s="34">
        <v>1</v>
      </c>
      <c r="Q508" s="34">
        <v>1</v>
      </c>
      <c r="R508" s="34">
        <v>1</v>
      </c>
      <c r="S508" s="34">
        <v>1</v>
      </c>
      <c r="T508" s="34">
        <v>1</v>
      </c>
      <c r="U508" s="34">
        <v>1</v>
      </c>
      <c r="V508" s="34">
        <v>1</v>
      </c>
      <c r="W508" s="34">
        <v>1</v>
      </c>
      <c r="X508" s="34">
        <v>1</v>
      </c>
      <c r="Y508" s="34">
        <f t="shared" si="40"/>
        <v>12</v>
      </c>
      <c r="Z508" s="19">
        <f>IFERROR(VLOOKUP(B508,[1]DATA!A:P,16,0),0)</f>
        <v>23.27</v>
      </c>
      <c r="AA508" s="19" t="e">
        <f>ROUND(#REF!/1200*Y508*100,0)</f>
        <v>#REF!</v>
      </c>
      <c r="AB508" s="22" t="e">
        <f t="shared" si="37"/>
        <v>#REF!</v>
      </c>
      <c r="AC508" s="19">
        <v>23.27</v>
      </c>
    </row>
    <row r="509" spans="1:29" x14ac:dyDescent="0.2">
      <c r="A509" s="15" t="e">
        <f t="shared" si="41"/>
        <v>#REF!</v>
      </c>
      <c r="B509" s="43">
        <v>2020003044</v>
      </c>
      <c r="C509" s="44" t="s">
        <v>490</v>
      </c>
      <c r="D509" s="43" t="s">
        <v>17</v>
      </c>
      <c r="E509" s="43" t="s">
        <v>18</v>
      </c>
      <c r="F509" s="45">
        <v>44690</v>
      </c>
      <c r="G509" s="45" t="s">
        <v>19</v>
      </c>
      <c r="H509" s="44" t="s">
        <v>20</v>
      </c>
      <c r="I509" s="44" t="s">
        <v>21</v>
      </c>
      <c r="J509" s="44" t="s">
        <v>22</v>
      </c>
      <c r="K509" s="44" t="s">
        <v>23</v>
      </c>
      <c r="L509" s="44">
        <v>1</v>
      </c>
      <c r="M509" s="34">
        <v>1</v>
      </c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>
        <f t="shared" si="40"/>
        <v>1</v>
      </c>
      <c r="Z509" s="19">
        <f>IFERROR(VLOOKUP(B509,[1]DATA!A:P,16,0),0)</f>
        <v>34.090000000000003</v>
      </c>
      <c r="AA509" s="19" t="e">
        <f>ROUND(#REF!/1200*Y509*100,0)</f>
        <v>#REF!</v>
      </c>
      <c r="AB509" s="22" t="e">
        <f t="shared" si="37"/>
        <v>#REF!</v>
      </c>
      <c r="AC509" s="19">
        <v>34.090000000000003</v>
      </c>
    </row>
    <row r="510" spans="1:29" x14ac:dyDescent="0.2">
      <c r="A510" s="15" t="e">
        <f t="shared" si="41"/>
        <v>#REF!</v>
      </c>
      <c r="B510" s="16">
        <v>2020002326</v>
      </c>
      <c r="C510" s="23" t="s">
        <v>491</v>
      </c>
      <c r="D510" s="16" t="s">
        <v>17</v>
      </c>
      <c r="E510" s="16" t="s">
        <v>18</v>
      </c>
      <c r="F510" s="18">
        <v>44427</v>
      </c>
      <c r="G510" s="18" t="s">
        <v>19</v>
      </c>
      <c r="H510" s="24" t="s">
        <v>56</v>
      </c>
      <c r="I510" s="20" t="s">
        <v>27</v>
      </c>
      <c r="J510" s="20" t="s">
        <v>28</v>
      </c>
      <c r="K510" s="20" t="s">
        <v>28</v>
      </c>
      <c r="L510" s="20">
        <v>1</v>
      </c>
      <c r="M510" s="25">
        <v>1</v>
      </c>
      <c r="N510" s="25">
        <v>1</v>
      </c>
      <c r="O510" s="25">
        <v>1</v>
      </c>
      <c r="P510" s="25">
        <v>1</v>
      </c>
      <c r="Q510" s="25">
        <v>1</v>
      </c>
      <c r="R510" s="25">
        <v>1</v>
      </c>
      <c r="S510" s="25">
        <v>1</v>
      </c>
      <c r="T510" s="25">
        <v>1</v>
      </c>
      <c r="U510" s="25">
        <v>1</v>
      </c>
      <c r="V510" s="25">
        <v>1</v>
      </c>
      <c r="W510" s="25">
        <v>1</v>
      </c>
      <c r="X510" s="25">
        <v>1</v>
      </c>
      <c r="Y510" s="25">
        <f t="shared" si="40"/>
        <v>12</v>
      </c>
      <c r="Z510" s="19">
        <f>IFERROR(VLOOKUP(B510,[1]DATA!A:P,16,0),0)</f>
        <v>27.57</v>
      </c>
      <c r="AA510" s="19" t="e">
        <f>ROUND(#REF!/1200*Y510*100,0)</f>
        <v>#REF!</v>
      </c>
      <c r="AB510" s="26" t="e">
        <f t="shared" si="37"/>
        <v>#REF!</v>
      </c>
      <c r="AC510" s="19">
        <v>27.57</v>
      </c>
    </row>
    <row r="511" spans="1:29" x14ac:dyDescent="0.2">
      <c r="A511" s="15" t="e">
        <f t="shared" si="41"/>
        <v>#REF!</v>
      </c>
      <c r="B511" s="43">
        <v>2020002562</v>
      </c>
      <c r="C511" s="56" t="s">
        <v>492</v>
      </c>
      <c r="D511" s="43" t="s">
        <v>17</v>
      </c>
      <c r="E511" s="43" t="s">
        <v>18</v>
      </c>
      <c r="F511" s="45">
        <v>44515</v>
      </c>
      <c r="G511" s="45" t="s">
        <v>19</v>
      </c>
      <c r="H511" s="50" t="s">
        <v>195</v>
      </c>
      <c r="I511" s="44" t="s">
        <v>21</v>
      </c>
      <c r="J511" s="44" t="s">
        <v>120</v>
      </c>
      <c r="K511" s="44" t="s">
        <v>493</v>
      </c>
      <c r="L511" s="44">
        <v>1</v>
      </c>
      <c r="M511" s="34">
        <v>1</v>
      </c>
      <c r="N511" s="34">
        <v>1</v>
      </c>
      <c r="O511" s="34">
        <v>1</v>
      </c>
      <c r="P511" s="34">
        <v>1</v>
      </c>
      <c r="Q511" s="34">
        <v>1</v>
      </c>
      <c r="R511" s="34">
        <v>1</v>
      </c>
      <c r="S511" s="34">
        <v>1</v>
      </c>
      <c r="T511" s="34">
        <v>1</v>
      </c>
      <c r="U511" s="34">
        <v>1</v>
      </c>
      <c r="V511" s="34">
        <v>1</v>
      </c>
      <c r="W511" s="34">
        <v>1</v>
      </c>
      <c r="X511" s="34">
        <v>1</v>
      </c>
      <c r="Y511" s="34">
        <f t="shared" si="40"/>
        <v>12</v>
      </c>
      <c r="Z511" s="19">
        <f>IFERROR(VLOOKUP(B511,[1]DATA!A:P,16,0),0)</f>
        <v>36.74</v>
      </c>
      <c r="AA511" s="19" t="e">
        <f>ROUND(#REF!/1200*Y511*100,0)</f>
        <v>#REF!</v>
      </c>
      <c r="AB511" s="22" t="e">
        <f t="shared" si="37"/>
        <v>#REF!</v>
      </c>
      <c r="AC511" s="19">
        <v>36.74</v>
      </c>
    </row>
    <row r="512" spans="1:29" x14ac:dyDescent="0.2">
      <c r="A512" s="15" t="e">
        <f t="shared" si="41"/>
        <v>#REF!</v>
      </c>
      <c r="B512" s="16">
        <v>2020001442</v>
      </c>
      <c r="C512" s="20" t="s">
        <v>494</v>
      </c>
      <c r="D512" s="16" t="s">
        <v>17</v>
      </c>
      <c r="E512" s="16" t="s">
        <v>18</v>
      </c>
      <c r="F512" s="18">
        <v>43972</v>
      </c>
      <c r="G512" s="18" t="s">
        <v>19</v>
      </c>
      <c r="H512" s="20" t="s">
        <v>203</v>
      </c>
      <c r="I512" s="20" t="s">
        <v>21</v>
      </c>
      <c r="J512" s="31" t="s">
        <v>148</v>
      </c>
      <c r="K512" s="31" t="s">
        <v>148</v>
      </c>
      <c r="L512" s="20">
        <v>1</v>
      </c>
      <c r="M512" s="25">
        <v>1</v>
      </c>
      <c r="N512" s="25">
        <v>1</v>
      </c>
      <c r="O512" s="25">
        <v>1</v>
      </c>
      <c r="P512" s="25">
        <v>1</v>
      </c>
      <c r="Q512" s="25">
        <v>1</v>
      </c>
      <c r="R512" s="25">
        <v>1</v>
      </c>
      <c r="S512" s="25">
        <v>1</v>
      </c>
      <c r="T512" s="25">
        <v>1</v>
      </c>
      <c r="U512" s="25">
        <v>1</v>
      </c>
      <c r="V512" s="25">
        <v>1</v>
      </c>
      <c r="W512" s="25">
        <v>1</v>
      </c>
      <c r="X512" s="25">
        <v>1</v>
      </c>
      <c r="Y512" s="25">
        <f t="shared" si="40"/>
        <v>12</v>
      </c>
      <c r="Z512" s="19">
        <f>IFERROR(VLOOKUP(B512,[1]DATA!A:P,16,0),0)</f>
        <v>35.049999999999997</v>
      </c>
      <c r="AA512" s="19" t="e">
        <f>ROUND(#REF!/1200*Y512*100,0)</f>
        <v>#REF!</v>
      </c>
      <c r="AB512" s="26" t="e">
        <f t="shared" si="37"/>
        <v>#REF!</v>
      </c>
      <c r="AC512" s="19">
        <v>35.049999999999997</v>
      </c>
    </row>
    <row r="513" spans="1:29" x14ac:dyDescent="0.2">
      <c r="A513" s="15" t="e">
        <f t="shared" si="41"/>
        <v>#REF!</v>
      </c>
      <c r="B513" s="16" t="s">
        <v>260</v>
      </c>
      <c r="C513" s="20" t="s">
        <v>495</v>
      </c>
      <c r="D513" s="16" t="s">
        <v>17</v>
      </c>
      <c r="E513" s="16" t="s">
        <v>18</v>
      </c>
      <c r="F513" s="18"/>
      <c r="G513" s="18"/>
      <c r="H513" s="20" t="s">
        <v>56</v>
      </c>
      <c r="I513" s="20" t="s">
        <v>21</v>
      </c>
      <c r="J513" s="20" t="s">
        <v>140</v>
      </c>
      <c r="K513" s="20" t="s">
        <v>141</v>
      </c>
      <c r="L513" s="20"/>
      <c r="M513" s="25">
        <v>1</v>
      </c>
      <c r="N513" s="25">
        <v>1</v>
      </c>
      <c r="O513" s="25">
        <v>1</v>
      </c>
      <c r="P513" s="25">
        <v>1</v>
      </c>
      <c r="Q513" s="25">
        <v>1</v>
      </c>
      <c r="R513" s="25">
        <v>1</v>
      </c>
      <c r="S513" s="25">
        <v>1</v>
      </c>
      <c r="T513" s="25">
        <v>1</v>
      </c>
      <c r="U513" s="25">
        <v>1</v>
      </c>
      <c r="V513" s="25">
        <v>1</v>
      </c>
      <c r="W513" s="25">
        <v>1</v>
      </c>
      <c r="X513" s="25">
        <v>1</v>
      </c>
      <c r="Y513" s="25">
        <f t="shared" si="40"/>
        <v>12</v>
      </c>
      <c r="Z513" s="19">
        <f>IFERROR(VLOOKUP(B513,[1]DATA!A:P,16,0),0)</f>
        <v>0.26</v>
      </c>
      <c r="AA513" s="19" t="e">
        <f>ROUND(#REF!/1200*Y513*100,0)</f>
        <v>#REF!</v>
      </c>
      <c r="AB513" s="22" t="e">
        <f t="shared" si="37"/>
        <v>#REF!</v>
      </c>
      <c r="AC513" s="19">
        <v>0.26</v>
      </c>
    </row>
    <row r="514" spans="1:29" x14ac:dyDescent="0.2">
      <c r="A514" s="15" t="e">
        <f t="shared" si="41"/>
        <v>#REF!</v>
      </c>
      <c r="B514" s="64" t="s">
        <v>496</v>
      </c>
      <c r="C514" s="23" t="s">
        <v>495</v>
      </c>
      <c r="D514" s="16" t="s">
        <v>249</v>
      </c>
      <c r="E514" s="16" t="s">
        <v>304</v>
      </c>
      <c r="F514" s="18"/>
      <c r="G514" s="18"/>
      <c r="H514" s="24"/>
      <c r="I514" s="20"/>
      <c r="J514" s="20"/>
      <c r="K514" s="20"/>
      <c r="L514" s="20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19">
        <f>IFERROR(VLOOKUP(B514,[1]DATA!A:P,16,0),0)</f>
        <v>48.22</v>
      </c>
      <c r="AA514" s="19">
        <f>1920/2</f>
        <v>960</v>
      </c>
      <c r="AB514" s="26">
        <f t="shared" ref="AB514:AB518" si="42">AA514*Z514</f>
        <v>46291.199999999997</v>
      </c>
      <c r="AC514" s="19">
        <v>48.22</v>
      </c>
    </row>
    <row r="515" spans="1:29" x14ac:dyDescent="0.2">
      <c r="A515" s="28" t="e">
        <f t="shared" si="41"/>
        <v>#REF!</v>
      </c>
      <c r="B515" s="16">
        <v>302000130</v>
      </c>
      <c r="C515" s="20" t="s">
        <v>497</v>
      </c>
      <c r="D515" s="16" t="s">
        <v>38</v>
      </c>
      <c r="E515" s="16" t="s">
        <v>18</v>
      </c>
      <c r="F515" s="18"/>
      <c r="G515" s="18"/>
      <c r="H515" s="20" t="s">
        <v>38</v>
      </c>
      <c r="I515" s="20"/>
      <c r="J515" s="20"/>
      <c r="K515" s="20"/>
      <c r="L515" s="20">
        <v>1</v>
      </c>
      <c r="M515" s="25">
        <v>1</v>
      </c>
      <c r="N515" s="25">
        <v>1</v>
      </c>
      <c r="O515" s="25">
        <v>1</v>
      </c>
      <c r="P515" s="25">
        <v>1</v>
      </c>
      <c r="Q515" s="25">
        <v>1</v>
      </c>
      <c r="R515" s="25">
        <v>1</v>
      </c>
      <c r="S515" s="25">
        <v>1</v>
      </c>
      <c r="T515" s="25">
        <v>1</v>
      </c>
      <c r="U515" s="25">
        <v>1</v>
      </c>
      <c r="V515" s="25">
        <v>1</v>
      </c>
      <c r="W515" s="25">
        <v>1</v>
      </c>
      <c r="X515" s="25">
        <v>1</v>
      </c>
      <c r="Y515" s="25">
        <f>SUM(M515:X515)</f>
        <v>12</v>
      </c>
      <c r="Z515" s="29">
        <f>IFERROR(VLOOKUP(B515,[1]DATA!A:P,16,0),0)</f>
        <v>0.26</v>
      </c>
      <c r="AA515" s="29" t="e">
        <f>ROUND(#REF!/1200*Y515*100,0)</f>
        <v>#REF!</v>
      </c>
      <c r="AB515" s="30" t="e">
        <f t="shared" si="42"/>
        <v>#REF!</v>
      </c>
      <c r="AC515" s="29">
        <v>0.26</v>
      </c>
    </row>
    <row r="516" spans="1:29" x14ac:dyDescent="0.2">
      <c r="A516" s="15" t="e">
        <f t="shared" si="41"/>
        <v>#REF!</v>
      </c>
      <c r="B516" s="16">
        <v>2020003230</v>
      </c>
      <c r="C516" s="23" t="s">
        <v>498</v>
      </c>
      <c r="D516" s="16" t="s">
        <v>17</v>
      </c>
      <c r="E516" s="16" t="s">
        <v>18</v>
      </c>
      <c r="F516" s="18">
        <v>44739</v>
      </c>
      <c r="G516" s="18" t="s">
        <v>25</v>
      </c>
      <c r="H516" s="24" t="s">
        <v>26</v>
      </c>
      <c r="I516" s="20" t="s">
        <v>27</v>
      </c>
      <c r="J516" s="20" t="s">
        <v>28</v>
      </c>
      <c r="K516" s="20" t="s">
        <v>28</v>
      </c>
      <c r="L516" s="20">
        <v>1</v>
      </c>
      <c r="M516" s="25">
        <v>1</v>
      </c>
      <c r="N516" s="25">
        <v>1</v>
      </c>
      <c r="O516" s="25">
        <v>1</v>
      </c>
      <c r="P516" s="25">
        <v>1</v>
      </c>
      <c r="Q516" s="25">
        <v>1</v>
      </c>
      <c r="R516" s="25">
        <v>1</v>
      </c>
      <c r="S516" s="25">
        <v>1</v>
      </c>
      <c r="T516" s="25">
        <v>1</v>
      </c>
      <c r="U516" s="25">
        <v>1</v>
      </c>
      <c r="V516" s="25">
        <v>1</v>
      </c>
      <c r="W516" s="25">
        <v>1</v>
      </c>
      <c r="X516" s="25">
        <v>1</v>
      </c>
      <c r="Y516" s="25">
        <f>SUM(M516:X516)</f>
        <v>12</v>
      </c>
      <c r="Z516" s="19">
        <f>IFERROR(VLOOKUP(B516,[1]DATA!A:P,16,0),0)</f>
        <v>26.83</v>
      </c>
      <c r="AA516" s="19" t="e">
        <f>ROUND(#REF!/1200*Y516*100,0)</f>
        <v>#REF!</v>
      </c>
      <c r="AB516" s="26" t="e">
        <f t="shared" si="42"/>
        <v>#REF!</v>
      </c>
      <c r="AC516" s="19">
        <v>26.83</v>
      </c>
    </row>
    <row r="517" spans="1:29" x14ac:dyDescent="0.2">
      <c r="A517" s="15" t="e">
        <f t="shared" si="41"/>
        <v>#REF!</v>
      </c>
      <c r="B517" s="64" t="s">
        <v>499</v>
      </c>
      <c r="C517" s="23" t="s">
        <v>500</v>
      </c>
      <c r="D517" s="16" t="s">
        <v>249</v>
      </c>
      <c r="E517" s="16" t="s">
        <v>279</v>
      </c>
      <c r="F517" s="18"/>
      <c r="G517" s="18"/>
      <c r="H517" s="24"/>
      <c r="I517" s="20"/>
      <c r="J517" s="20"/>
      <c r="K517" s="20"/>
      <c r="L517" s="20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>
        <f t="shared" ref="Y517:Y518" si="43">SUM(M517:X517)</f>
        <v>0</v>
      </c>
      <c r="Z517" s="19">
        <f>IFERROR(VLOOKUP(B517,[1]DATA!A:P,16,0),0)</f>
        <v>41.37</v>
      </c>
      <c r="AA517" s="19">
        <f>1920/2</f>
        <v>960</v>
      </c>
      <c r="AB517" s="26">
        <f t="shared" si="42"/>
        <v>39715.199999999997</v>
      </c>
      <c r="AC517" s="19">
        <v>41.37</v>
      </c>
    </row>
    <row r="518" spans="1:29" x14ac:dyDescent="0.2">
      <c r="A518" s="15" t="e">
        <f t="shared" si="41"/>
        <v>#REF!</v>
      </c>
      <c r="B518" s="65">
        <v>2020002699</v>
      </c>
      <c r="C518" s="37" t="s">
        <v>501</v>
      </c>
      <c r="D518" s="65" t="s">
        <v>17</v>
      </c>
      <c r="E518" s="65" t="s">
        <v>18</v>
      </c>
      <c r="F518" s="66">
        <v>44560</v>
      </c>
      <c r="G518" s="66" t="s">
        <v>25</v>
      </c>
      <c r="H518" s="37"/>
      <c r="I518" s="37"/>
      <c r="J518" s="37"/>
      <c r="K518" s="37"/>
      <c r="L518" s="3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25">
        <f t="shared" si="43"/>
        <v>0</v>
      </c>
      <c r="Z518" s="19">
        <f>IFERROR(VLOOKUP(B518,[1]DATA!A:P,16,0),0)</f>
        <v>23.57</v>
      </c>
      <c r="AA518" s="19" t="e">
        <f>ROUND(#REF!/1200*Y518*100,0)</f>
        <v>#REF!</v>
      </c>
      <c r="AB518" s="22" t="e">
        <f t="shared" si="42"/>
        <v>#REF!</v>
      </c>
      <c r="AC518" s="19">
        <v>23.57</v>
      </c>
    </row>
  </sheetData>
  <mergeCells count="1">
    <mergeCell ref="P53:X53"/>
  </mergeCells>
  <conditionalFormatting sqref="P20:U20 N34:U34 P35:U35 N36:U36 M249:U249 V17:X17 V31:X32 V124:X132 M31:U31 M349:U350 M487:U487 M493:X493 M335:M336 M337:U338 M480:X480 M481:U484 P16:X16 V35:X40 M37:U39 M61:X67 M70:X74 W75:X76 M75:U76 M119:U132 V136:X138 M140 M219:X220 M222:X226 M51:X52 M144:X144 M243:X246 M250:X252 M268:U269 M271:X272 V322:X325 M332:U334 M331:O331 M340:X341 M346:X347 M351:O352 M441:X450 M499:X510 M55:X59 M183:X188 M190:X195 M53:P53 M353:Y419 M452:X478 M228:X240 M254:X267 M421:Y431 M198:X217 M197 M278:Y305 M307:Y314 M322:U328 M329:Y330 M316:X321 Y316:Y325 M134:U138 V134:X134 M78:Y117 M146:Y181">
    <cfRule type="containsText" dxfId="757" priority="379" operator="containsText" text="x">
      <formula>NOT(ISERROR(SEARCH("x",M16)))</formula>
    </cfRule>
  </conditionalFormatting>
  <conditionalFormatting sqref="M249:U249 V124:X132 M349:U350 M487:U487 M493:X493 M335:M336 M337:U338 M480:X480 M481:U484 M70:X74 W75:X76 M75:U76 M119:U132 V136:X138 M140 M219:X220 M222:X226 M51:X52 M144:X144 M243:X246 M250:X252 M268:U269 M271:X272 V322:X325 M332:U334 M331:O331 M340:X347 M351:O352 M499:X510 M55:X67 M183:X188 M190:X195 M2:X21 M24:Y26 M53:P53 M441:X450 M353:Y419 M452:X478 M228:X240 M28:Y48 M254:X267 M421:Y431 M198:X217 M197 M278:Y305 M307:Y314 M322:U328 M329:Y330 M316:X321 Y316:Y325 Y23 M134:U138 V134:X134 M78:Y117 M146:Y181">
    <cfRule type="notContainsBlanks" dxfId="755" priority="378">
      <formula>LEN(TRIM(M2))&gt;0</formula>
    </cfRule>
  </conditionalFormatting>
  <conditionalFormatting sqref="N335:U335">
    <cfRule type="containsText" dxfId="753" priority="377" operator="containsText" text="x">
      <formula>NOT(ISERROR(SEARCH("x",N335)))</formula>
    </cfRule>
  </conditionalFormatting>
  <conditionalFormatting sqref="N335:U335">
    <cfRule type="notContainsBlanks" dxfId="751" priority="376">
      <formula>LEN(TRIM(N335))&gt;0</formula>
    </cfRule>
  </conditionalFormatting>
  <conditionalFormatting sqref="N336:U336">
    <cfRule type="containsText" dxfId="749" priority="375" operator="containsText" text="x">
      <formula>NOT(ISERROR(SEARCH("x",N336)))</formula>
    </cfRule>
  </conditionalFormatting>
  <conditionalFormatting sqref="N336:U336">
    <cfRule type="notContainsBlanks" dxfId="747" priority="374">
      <formula>LEN(TRIM(N336))&gt;0</formula>
    </cfRule>
  </conditionalFormatting>
  <conditionalFormatting sqref="S43:X43">
    <cfRule type="containsText" dxfId="745" priority="373" operator="containsText" text="x">
      <formula>NOT(ISERROR(SEARCH("x",S43)))</formula>
    </cfRule>
  </conditionalFormatting>
  <conditionalFormatting sqref="V332:X332">
    <cfRule type="containsText" dxfId="743" priority="372" operator="containsText" text="x">
      <formula>NOT(ISERROR(SEARCH("x",V332)))</formula>
    </cfRule>
  </conditionalFormatting>
  <conditionalFormatting sqref="V332:X332">
    <cfRule type="notContainsBlanks" dxfId="741" priority="371">
      <formula>LEN(TRIM(V332))&gt;0</formula>
    </cfRule>
  </conditionalFormatting>
  <conditionalFormatting sqref="V338:X338">
    <cfRule type="containsText" dxfId="739" priority="370" operator="containsText" text="x">
      <formula>NOT(ISERROR(SEARCH("x",V338)))</formula>
    </cfRule>
  </conditionalFormatting>
  <conditionalFormatting sqref="V338:X338">
    <cfRule type="notContainsBlanks" dxfId="737" priority="369">
      <formula>LEN(TRIM(V338))&gt;0</formula>
    </cfRule>
  </conditionalFormatting>
  <conditionalFormatting sqref="V249:X249">
    <cfRule type="notContainsBlanks" dxfId="735" priority="368">
      <formula>LEN(TRIM(V249))&gt;0</formula>
    </cfRule>
  </conditionalFormatting>
  <conditionalFormatting sqref="V249:X249">
    <cfRule type="containsText" dxfId="733" priority="367" operator="containsText" text="x">
      <formula>NOT(ISERROR(SEARCH("x",V249)))</formula>
    </cfRule>
  </conditionalFormatting>
  <conditionalFormatting sqref="V78:X78">
    <cfRule type="containsText" dxfId="731" priority="366" operator="containsText" text="x">
      <formula>NOT(ISERROR(SEARCH("x",V78)))</formula>
    </cfRule>
  </conditionalFormatting>
  <conditionalFormatting sqref="V78:X78">
    <cfRule type="notContainsBlanks" dxfId="729" priority="365">
      <formula>LEN(TRIM(V78))&gt;0</formula>
    </cfRule>
  </conditionalFormatting>
  <conditionalFormatting sqref="V349:X349">
    <cfRule type="containsText" dxfId="727" priority="364" operator="containsText" text="x">
      <formula>NOT(ISERROR(SEARCH("x",V349)))</formula>
    </cfRule>
  </conditionalFormatting>
  <conditionalFormatting sqref="V349:X349">
    <cfRule type="notContainsBlanks" dxfId="725" priority="363">
      <formula>LEN(TRIM(V349))&gt;0</formula>
    </cfRule>
  </conditionalFormatting>
  <conditionalFormatting sqref="V44:X44">
    <cfRule type="containsText" dxfId="723" priority="362" operator="containsText" text="x">
      <formula>NOT(ISERROR(SEARCH("x",V44)))</formula>
    </cfRule>
  </conditionalFormatting>
  <conditionalFormatting sqref="V4:X4">
    <cfRule type="containsText" dxfId="721" priority="361" operator="containsText" text="x">
      <formula>NOT(ISERROR(SEARCH("x",V4)))</formula>
    </cfRule>
  </conditionalFormatting>
  <conditionalFormatting sqref="M433:X433 M435:X436 M438:X440">
    <cfRule type="containsText" dxfId="719" priority="360" operator="containsText" text="x">
      <formula>NOT(ISERROR(SEARCH("x",M433)))</formula>
    </cfRule>
  </conditionalFormatting>
  <conditionalFormatting sqref="M433:X433 M435:X436 M438:X440">
    <cfRule type="notContainsBlanks" dxfId="717" priority="359">
      <formula>LEN(TRIM(M433))&gt;0</formula>
    </cfRule>
  </conditionalFormatting>
  <conditionalFormatting sqref="V75:V76">
    <cfRule type="containsText" dxfId="715" priority="358" operator="containsText" text="x">
      <formula>NOT(ISERROR(SEARCH("x",V75)))</formula>
    </cfRule>
  </conditionalFormatting>
  <conditionalFormatting sqref="V75:V76">
    <cfRule type="notContainsBlanks" dxfId="713" priority="357">
      <formula>LEN(TRIM(V75))&gt;0</formula>
    </cfRule>
  </conditionalFormatting>
  <conditionalFormatting sqref="M432">
    <cfRule type="containsText" dxfId="711" priority="356" operator="containsText" text="x">
      <formula>NOT(ISERROR(SEARCH("x",M432)))</formula>
    </cfRule>
  </conditionalFormatting>
  <conditionalFormatting sqref="M432">
    <cfRule type="notContainsBlanks" dxfId="709" priority="355">
      <formula>LEN(TRIM(M432))&gt;0</formula>
    </cfRule>
  </conditionalFormatting>
  <conditionalFormatting sqref="N432">
    <cfRule type="containsText" dxfId="707" priority="354" operator="containsText" text="x">
      <formula>NOT(ISERROR(SEARCH("x",N432)))</formula>
    </cfRule>
  </conditionalFormatting>
  <conditionalFormatting sqref="N432">
    <cfRule type="notContainsBlanks" dxfId="705" priority="353">
      <formula>LEN(TRIM(N432))&gt;0</formula>
    </cfRule>
  </conditionalFormatting>
  <conditionalFormatting sqref="O432">
    <cfRule type="containsText" dxfId="703" priority="352" operator="containsText" text="x">
      <formula>NOT(ISERROR(SEARCH("x",O432)))</formula>
    </cfRule>
  </conditionalFormatting>
  <conditionalFormatting sqref="O432">
    <cfRule type="notContainsBlanks" dxfId="701" priority="351">
      <formula>LEN(TRIM(O432))&gt;0</formula>
    </cfRule>
  </conditionalFormatting>
  <conditionalFormatting sqref="P432">
    <cfRule type="containsText" dxfId="699" priority="350" operator="containsText" text="x">
      <formula>NOT(ISERROR(SEARCH("x",P432)))</formula>
    </cfRule>
  </conditionalFormatting>
  <conditionalFormatting sqref="P432">
    <cfRule type="notContainsBlanks" dxfId="697" priority="349">
      <formula>LEN(TRIM(P432))&gt;0</formula>
    </cfRule>
  </conditionalFormatting>
  <conditionalFormatting sqref="Q432">
    <cfRule type="containsText" dxfId="695" priority="348" operator="containsText" text="x">
      <formula>NOT(ISERROR(SEARCH("x",Q432)))</formula>
    </cfRule>
  </conditionalFormatting>
  <conditionalFormatting sqref="Q432">
    <cfRule type="notContainsBlanks" dxfId="693" priority="347">
      <formula>LEN(TRIM(Q432))&gt;0</formula>
    </cfRule>
  </conditionalFormatting>
  <conditionalFormatting sqref="R432">
    <cfRule type="containsText" dxfId="691" priority="346" operator="containsText" text="x">
      <formula>NOT(ISERROR(SEARCH("x",R432)))</formula>
    </cfRule>
  </conditionalFormatting>
  <conditionalFormatting sqref="R432">
    <cfRule type="notContainsBlanks" dxfId="689" priority="345">
      <formula>LEN(TRIM(R432))&gt;0</formula>
    </cfRule>
  </conditionalFormatting>
  <conditionalFormatting sqref="S432">
    <cfRule type="containsText" dxfId="687" priority="344" operator="containsText" text="x">
      <formula>NOT(ISERROR(SEARCH("x",S432)))</formula>
    </cfRule>
  </conditionalFormatting>
  <conditionalFormatting sqref="S432">
    <cfRule type="notContainsBlanks" dxfId="685" priority="343">
      <formula>LEN(TRIM(S432))&gt;0</formula>
    </cfRule>
  </conditionalFormatting>
  <conditionalFormatting sqref="T432">
    <cfRule type="containsText" dxfId="683" priority="342" operator="containsText" text="x">
      <formula>NOT(ISERROR(SEARCH("x",T432)))</formula>
    </cfRule>
  </conditionalFormatting>
  <conditionalFormatting sqref="T432">
    <cfRule type="notContainsBlanks" dxfId="681" priority="341">
      <formula>LEN(TRIM(T432))&gt;0</formula>
    </cfRule>
  </conditionalFormatting>
  <conditionalFormatting sqref="U432">
    <cfRule type="containsText" dxfId="679" priority="340" operator="containsText" text="x">
      <formula>NOT(ISERROR(SEARCH("x",U432)))</formula>
    </cfRule>
  </conditionalFormatting>
  <conditionalFormatting sqref="U432">
    <cfRule type="notContainsBlanks" dxfId="677" priority="339">
      <formula>LEN(TRIM(U432))&gt;0</formula>
    </cfRule>
  </conditionalFormatting>
  <conditionalFormatting sqref="V432">
    <cfRule type="containsText" dxfId="675" priority="338" operator="containsText" text="x">
      <formula>NOT(ISERROR(SEARCH("x",V432)))</formula>
    </cfRule>
  </conditionalFormatting>
  <conditionalFormatting sqref="V432">
    <cfRule type="notContainsBlanks" dxfId="673" priority="337">
      <formula>LEN(TRIM(V432))&gt;0</formula>
    </cfRule>
  </conditionalFormatting>
  <conditionalFormatting sqref="W432">
    <cfRule type="containsText" dxfId="671" priority="336" operator="containsText" text="x">
      <formula>NOT(ISERROR(SEARCH("x",W432)))</formula>
    </cfRule>
  </conditionalFormatting>
  <conditionalFormatting sqref="W432">
    <cfRule type="notContainsBlanks" dxfId="669" priority="335">
      <formula>LEN(TRIM(W432))&gt;0</formula>
    </cfRule>
  </conditionalFormatting>
  <conditionalFormatting sqref="X432">
    <cfRule type="containsText" dxfId="667" priority="334" operator="containsText" text="x">
      <formula>NOT(ISERROR(SEARCH("x",X432)))</formula>
    </cfRule>
  </conditionalFormatting>
  <conditionalFormatting sqref="X432">
    <cfRule type="notContainsBlanks" dxfId="665" priority="333">
      <formula>LEN(TRIM(X432))&gt;0</formula>
    </cfRule>
  </conditionalFormatting>
  <conditionalFormatting sqref="N434 R434 V434">
    <cfRule type="containsText" dxfId="663" priority="332" operator="containsText" text="x">
      <formula>NOT(ISERROR(SEARCH("x",N434)))</formula>
    </cfRule>
  </conditionalFormatting>
  <conditionalFormatting sqref="N434 R434 V434">
    <cfRule type="notContainsBlanks" dxfId="661" priority="331">
      <formula>LEN(TRIM(N434))&gt;0</formula>
    </cfRule>
  </conditionalFormatting>
  <conditionalFormatting sqref="P434 T434 X434">
    <cfRule type="containsText" dxfId="659" priority="330" operator="containsText" text="x">
      <formula>NOT(ISERROR(SEARCH("x",P434)))</formula>
    </cfRule>
  </conditionalFormatting>
  <conditionalFormatting sqref="P434 T434 X434">
    <cfRule type="notContainsBlanks" dxfId="657" priority="329">
      <formula>LEN(TRIM(P434))&gt;0</formula>
    </cfRule>
  </conditionalFormatting>
  <conditionalFormatting sqref="O434 S434 W434">
    <cfRule type="containsText" dxfId="655" priority="330" operator="containsText" text="x">
      <formula>NOT(ISERROR(SEARCH("x",O434)))</formula>
    </cfRule>
  </conditionalFormatting>
  <conditionalFormatting sqref="O434 S434 W434">
    <cfRule type="notContainsBlanks" dxfId="653" priority="329">
      <formula>LEN(TRIM(O434))&gt;0</formula>
    </cfRule>
  </conditionalFormatting>
  <conditionalFormatting sqref="M434">
    <cfRule type="containsText" dxfId="651" priority="326" operator="containsText" text="x">
      <formula>NOT(ISERROR(SEARCH("x",M434)))</formula>
    </cfRule>
  </conditionalFormatting>
  <conditionalFormatting sqref="M434">
    <cfRule type="notContainsBlanks" dxfId="649" priority="325">
      <formula>LEN(TRIM(M434))&gt;0</formula>
    </cfRule>
  </conditionalFormatting>
  <conditionalFormatting sqref="Q434">
    <cfRule type="containsText" dxfId="647" priority="324" operator="containsText" text="x">
      <formula>NOT(ISERROR(SEARCH("x",Q434)))</formula>
    </cfRule>
  </conditionalFormatting>
  <conditionalFormatting sqref="Q434">
    <cfRule type="notContainsBlanks" dxfId="645" priority="323">
      <formula>LEN(TRIM(Q434))&gt;0</formula>
    </cfRule>
  </conditionalFormatting>
  <conditionalFormatting sqref="U434">
    <cfRule type="containsText" dxfId="643" priority="322" operator="containsText" text="x">
      <formula>NOT(ISERROR(SEARCH("x",U434)))</formula>
    </cfRule>
  </conditionalFormatting>
  <conditionalFormatting sqref="U434">
    <cfRule type="notContainsBlanks" dxfId="641" priority="321">
      <formula>LEN(TRIM(U434))&gt;0</formula>
    </cfRule>
  </conditionalFormatting>
  <conditionalFormatting sqref="M118:U118">
    <cfRule type="containsText" dxfId="639" priority="320" operator="containsText" text="x">
      <formula>NOT(ISERROR(SEARCH("x",M118)))</formula>
    </cfRule>
  </conditionalFormatting>
  <conditionalFormatting sqref="M118:U118">
    <cfRule type="notContainsBlanks" dxfId="637" priority="319">
      <formula>LEN(TRIM(M118))&gt;0</formula>
    </cfRule>
  </conditionalFormatting>
  <conditionalFormatting sqref="M479:X479">
    <cfRule type="containsText" dxfId="635" priority="318" operator="containsText" text="x">
      <formula>NOT(ISERROR(SEARCH("x",M479)))</formula>
    </cfRule>
  </conditionalFormatting>
  <conditionalFormatting sqref="M479:X479">
    <cfRule type="notContainsBlanks" dxfId="633" priority="317">
      <formula>LEN(TRIM(M479))&gt;0</formula>
    </cfRule>
  </conditionalFormatting>
  <conditionalFormatting sqref="V213:W214">
    <cfRule type="containsText" dxfId="631" priority="316" operator="containsText" text="x">
      <formula>NOT(ISERROR(SEARCH("x",V213)))</formula>
    </cfRule>
  </conditionalFormatting>
  <conditionalFormatting sqref="V213:W214">
    <cfRule type="notContainsBlanks" dxfId="629" priority="315">
      <formula>LEN(TRIM(V213))&gt;0</formula>
    </cfRule>
  </conditionalFormatting>
  <conditionalFormatting sqref="X213:X214">
    <cfRule type="containsText" dxfId="627" priority="314" operator="containsText" text="x">
      <formula>NOT(ISERROR(SEARCH("x",X213)))</formula>
    </cfRule>
  </conditionalFormatting>
  <conditionalFormatting sqref="X213:X214">
    <cfRule type="notContainsBlanks" dxfId="625" priority="313">
      <formula>LEN(TRIM(X213))&gt;0</formula>
    </cfRule>
  </conditionalFormatting>
  <conditionalFormatting sqref="V233:W233">
    <cfRule type="containsText" dxfId="623" priority="312" operator="containsText" text="x">
      <formula>NOT(ISERROR(SEARCH("x",V233)))</formula>
    </cfRule>
  </conditionalFormatting>
  <conditionalFormatting sqref="V233:W233">
    <cfRule type="notContainsBlanks" dxfId="621" priority="311">
      <formula>LEN(TRIM(V233))&gt;0</formula>
    </cfRule>
  </conditionalFormatting>
  <conditionalFormatting sqref="X233">
    <cfRule type="containsText" dxfId="619" priority="310" operator="containsText" text="x">
      <formula>NOT(ISERROR(SEARCH("x",X233)))</formula>
    </cfRule>
  </conditionalFormatting>
  <conditionalFormatting sqref="X233">
    <cfRule type="notContainsBlanks" dxfId="617" priority="309">
      <formula>LEN(TRIM(X233))&gt;0</formula>
    </cfRule>
  </conditionalFormatting>
  <conditionalFormatting sqref="V282:W282">
    <cfRule type="containsText" dxfId="615" priority="308" operator="containsText" text="x">
      <formula>NOT(ISERROR(SEARCH("x",V282)))</formula>
    </cfRule>
  </conditionalFormatting>
  <conditionalFormatting sqref="V282:W282">
    <cfRule type="notContainsBlanks" dxfId="613" priority="307">
      <formula>LEN(TRIM(V282))&gt;0</formula>
    </cfRule>
  </conditionalFormatting>
  <conditionalFormatting sqref="X282">
    <cfRule type="containsText" dxfId="611" priority="306" operator="containsText" text="x">
      <formula>NOT(ISERROR(SEARCH("x",X282)))</formula>
    </cfRule>
  </conditionalFormatting>
  <conditionalFormatting sqref="X282">
    <cfRule type="notContainsBlanks" dxfId="609" priority="305">
      <formula>LEN(TRIM(X282))&gt;0</formula>
    </cfRule>
  </conditionalFormatting>
  <conditionalFormatting sqref="V286:W286">
    <cfRule type="containsText" dxfId="607" priority="304" operator="containsText" text="x">
      <formula>NOT(ISERROR(SEARCH("x",V286)))</formula>
    </cfRule>
  </conditionalFormatting>
  <conditionalFormatting sqref="V286:W286">
    <cfRule type="notContainsBlanks" dxfId="605" priority="303">
      <formula>LEN(TRIM(V286))&gt;0</formula>
    </cfRule>
  </conditionalFormatting>
  <conditionalFormatting sqref="X286">
    <cfRule type="containsText" dxfId="603" priority="302" operator="containsText" text="x">
      <formula>NOT(ISERROR(SEARCH("x",X286)))</formula>
    </cfRule>
  </conditionalFormatting>
  <conditionalFormatting sqref="X286">
    <cfRule type="notContainsBlanks" dxfId="601" priority="301">
      <formula>LEN(TRIM(X286))&gt;0</formula>
    </cfRule>
  </conditionalFormatting>
  <conditionalFormatting sqref="V288:W288">
    <cfRule type="containsText" dxfId="599" priority="300" operator="containsText" text="x">
      <formula>NOT(ISERROR(SEARCH("x",V288)))</formula>
    </cfRule>
  </conditionalFormatting>
  <conditionalFormatting sqref="V288:W288">
    <cfRule type="notContainsBlanks" dxfId="597" priority="299">
      <formula>LEN(TRIM(V288))&gt;0</formula>
    </cfRule>
  </conditionalFormatting>
  <conditionalFormatting sqref="X288">
    <cfRule type="containsText" dxfId="595" priority="298" operator="containsText" text="x">
      <formula>NOT(ISERROR(SEARCH("x",X288)))</formula>
    </cfRule>
  </conditionalFormatting>
  <conditionalFormatting sqref="X288">
    <cfRule type="notContainsBlanks" dxfId="593" priority="297">
      <formula>LEN(TRIM(X288))&gt;0</formula>
    </cfRule>
  </conditionalFormatting>
  <conditionalFormatting sqref="V291:W291">
    <cfRule type="containsText" dxfId="591" priority="296" operator="containsText" text="x">
      <formula>NOT(ISERROR(SEARCH("x",V291)))</formula>
    </cfRule>
  </conditionalFormatting>
  <conditionalFormatting sqref="V291:W291">
    <cfRule type="notContainsBlanks" dxfId="589" priority="295">
      <formula>LEN(TRIM(V291))&gt;0</formula>
    </cfRule>
  </conditionalFormatting>
  <conditionalFormatting sqref="X291">
    <cfRule type="containsText" dxfId="587" priority="294" operator="containsText" text="x">
      <formula>NOT(ISERROR(SEARCH("x",X291)))</formula>
    </cfRule>
  </conditionalFormatting>
  <conditionalFormatting sqref="X291">
    <cfRule type="notContainsBlanks" dxfId="585" priority="293">
      <formula>LEN(TRIM(X291))&gt;0</formula>
    </cfRule>
  </conditionalFormatting>
  <conditionalFormatting sqref="V292:W293">
    <cfRule type="containsText" dxfId="583" priority="292" operator="containsText" text="x">
      <formula>NOT(ISERROR(SEARCH("x",V292)))</formula>
    </cfRule>
  </conditionalFormatting>
  <conditionalFormatting sqref="V292:W293">
    <cfRule type="notContainsBlanks" dxfId="581" priority="291">
      <formula>LEN(TRIM(V292))&gt;0</formula>
    </cfRule>
  </conditionalFormatting>
  <conditionalFormatting sqref="X292:X293">
    <cfRule type="containsText" dxfId="579" priority="290" operator="containsText" text="x">
      <formula>NOT(ISERROR(SEARCH("x",X292)))</formula>
    </cfRule>
  </conditionalFormatting>
  <conditionalFormatting sqref="X292:X293">
    <cfRule type="notContainsBlanks" dxfId="577" priority="289">
      <formula>LEN(TRIM(X292))&gt;0</formula>
    </cfRule>
  </conditionalFormatting>
  <conditionalFormatting sqref="V304:W304">
    <cfRule type="containsText" dxfId="575" priority="288" operator="containsText" text="x">
      <formula>NOT(ISERROR(SEARCH("x",V304)))</formula>
    </cfRule>
  </conditionalFormatting>
  <conditionalFormatting sqref="V304:W304">
    <cfRule type="notContainsBlanks" dxfId="573" priority="287">
      <formula>LEN(TRIM(V304))&gt;0</formula>
    </cfRule>
  </conditionalFormatting>
  <conditionalFormatting sqref="X304">
    <cfRule type="containsText" dxfId="571" priority="286" operator="containsText" text="x">
      <formula>NOT(ISERROR(SEARCH("x",X304)))</formula>
    </cfRule>
  </conditionalFormatting>
  <conditionalFormatting sqref="X304">
    <cfRule type="notContainsBlanks" dxfId="569" priority="285">
      <formula>LEN(TRIM(X304))&gt;0</formula>
    </cfRule>
  </conditionalFormatting>
  <conditionalFormatting sqref="V333:X333">
    <cfRule type="containsText" dxfId="567" priority="284" operator="containsText" text="x">
      <formula>NOT(ISERROR(SEARCH("x",V333)))</formula>
    </cfRule>
  </conditionalFormatting>
  <conditionalFormatting sqref="V333:X333">
    <cfRule type="notContainsBlanks" dxfId="565" priority="283">
      <formula>LEN(TRIM(V333))&gt;0</formula>
    </cfRule>
  </conditionalFormatting>
  <conditionalFormatting sqref="V334:X334">
    <cfRule type="containsText" dxfId="563" priority="282" operator="containsText" text="x">
      <formula>NOT(ISERROR(SEARCH("x",V334)))</formula>
    </cfRule>
  </conditionalFormatting>
  <conditionalFormatting sqref="V334:X334">
    <cfRule type="notContainsBlanks" dxfId="561" priority="281">
      <formula>LEN(TRIM(V334))&gt;0</formula>
    </cfRule>
  </conditionalFormatting>
  <conditionalFormatting sqref="V335:X335">
    <cfRule type="containsText" dxfId="559" priority="280" operator="containsText" text="x">
      <formula>NOT(ISERROR(SEARCH("x",V335)))</formula>
    </cfRule>
  </conditionalFormatting>
  <conditionalFormatting sqref="V335:X335">
    <cfRule type="notContainsBlanks" dxfId="557" priority="279">
      <formula>LEN(TRIM(V335))&gt;0</formula>
    </cfRule>
  </conditionalFormatting>
  <conditionalFormatting sqref="V336:X336">
    <cfRule type="containsText" dxfId="555" priority="278" operator="containsText" text="x">
      <formula>NOT(ISERROR(SEARCH("x",V336)))</formula>
    </cfRule>
  </conditionalFormatting>
  <conditionalFormatting sqref="V336:X336">
    <cfRule type="notContainsBlanks" dxfId="553" priority="277">
      <formula>LEN(TRIM(V336))&gt;0</formula>
    </cfRule>
  </conditionalFormatting>
  <conditionalFormatting sqref="V268:X269">
    <cfRule type="containsText" dxfId="551" priority="276" operator="containsText" text="x">
      <formula>NOT(ISERROR(SEARCH("x",V268)))</formula>
    </cfRule>
  </conditionalFormatting>
  <conditionalFormatting sqref="V268:X269">
    <cfRule type="notContainsBlanks" dxfId="549" priority="275">
      <formula>LEN(TRIM(V268))&gt;0</formula>
    </cfRule>
  </conditionalFormatting>
  <conditionalFormatting sqref="V135:X135">
    <cfRule type="containsText" dxfId="547" priority="274" operator="containsText" text="x">
      <formula>NOT(ISERROR(SEARCH("x",V135)))</formula>
    </cfRule>
  </conditionalFormatting>
  <conditionalFormatting sqref="V135:X135">
    <cfRule type="notContainsBlanks" dxfId="545" priority="273">
      <formula>LEN(TRIM(V135))&gt;0</formula>
    </cfRule>
  </conditionalFormatting>
  <conditionalFormatting sqref="V337:X337">
    <cfRule type="containsText" dxfId="543" priority="272" operator="containsText" text="x">
      <formula>NOT(ISERROR(SEARCH("x",V337)))</formula>
    </cfRule>
  </conditionalFormatting>
  <conditionalFormatting sqref="V337:X337">
    <cfRule type="notContainsBlanks" dxfId="541" priority="271">
      <formula>LEN(TRIM(V337))&gt;0</formula>
    </cfRule>
  </conditionalFormatting>
  <conditionalFormatting sqref="V350:X350">
    <cfRule type="containsText" dxfId="539" priority="270" operator="containsText" text="x">
      <formula>NOT(ISERROR(SEARCH("x",V350)))</formula>
    </cfRule>
  </conditionalFormatting>
  <conditionalFormatting sqref="V350:X350">
    <cfRule type="notContainsBlanks" dxfId="537" priority="269">
      <formula>LEN(TRIM(V350))&gt;0</formula>
    </cfRule>
  </conditionalFormatting>
  <conditionalFormatting sqref="V481:X481">
    <cfRule type="containsText" dxfId="535" priority="268" operator="containsText" text="x">
      <formula>NOT(ISERROR(SEARCH("x",V481)))</formula>
    </cfRule>
  </conditionalFormatting>
  <conditionalFormatting sqref="V481:X481">
    <cfRule type="notContainsBlanks" dxfId="533" priority="267">
      <formula>LEN(TRIM(V481))&gt;0</formula>
    </cfRule>
  </conditionalFormatting>
  <conditionalFormatting sqref="V482:X482">
    <cfRule type="containsText" dxfId="531" priority="266" operator="containsText" text="x">
      <formula>NOT(ISERROR(SEARCH("x",V482)))</formula>
    </cfRule>
  </conditionalFormatting>
  <conditionalFormatting sqref="V482:X482">
    <cfRule type="notContainsBlanks" dxfId="529" priority="265">
      <formula>LEN(TRIM(V482))&gt;0</formula>
    </cfRule>
  </conditionalFormatting>
  <conditionalFormatting sqref="V483:X483">
    <cfRule type="containsText" dxfId="527" priority="264" operator="containsText" text="x">
      <formula>NOT(ISERROR(SEARCH("x",V483)))</formula>
    </cfRule>
  </conditionalFormatting>
  <conditionalFormatting sqref="V483:X483">
    <cfRule type="notContainsBlanks" dxfId="525" priority="263">
      <formula>LEN(TRIM(V483))&gt;0</formula>
    </cfRule>
  </conditionalFormatting>
  <conditionalFormatting sqref="V484:X484">
    <cfRule type="containsText" dxfId="523" priority="262" operator="containsText" text="x">
      <formula>NOT(ISERROR(SEARCH("x",V484)))</formula>
    </cfRule>
  </conditionalFormatting>
  <conditionalFormatting sqref="V484:X484">
    <cfRule type="notContainsBlanks" dxfId="521" priority="261">
      <formula>LEN(TRIM(V484))&gt;0</formula>
    </cfRule>
  </conditionalFormatting>
  <conditionalFormatting sqref="V20:X20">
    <cfRule type="containsText" dxfId="519" priority="260" operator="containsText" text="x">
      <formula>NOT(ISERROR(SEARCH("x",V20)))</formula>
    </cfRule>
  </conditionalFormatting>
  <conditionalFormatting sqref="M485:U485">
    <cfRule type="containsText" dxfId="517" priority="259" operator="containsText" text="x">
      <formula>NOT(ISERROR(SEARCH("x",M485)))</formula>
    </cfRule>
  </conditionalFormatting>
  <conditionalFormatting sqref="M485:U485">
    <cfRule type="notContainsBlanks" dxfId="515" priority="258">
      <formula>LEN(TRIM(M485))&gt;0</formula>
    </cfRule>
  </conditionalFormatting>
  <conditionalFormatting sqref="V485:X485">
    <cfRule type="containsText" dxfId="513" priority="257" operator="containsText" text="x">
      <formula>NOT(ISERROR(SEARCH("x",V485)))</formula>
    </cfRule>
  </conditionalFormatting>
  <conditionalFormatting sqref="V485:X485">
    <cfRule type="notContainsBlanks" dxfId="511" priority="256">
      <formula>LEN(TRIM(V485))&gt;0</formula>
    </cfRule>
  </conditionalFormatting>
  <conditionalFormatting sqref="M486:U486">
    <cfRule type="containsText" dxfId="509" priority="255" operator="containsText" text="x">
      <formula>NOT(ISERROR(SEARCH("x",M486)))</formula>
    </cfRule>
  </conditionalFormatting>
  <conditionalFormatting sqref="M486:U486">
    <cfRule type="notContainsBlanks" dxfId="507" priority="254">
      <formula>LEN(TRIM(M486))&gt;0</formula>
    </cfRule>
  </conditionalFormatting>
  <conditionalFormatting sqref="V486:X486">
    <cfRule type="containsText" dxfId="505" priority="253" operator="containsText" text="x">
      <formula>NOT(ISERROR(SEARCH("x",V486)))</formula>
    </cfRule>
  </conditionalFormatting>
  <conditionalFormatting sqref="V486:X486">
    <cfRule type="notContainsBlanks" dxfId="503" priority="252">
      <formula>LEN(TRIM(V486))&gt;0</formula>
    </cfRule>
  </conditionalFormatting>
  <conditionalFormatting sqref="M488:U488">
    <cfRule type="containsText" dxfId="501" priority="251" operator="containsText" text="x">
      <formula>NOT(ISERROR(SEARCH("x",M488)))</formula>
    </cfRule>
  </conditionalFormatting>
  <conditionalFormatting sqref="M488:U488">
    <cfRule type="notContainsBlanks" dxfId="499" priority="250">
      <formula>LEN(TRIM(M488))&gt;0</formula>
    </cfRule>
  </conditionalFormatting>
  <conditionalFormatting sqref="M489:U489">
    <cfRule type="containsText" dxfId="497" priority="249" operator="containsText" text="x">
      <formula>NOT(ISERROR(SEARCH("x",M489)))</formula>
    </cfRule>
  </conditionalFormatting>
  <conditionalFormatting sqref="M489:U489">
    <cfRule type="notContainsBlanks" dxfId="495" priority="248">
      <formula>LEN(TRIM(M489))&gt;0</formula>
    </cfRule>
  </conditionalFormatting>
  <conditionalFormatting sqref="V489:X489">
    <cfRule type="containsText" dxfId="493" priority="247" operator="containsText" text="x">
      <formula>NOT(ISERROR(SEARCH("x",V489)))</formula>
    </cfRule>
  </conditionalFormatting>
  <conditionalFormatting sqref="V489:X489">
    <cfRule type="notContainsBlanks" dxfId="491" priority="246">
      <formula>LEN(TRIM(V489))&gt;0</formula>
    </cfRule>
  </conditionalFormatting>
  <conditionalFormatting sqref="M490:U490">
    <cfRule type="containsText" dxfId="489" priority="245" operator="containsText" text="x">
      <formula>NOT(ISERROR(SEARCH("x",M490)))</formula>
    </cfRule>
  </conditionalFormatting>
  <conditionalFormatting sqref="M490:U490">
    <cfRule type="notContainsBlanks" dxfId="487" priority="244">
      <formula>LEN(TRIM(M490))&gt;0</formula>
    </cfRule>
  </conditionalFormatting>
  <conditionalFormatting sqref="V490:X490">
    <cfRule type="containsText" dxfId="485" priority="243" operator="containsText" text="x">
      <formula>NOT(ISERROR(SEARCH("x",V490)))</formula>
    </cfRule>
  </conditionalFormatting>
  <conditionalFormatting sqref="V490:X490">
    <cfRule type="notContainsBlanks" dxfId="483" priority="242">
      <formula>LEN(TRIM(V490))&gt;0</formula>
    </cfRule>
  </conditionalFormatting>
  <conditionalFormatting sqref="M491:U491">
    <cfRule type="containsText" dxfId="481" priority="241" operator="containsText" text="x">
      <formula>NOT(ISERROR(SEARCH("x",M491)))</formula>
    </cfRule>
  </conditionalFormatting>
  <conditionalFormatting sqref="M491:U491">
    <cfRule type="notContainsBlanks" dxfId="479" priority="240">
      <formula>LEN(TRIM(M491))&gt;0</formula>
    </cfRule>
  </conditionalFormatting>
  <conditionalFormatting sqref="V491:X491">
    <cfRule type="containsText" dxfId="477" priority="239" operator="containsText" text="x">
      <formula>NOT(ISERROR(SEARCH("x",V491)))</formula>
    </cfRule>
  </conditionalFormatting>
  <conditionalFormatting sqref="V491:X491">
    <cfRule type="notContainsBlanks" dxfId="475" priority="238">
      <formula>LEN(TRIM(V491))&gt;0</formula>
    </cfRule>
  </conditionalFormatting>
  <conditionalFormatting sqref="M492:U492">
    <cfRule type="containsText" dxfId="473" priority="237" operator="containsText" text="x">
      <formula>NOT(ISERROR(SEARCH("x",M492)))</formula>
    </cfRule>
  </conditionalFormatting>
  <conditionalFormatting sqref="M492:U492">
    <cfRule type="notContainsBlanks" dxfId="471" priority="236">
      <formula>LEN(TRIM(M492))&gt;0</formula>
    </cfRule>
  </conditionalFormatting>
  <conditionalFormatting sqref="V492:X492">
    <cfRule type="containsText" dxfId="469" priority="235" operator="containsText" text="x">
      <formula>NOT(ISERROR(SEARCH("x",V492)))</formula>
    </cfRule>
  </conditionalFormatting>
  <conditionalFormatting sqref="V492:X492">
    <cfRule type="notContainsBlanks" dxfId="467" priority="234">
      <formula>LEN(TRIM(V492))&gt;0</formula>
    </cfRule>
  </conditionalFormatting>
  <conditionalFormatting sqref="M22:X22">
    <cfRule type="notContainsBlanks" dxfId="465" priority="233">
      <formula>LEN(TRIM(M22))&gt;0</formula>
    </cfRule>
  </conditionalFormatting>
  <conditionalFormatting sqref="V119:X123">
    <cfRule type="containsText" dxfId="463" priority="232" operator="containsText" text="x">
      <formula>NOT(ISERROR(SEARCH("x",V119)))</formula>
    </cfRule>
  </conditionalFormatting>
  <conditionalFormatting sqref="V119:X123">
    <cfRule type="notContainsBlanks" dxfId="461" priority="231">
      <formula>LEN(TRIM(V119))&gt;0</formula>
    </cfRule>
  </conditionalFormatting>
  <conditionalFormatting sqref="V118:X118">
    <cfRule type="containsText" dxfId="459" priority="230" operator="containsText" text="x">
      <formula>NOT(ISERROR(SEARCH("x",V118)))</formula>
    </cfRule>
  </conditionalFormatting>
  <conditionalFormatting sqref="V118:X118">
    <cfRule type="notContainsBlanks" dxfId="457" priority="229">
      <formula>LEN(TRIM(V118))&gt;0</formula>
    </cfRule>
  </conditionalFormatting>
  <conditionalFormatting sqref="N140:X140">
    <cfRule type="containsText" dxfId="455" priority="228" operator="containsText" text="x">
      <formula>NOT(ISERROR(SEARCH("x",N140)))</formula>
    </cfRule>
  </conditionalFormatting>
  <conditionalFormatting sqref="N140:X140">
    <cfRule type="notContainsBlanks" dxfId="453" priority="227">
      <formula>LEN(TRIM(N140))&gt;0</formula>
    </cfRule>
  </conditionalFormatting>
  <conditionalFormatting sqref="M221:X221">
    <cfRule type="containsText" dxfId="451" priority="226" operator="containsText" text="x">
      <formula>NOT(ISERROR(SEARCH("x",M221)))</formula>
    </cfRule>
  </conditionalFormatting>
  <conditionalFormatting sqref="M221:X221">
    <cfRule type="notContainsBlanks" dxfId="449" priority="225">
      <formula>LEN(TRIM(M221))&gt;0</formula>
    </cfRule>
  </conditionalFormatting>
  <conditionalFormatting sqref="T242:X242">
    <cfRule type="containsText" dxfId="447" priority="224" operator="containsText" text="x">
      <formula>NOT(ISERROR(SEARCH("x",T242)))</formula>
    </cfRule>
  </conditionalFormatting>
  <conditionalFormatting sqref="T242:X242">
    <cfRule type="notContainsBlanks" dxfId="445" priority="223">
      <formula>LEN(TRIM(T242))&gt;0</formula>
    </cfRule>
  </conditionalFormatting>
  <conditionalFormatting sqref="M242:S242">
    <cfRule type="containsText" dxfId="443" priority="222" operator="containsText" text="x">
      <formula>NOT(ISERROR(SEARCH("x",M242)))</formula>
    </cfRule>
  </conditionalFormatting>
  <conditionalFormatting sqref="M242:S242">
    <cfRule type="notContainsBlanks" dxfId="441" priority="221">
      <formula>LEN(TRIM(M242))&gt;0</formula>
    </cfRule>
  </conditionalFormatting>
  <conditionalFormatting sqref="M277:X277">
    <cfRule type="containsText" dxfId="439" priority="220" operator="containsText" text="x">
      <formula>NOT(ISERROR(SEARCH("x",M277)))</formula>
    </cfRule>
  </conditionalFormatting>
  <conditionalFormatting sqref="M277:X277">
    <cfRule type="notContainsBlanks" dxfId="437" priority="219">
      <formula>LEN(TRIM(M277))&gt;0</formula>
    </cfRule>
  </conditionalFormatting>
  <conditionalFormatting sqref="M495:M496">
    <cfRule type="containsText" dxfId="435" priority="218" operator="containsText" text="x">
      <formula>NOT(ISERROR(SEARCH("x",M495)))</formula>
    </cfRule>
  </conditionalFormatting>
  <conditionalFormatting sqref="M495:M496">
    <cfRule type="notContainsBlanks" dxfId="433" priority="217">
      <formula>LEN(TRIM(M495))&gt;0</formula>
    </cfRule>
  </conditionalFormatting>
  <conditionalFormatting sqref="N495:X496">
    <cfRule type="containsText" dxfId="431" priority="216" operator="containsText" text="x">
      <formula>NOT(ISERROR(SEARCH("x",N495)))</formula>
    </cfRule>
  </conditionalFormatting>
  <conditionalFormatting sqref="N495:X496">
    <cfRule type="notContainsBlanks" dxfId="429" priority="215">
      <formula>LEN(TRIM(N495))&gt;0</formula>
    </cfRule>
  </conditionalFormatting>
  <conditionalFormatting sqref="M315:X315">
    <cfRule type="containsText" dxfId="427" priority="214" operator="containsText" text="x">
      <formula>NOT(ISERROR(SEARCH("x",M315)))</formula>
    </cfRule>
  </conditionalFormatting>
  <conditionalFormatting sqref="M315:X315">
    <cfRule type="notContainsBlanks" dxfId="425" priority="213">
      <formula>LEN(TRIM(M315))&gt;0</formula>
    </cfRule>
  </conditionalFormatting>
  <conditionalFormatting sqref="M247:X248">
    <cfRule type="containsText" dxfId="423" priority="212" operator="containsText" text="x">
      <formula>NOT(ISERROR(SEARCH("x",M247)))</formula>
    </cfRule>
  </conditionalFormatting>
  <conditionalFormatting sqref="M247:X248">
    <cfRule type="notContainsBlanks" dxfId="421" priority="211">
      <formula>LEN(TRIM(M247))&gt;0</formula>
    </cfRule>
  </conditionalFormatting>
  <conditionalFormatting sqref="M273:X275 M277:X277">
    <cfRule type="containsText" dxfId="419" priority="212" operator="containsText" text="x">
      <formula>NOT(ISERROR(SEARCH("x",M273)))</formula>
    </cfRule>
  </conditionalFormatting>
  <conditionalFormatting sqref="M273:X275 M277:X277">
    <cfRule type="notContainsBlanks" dxfId="417" priority="211">
      <formula>LEN(TRIM(M273))&gt;0</formula>
    </cfRule>
  </conditionalFormatting>
  <conditionalFormatting sqref="M306:X306">
    <cfRule type="containsText" dxfId="415" priority="208" operator="containsText" text="x">
      <formula>NOT(ISERROR(SEARCH("x",M306)))</formula>
    </cfRule>
  </conditionalFormatting>
  <conditionalFormatting sqref="M306:X306">
    <cfRule type="notContainsBlanks" dxfId="413" priority="207">
      <formula>LEN(TRIM(M306))&gt;0</formula>
    </cfRule>
  </conditionalFormatting>
  <conditionalFormatting sqref="M270:X270">
    <cfRule type="containsText" dxfId="411" priority="208" operator="containsText" text="x">
      <formula>NOT(ISERROR(SEARCH("x",M270)))</formula>
    </cfRule>
  </conditionalFormatting>
  <conditionalFormatting sqref="M270:X270">
    <cfRule type="notContainsBlanks" dxfId="409" priority="207">
      <formula>LEN(TRIM(M270))&gt;0</formula>
    </cfRule>
  </conditionalFormatting>
  <conditionalFormatting sqref="P331:X331">
    <cfRule type="containsText" dxfId="407" priority="204" operator="containsText" text="x">
      <formula>NOT(ISERROR(SEARCH("x",P331)))</formula>
    </cfRule>
  </conditionalFormatting>
  <conditionalFormatting sqref="P331:X331">
    <cfRule type="notContainsBlanks" dxfId="405" priority="203">
      <formula>LEN(TRIM(P331))&gt;0</formula>
    </cfRule>
  </conditionalFormatting>
  <conditionalFormatting sqref="M348:U348">
    <cfRule type="containsText" dxfId="403" priority="202" operator="containsText" text="x">
      <formula>NOT(ISERROR(SEARCH("x",M348)))</formula>
    </cfRule>
  </conditionalFormatting>
  <conditionalFormatting sqref="M348:U348">
    <cfRule type="notContainsBlanks" dxfId="401" priority="201">
      <formula>LEN(TRIM(M348))&gt;0</formula>
    </cfRule>
  </conditionalFormatting>
  <conditionalFormatting sqref="V348:X348">
    <cfRule type="containsText" dxfId="399" priority="200" operator="containsText" text="x">
      <formula>NOT(ISERROR(SEARCH("x",V348)))</formula>
    </cfRule>
  </conditionalFormatting>
  <conditionalFormatting sqref="V348:X348">
    <cfRule type="notContainsBlanks" dxfId="397" priority="199">
      <formula>LEN(TRIM(V348))&gt;0</formula>
    </cfRule>
  </conditionalFormatting>
  <conditionalFormatting sqref="P351:X352">
    <cfRule type="containsText" dxfId="395" priority="198" operator="containsText" text="x">
      <formula>NOT(ISERROR(SEARCH("x",P351)))</formula>
    </cfRule>
  </conditionalFormatting>
  <conditionalFormatting sqref="P351:X352">
    <cfRule type="notContainsBlanks" dxfId="393" priority="197">
      <formula>LEN(TRIM(P351))&gt;0</formula>
    </cfRule>
  </conditionalFormatting>
  <conditionalFormatting sqref="V487:X487">
    <cfRule type="containsText" dxfId="391" priority="196" operator="containsText" text="x">
      <formula>NOT(ISERROR(SEARCH("x",V487)))</formula>
    </cfRule>
  </conditionalFormatting>
  <conditionalFormatting sqref="V487:X487">
    <cfRule type="notContainsBlanks" dxfId="389" priority="195">
      <formula>LEN(TRIM(V487))&gt;0</formula>
    </cfRule>
  </conditionalFormatting>
  <conditionalFormatting sqref="V488:X488">
    <cfRule type="containsText" dxfId="387" priority="194" operator="containsText" text="x">
      <formula>NOT(ISERROR(SEARCH("x",V488)))</formula>
    </cfRule>
  </conditionalFormatting>
  <conditionalFormatting sqref="V488:X488">
    <cfRule type="notContainsBlanks" dxfId="385" priority="193">
      <formula>LEN(TRIM(V488))&gt;0</formula>
    </cfRule>
  </conditionalFormatting>
  <conditionalFormatting sqref="Y31:Y32 Y124:Y132 Y493 Y480 Y16:Y17 Y35:Y40 Y61:Y67 Y70:Y76 Y136:Y138 Y219:Y220 Y222:Y226 Y51:Y53 Y144 Y243:Y246 Y250:Y252 Y271:Y272 Y340:Y341 Y346:Y347 Y441:Y450 Y498:Y510 Y55:Y59 Y183:Y188 Y190:Y195 Y452:Y478 Y228:Y240 Y254:Y267 Y197:Y217 Y134">
    <cfRule type="containsText" dxfId="383" priority="192" operator="containsText" text="x">
      <formula>NOT(ISERROR(SEARCH("x",Y16)))</formula>
    </cfRule>
  </conditionalFormatting>
  <conditionalFormatting sqref="Y124:Y132 Y493 Y480 Y70:Y76 Y136:Y138 Y219:Y220 Y222:Y226 Y51:Y53 Y144 Y243:Y246 Y250:Y252 Y271:Y272 Y340:Y347 Y441:Y450 Y498:Y510 Y2:Y21 Y55:Y67 Y183:Y188 Y190:Y195 Y452:Y478 Y228:Y240 Y254:Y267 Y197:Y217 Y134">
    <cfRule type="notContainsBlanks" dxfId="381" priority="191">
      <formula>LEN(TRIM(Y2))&gt;0</formula>
    </cfRule>
  </conditionalFormatting>
  <conditionalFormatting sqref="Y43">
    <cfRule type="containsText" dxfId="379" priority="190" operator="containsText" text="x">
      <formula>NOT(ISERROR(SEARCH("x",Y43)))</formula>
    </cfRule>
  </conditionalFormatting>
  <conditionalFormatting sqref="Y332">
    <cfRule type="containsText" dxfId="377" priority="189" operator="containsText" text="x">
      <formula>NOT(ISERROR(SEARCH("x",Y332)))</formula>
    </cfRule>
  </conditionalFormatting>
  <conditionalFormatting sqref="Y332">
    <cfRule type="notContainsBlanks" dxfId="375" priority="188">
      <formula>LEN(TRIM(Y332))&gt;0</formula>
    </cfRule>
  </conditionalFormatting>
  <conditionalFormatting sqref="Y338">
    <cfRule type="containsText" dxfId="373" priority="187" operator="containsText" text="x">
      <formula>NOT(ISERROR(SEARCH("x",Y338)))</formula>
    </cfRule>
  </conditionalFormatting>
  <conditionalFormatting sqref="Y338">
    <cfRule type="notContainsBlanks" dxfId="371" priority="186">
      <formula>LEN(TRIM(Y338))&gt;0</formula>
    </cfRule>
  </conditionalFormatting>
  <conditionalFormatting sqref="Y249">
    <cfRule type="notContainsBlanks" dxfId="369" priority="185">
      <formula>LEN(TRIM(Y249))&gt;0</formula>
    </cfRule>
  </conditionalFormatting>
  <conditionalFormatting sqref="Y249">
    <cfRule type="containsText" dxfId="367" priority="184" operator="containsText" text="x">
      <formula>NOT(ISERROR(SEARCH("x",Y249)))</formula>
    </cfRule>
  </conditionalFormatting>
  <conditionalFormatting sqref="Y78">
    <cfRule type="containsText" dxfId="365" priority="183" operator="containsText" text="x">
      <formula>NOT(ISERROR(SEARCH("x",Y78)))</formula>
    </cfRule>
  </conditionalFormatting>
  <conditionalFormatting sqref="Y78">
    <cfRule type="notContainsBlanks" dxfId="363" priority="182">
      <formula>LEN(TRIM(Y78))&gt;0</formula>
    </cfRule>
  </conditionalFormatting>
  <conditionalFormatting sqref="Y349">
    <cfRule type="containsText" dxfId="361" priority="181" operator="containsText" text="x">
      <formula>NOT(ISERROR(SEARCH("x",Y349)))</formula>
    </cfRule>
  </conditionalFormatting>
  <conditionalFormatting sqref="Y349">
    <cfRule type="notContainsBlanks" dxfId="359" priority="180">
      <formula>LEN(TRIM(Y349))&gt;0</formula>
    </cfRule>
  </conditionalFormatting>
  <conditionalFormatting sqref="Y44">
    <cfRule type="containsText" dxfId="357" priority="179" operator="containsText" text="x">
      <formula>NOT(ISERROR(SEARCH("x",Y44)))</formula>
    </cfRule>
  </conditionalFormatting>
  <conditionalFormatting sqref="Y4">
    <cfRule type="containsText" dxfId="355" priority="178" operator="containsText" text="x">
      <formula>NOT(ISERROR(SEARCH("x",Y4)))</formula>
    </cfRule>
  </conditionalFormatting>
  <conditionalFormatting sqref="Y433 Y435:Y436 Y438:Y440">
    <cfRule type="containsText" dxfId="353" priority="177" operator="containsText" text="x">
      <formula>NOT(ISERROR(SEARCH("x",Y433)))</formula>
    </cfRule>
  </conditionalFormatting>
  <conditionalFormatting sqref="Y433 Y435:Y436 Y438:Y440">
    <cfRule type="notContainsBlanks" dxfId="351" priority="176">
      <formula>LEN(TRIM(Y433))&gt;0</formula>
    </cfRule>
  </conditionalFormatting>
  <conditionalFormatting sqref="Y432">
    <cfRule type="containsText" dxfId="349" priority="175" operator="containsText" text="x">
      <formula>NOT(ISERROR(SEARCH("x",Y432)))</formula>
    </cfRule>
  </conditionalFormatting>
  <conditionalFormatting sqref="Y432">
    <cfRule type="notContainsBlanks" dxfId="347" priority="174">
      <formula>LEN(TRIM(Y432))&gt;0</formula>
    </cfRule>
  </conditionalFormatting>
  <conditionalFormatting sqref="Y434">
    <cfRule type="containsText" dxfId="345" priority="173" operator="containsText" text="x">
      <formula>NOT(ISERROR(SEARCH("x",Y434)))</formula>
    </cfRule>
  </conditionalFormatting>
  <conditionalFormatting sqref="Y434">
    <cfRule type="notContainsBlanks" dxfId="343" priority="172">
      <formula>LEN(TRIM(Y434))&gt;0</formula>
    </cfRule>
  </conditionalFormatting>
  <conditionalFormatting sqref="Y479">
    <cfRule type="containsText" dxfId="341" priority="171" operator="containsText" text="x">
      <formula>NOT(ISERROR(SEARCH("x",Y479)))</formula>
    </cfRule>
  </conditionalFormatting>
  <conditionalFormatting sqref="Y479">
    <cfRule type="notContainsBlanks" dxfId="339" priority="170">
      <formula>LEN(TRIM(Y479))&gt;0</formula>
    </cfRule>
  </conditionalFormatting>
  <conditionalFormatting sqref="Y213:Y214">
    <cfRule type="containsText" dxfId="337" priority="169" operator="containsText" text="x">
      <formula>NOT(ISERROR(SEARCH("x",Y213)))</formula>
    </cfRule>
  </conditionalFormatting>
  <conditionalFormatting sqref="Y213:Y214">
    <cfRule type="notContainsBlanks" dxfId="335" priority="168">
      <formula>LEN(TRIM(Y213))&gt;0</formula>
    </cfRule>
  </conditionalFormatting>
  <conditionalFormatting sqref="Y233">
    <cfRule type="containsText" dxfId="333" priority="167" operator="containsText" text="x">
      <formula>NOT(ISERROR(SEARCH("x",Y233)))</formula>
    </cfRule>
  </conditionalFormatting>
  <conditionalFormatting sqref="Y233">
    <cfRule type="notContainsBlanks" dxfId="331" priority="166">
      <formula>LEN(TRIM(Y233))&gt;0</formula>
    </cfRule>
  </conditionalFormatting>
  <conditionalFormatting sqref="Y282">
    <cfRule type="containsText" dxfId="329" priority="165" operator="containsText" text="x">
      <formula>NOT(ISERROR(SEARCH("x",Y282)))</formula>
    </cfRule>
  </conditionalFormatting>
  <conditionalFormatting sqref="Y282">
    <cfRule type="notContainsBlanks" dxfId="327" priority="164">
      <formula>LEN(TRIM(Y282))&gt;0</formula>
    </cfRule>
  </conditionalFormatting>
  <conditionalFormatting sqref="Y286">
    <cfRule type="containsText" dxfId="325" priority="163" operator="containsText" text="x">
      <formula>NOT(ISERROR(SEARCH("x",Y286)))</formula>
    </cfRule>
  </conditionalFormatting>
  <conditionalFormatting sqref="Y286">
    <cfRule type="notContainsBlanks" dxfId="323" priority="162">
      <formula>LEN(TRIM(Y286))&gt;0</formula>
    </cfRule>
  </conditionalFormatting>
  <conditionalFormatting sqref="Y288">
    <cfRule type="containsText" dxfId="321" priority="161" operator="containsText" text="x">
      <formula>NOT(ISERROR(SEARCH("x",Y288)))</formula>
    </cfRule>
  </conditionalFormatting>
  <conditionalFormatting sqref="Y288">
    <cfRule type="notContainsBlanks" dxfId="319" priority="160">
      <formula>LEN(TRIM(Y288))&gt;0</formula>
    </cfRule>
  </conditionalFormatting>
  <conditionalFormatting sqref="Y291">
    <cfRule type="containsText" dxfId="317" priority="159" operator="containsText" text="x">
      <formula>NOT(ISERROR(SEARCH("x",Y291)))</formula>
    </cfRule>
  </conditionalFormatting>
  <conditionalFormatting sqref="Y291">
    <cfRule type="notContainsBlanks" dxfId="315" priority="158">
      <formula>LEN(TRIM(Y291))&gt;0</formula>
    </cfRule>
  </conditionalFormatting>
  <conditionalFormatting sqref="Y292:Y293">
    <cfRule type="containsText" dxfId="313" priority="157" operator="containsText" text="x">
      <formula>NOT(ISERROR(SEARCH("x",Y292)))</formula>
    </cfRule>
  </conditionalFormatting>
  <conditionalFormatting sqref="Y292:Y293">
    <cfRule type="notContainsBlanks" dxfId="311" priority="156">
      <formula>LEN(TRIM(Y292))&gt;0</formula>
    </cfRule>
  </conditionalFormatting>
  <conditionalFormatting sqref="Y304">
    <cfRule type="containsText" dxfId="309" priority="155" operator="containsText" text="x">
      <formula>NOT(ISERROR(SEARCH("x",Y304)))</formula>
    </cfRule>
  </conditionalFormatting>
  <conditionalFormatting sqref="Y304">
    <cfRule type="notContainsBlanks" dxfId="307" priority="154">
      <formula>LEN(TRIM(Y304))&gt;0</formula>
    </cfRule>
  </conditionalFormatting>
  <conditionalFormatting sqref="Y333">
    <cfRule type="containsText" dxfId="305" priority="153" operator="containsText" text="x">
      <formula>NOT(ISERROR(SEARCH("x",Y333)))</formula>
    </cfRule>
  </conditionalFormatting>
  <conditionalFormatting sqref="Y333">
    <cfRule type="notContainsBlanks" dxfId="303" priority="152">
      <formula>LEN(TRIM(Y333))&gt;0</formula>
    </cfRule>
  </conditionalFormatting>
  <conditionalFormatting sqref="Y334">
    <cfRule type="containsText" dxfId="301" priority="151" operator="containsText" text="x">
      <formula>NOT(ISERROR(SEARCH("x",Y334)))</formula>
    </cfRule>
  </conditionalFormatting>
  <conditionalFormatting sqref="Y334">
    <cfRule type="notContainsBlanks" dxfId="299" priority="150">
      <formula>LEN(TRIM(Y334))&gt;0</formula>
    </cfRule>
  </conditionalFormatting>
  <conditionalFormatting sqref="Y335">
    <cfRule type="containsText" dxfId="297" priority="149" operator="containsText" text="x">
      <formula>NOT(ISERROR(SEARCH("x",Y335)))</formula>
    </cfRule>
  </conditionalFormatting>
  <conditionalFormatting sqref="Y335">
    <cfRule type="notContainsBlanks" dxfId="295" priority="148">
      <formula>LEN(TRIM(Y335))&gt;0</formula>
    </cfRule>
  </conditionalFormatting>
  <conditionalFormatting sqref="Y336">
    <cfRule type="containsText" dxfId="293" priority="147" operator="containsText" text="x">
      <formula>NOT(ISERROR(SEARCH("x",Y336)))</formula>
    </cfRule>
  </conditionalFormatting>
  <conditionalFormatting sqref="Y336">
    <cfRule type="notContainsBlanks" dxfId="291" priority="146">
      <formula>LEN(TRIM(Y336))&gt;0</formula>
    </cfRule>
  </conditionalFormatting>
  <conditionalFormatting sqref="Y268:Y269">
    <cfRule type="containsText" dxfId="289" priority="145" operator="containsText" text="x">
      <formula>NOT(ISERROR(SEARCH("x",Y268)))</formula>
    </cfRule>
  </conditionalFormatting>
  <conditionalFormatting sqref="Y268:Y269">
    <cfRule type="notContainsBlanks" dxfId="287" priority="144">
      <formula>LEN(TRIM(Y268))&gt;0</formula>
    </cfRule>
  </conditionalFormatting>
  <conditionalFormatting sqref="Y135">
    <cfRule type="containsText" dxfId="285" priority="143" operator="containsText" text="x">
      <formula>NOT(ISERROR(SEARCH("x",Y135)))</formula>
    </cfRule>
  </conditionalFormatting>
  <conditionalFormatting sqref="Y135">
    <cfRule type="notContainsBlanks" dxfId="283" priority="142">
      <formula>LEN(TRIM(Y135))&gt;0</formula>
    </cfRule>
  </conditionalFormatting>
  <conditionalFormatting sqref="Y337">
    <cfRule type="containsText" dxfId="281" priority="141" operator="containsText" text="x">
      <formula>NOT(ISERROR(SEARCH("x",Y337)))</formula>
    </cfRule>
  </conditionalFormatting>
  <conditionalFormatting sqref="Y337">
    <cfRule type="notContainsBlanks" dxfId="279" priority="140">
      <formula>LEN(TRIM(Y337))&gt;0</formula>
    </cfRule>
  </conditionalFormatting>
  <conditionalFormatting sqref="Y350">
    <cfRule type="containsText" dxfId="277" priority="139" operator="containsText" text="x">
      <formula>NOT(ISERROR(SEARCH("x",Y350)))</formula>
    </cfRule>
  </conditionalFormatting>
  <conditionalFormatting sqref="Y350">
    <cfRule type="notContainsBlanks" dxfId="275" priority="138">
      <formula>LEN(TRIM(Y350))&gt;0</formula>
    </cfRule>
  </conditionalFormatting>
  <conditionalFormatting sqref="Y481">
    <cfRule type="containsText" dxfId="273" priority="137" operator="containsText" text="x">
      <formula>NOT(ISERROR(SEARCH("x",Y481)))</formula>
    </cfRule>
  </conditionalFormatting>
  <conditionalFormatting sqref="Y481">
    <cfRule type="notContainsBlanks" dxfId="271" priority="136">
      <formula>LEN(TRIM(Y481))&gt;0</formula>
    </cfRule>
  </conditionalFormatting>
  <conditionalFormatting sqref="Y482">
    <cfRule type="containsText" dxfId="269" priority="135" operator="containsText" text="x">
      <formula>NOT(ISERROR(SEARCH("x",Y482)))</formula>
    </cfRule>
  </conditionalFormatting>
  <conditionalFormatting sqref="Y482">
    <cfRule type="notContainsBlanks" dxfId="267" priority="134">
      <formula>LEN(TRIM(Y482))&gt;0</formula>
    </cfRule>
  </conditionalFormatting>
  <conditionalFormatting sqref="Y483">
    <cfRule type="containsText" dxfId="265" priority="133" operator="containsText" text="x">
      <formula>NOT(ISERROR(SEARCH("x",Y483)))</formula>
    </cfRule>
  </conditionalFormatting>
  <conditionalFormatting sqref="Y483">
    <cfRule type="notContainsBlanks" dxfId="263" priority="132">
      <formula>LEN(TRIM(Y483))&gt;0</formula>
    </cfRule>
  </conditionalFormatting>
  <conditionalFormatting sqref="Y484">
    <cfRule type="containsText" dxfId="261" priority="131" operator="containsText" text="x">
      <formula>NOT(ISERROR(SEARCH("x",Y484)))</formula>
    </cfRule>
  </conditionalFormatting>
  <conditionalFormatting sqref="Y484">
    <cfRule type="notContainsBlanks" dxfId="259" priority="130">
      <formula>LEN(TRIM(Y484))&gt;0</formula>
    </cfRule>
  </conditionalFormatting>
  <conditionalFormatting sqref="Y20">
    <cfRule type="containsText" dxfId="257" priority="129" operator="containsText" text="x">
      <formula>NOT(ISERROR(SEARCH("x",Y20)))</formula>
    </cfRule>
  </conditionalFormatting>
  <conditionalFormatting sqref="Y485">
    <cfRule type="containsText" dxfId="255" priority="128" operator="containsText" text="x">
      <formula>NOT(ISERROR(SEARCH("x",Y485)))</formula>
    </cfRule>
  </conditionalFormatting>
  <conditionalFormatting sqref="Y485">
    <cfRule type="notContainsBlanks" dxfId="253" priority="127">
      <formula>LEN(TRIM(Y485))&gt;0</formula>
    </cfRule>
  </conditionalFormatting>
  <conditionalFormatting sqref="Y486">
    <cfRule type="containsText" dxfId="251" priority="126" operator="containsText" text="x">
      <formula>NOT(ISERROR(SEARCH("x",Y486)))</formula>
    </cfRule>
  </conditionalFormatting>
  <conditionalFormatting sqref="Y486">
    <cfRule type="notContainsBlanks" dxfId="249" priority="125">
      <formula>LEN(TRIM(Y486))&gt;0</formula>
    </cfRule>
  </conditionalFormatting>
  <conditionalFormatting sqref="Y489">
    <cfRule type="containsText" dxfId="247" priority="124" operator="containsText" text="x">
      <formula>NOT(ISERROR(SEARCH("x",Y489)))</formula>
    </cfRule>
  </conditionalFormatting>
  <conditionalFormatting sqref="Y489">
    <cfRule type="notContainsBlanks" dxfId="245" priority="123">
      <formula>LEN(TRIM(Y489))&gt;0</formula>
    </cfRule>
  </conditionalFormatting>
  <conditionalFormatting sqref="Y490">
    <cfRule type="containsText" dxfId="243" priority="122" operator="containsText" text="x">
      <formula>NOT(ISERROR(SEARCH("x",Y490)))</formula>
    </cfRule>
  </conditionalFormatting>
  <conditionalFormatting sqref="Y490">
    <cfRule type="notContainsBlanks" dxfId="241" priority="121">
      <formula>LEN(TRIM(Y490))&gt;0</formula>
    </cfRule>
  </conditionalFormatting>
  <conditionalFormatting sqref="Y491">
    <cfRule type="containsText" dxfId="239" priority="120" operator="containsText" text="x">
      <formula>NOT(ISERROR(SEARCH("x",Y491)))</formula>
    </cfRule>
  </conditionalFormatting>
  <conditionalFormatting sqref="Y491">
    <cfRule type="notContainsBlanks" dxfId="237" priority="119">
      <formula>LEN(TRIM(Y491))&gt;0</formula>
    </cfRule>
  </conditionalFormatting>
  <conditionalFormatting sqref="Y492">
    <cfRule type="containsText" dxfId="235" priority="118" operator="containsText" text="x">
      <formula>NOT(ISERROR(SEARCH("x",Y492)))</formula>
    </cfRule>
  </conditionalFormatting>
  <conditionalFormatting sqref="Y492">
    <cfRule type="notContainsBlanks" dxfId="233" priority="117">
      <formula>LEN(TRIM(Y492))&gt;0</formula>
    </cfRule>
  </conditionalFormatting>
  <conditionalFormatting sqref="Y22">
    <cfRule type="notContainsBlanks" dxfId="231" priority="116">
      <formula>LEN(TRIM(Y22))&gt;0</formula>
    </cfRule>
  </conditionalFormatting>
  <conditionalFormatting sqref="Y119:Y123">
    <cfRule type="containsText" dxfId="229" priority="115" operator="containsText" text="x">
      <formula>NOT(ISERROR(SEARCH("x",Y119)))</formula>
    </cfRule>
  </conditionalFormatting>
  <conditionalFormatting sqref="Y119:Y123">
    <cfRule type="notContainsBlanks" dxfId="227" priority="114">
      <formula>LEN(TRIM(Y119))&gt;0</formula>
    </cfRule>
  </conditionalFormatting>
  <conditionalFormatting sqref="Y118">
    <cfRule type="containsText" dxfId="225" priority="113" operator="containsText" text="x">
      <formula>NOT(ISERROR(SEARCH("x",Y118)))</formula>
    </cfRule>
  </conditionalFormatting>
  <conditionalFormatting sqref="Y118">
    <cfRule type="notContainsBlanks" dxfId="223" priority="112">
      <formula>LEN(TRIM(Y118))&gt;0</formula>
    </cfRule>
  </conditionalFormatting>
  <conditionalFormatting sqref="Y140">
    <cfRule type="containsText" dxfId="221" priority="111" operator="containsText" text="x">
      <formula>NOT(ISERROR(SEARCH("x",Y140)))</formula>
    </cfRule>
  </conditionalFormatting>
  <conditionalFormatting sqref="Y140">
    <cfRule type="notContainsBlanks" dxfId="219" priority="110">
      <formula>LEN(TRIM(Y140))&gt;0</formula>
    </cfRule>
  </conditionalFormatting>
  <conditionalFormatting sqref="Y221">
    <cfRule type="containsText" dxfId="217" priority="109" operator="containsText" text="x">
      <formula>NOT(ISERROR(SEARCH("x",Y221)))</formula>
    </cfRule>
  </conditionalFormatting>
  <conditionalFormatting sqref="Y221">
    <cfRule type="notContainsBlanks" dxfId="215" priority="108">
      <formula>LEN(TRIM(Y221))&gt;0</formula>
    </cfRule>
  </conditionalFormatting>
  <conditionalFormatting sqref="Y242">
    <cfRule type="containsText" dxfId="213" priority="107" operator="containsText" text="x">
      <formula>NOT(ISERROR(SEARCH("x",Y242)))</formula>
    </cfRule>
  </conditionalFormatting>
  <conditionalFormatting sqref="Y242">
    <cfRule type="notContainsBlanks" dxfId="211" priority="106">
      <formula>LEN(TRIM(Y242))&gt;0</formula>
    </cfRule>
  </conditionalFormatting>
  <conditionalFormatting sqref="Y277">
    <cfRule type="containsText" dxfId="209" priority="105" operator="containsText" text="x">
      <formula>NOT(ISERROR(SEARCH("x",Y277)))</formula>
    </cfRule>
  </conditionalFormatting>
  <conditionalFormatting sqref="Y277">
    <cfRule type="notContainsBlanks" dxfId="207" priority="104">
      <formula>LEN(TRIM(Y277))&gt;0</formula>
    </cfRule>
  </conditionalFormatting>
  <conditionalFormatting sqref="Y494">
    <cfRule type="containsText" dxfId="205" priority="103" operator="containsText" text="x">
      <formula>NOT(ISERROR(SEARCH("x",Y494)))</formula>
    </cfRule>
  </conditionalFormatting>
  <conditionalFormatting sqref="Y494">
    <cfRule type="notContainsBlanks" dxfId="203" priority="102">
      <formula>LEN(TRIM(Y494))&gt;0</formula>
    </cfRule>
  </conditionalFormatting>
  <conditionalFormatting sqref="Y495:Y496">
    <cfRule type="containsText" dxfId="201" priority="101" operator="containsText" text="x">
      <formula>NOT(ISERROR(SEARCH("x",Y495)))</formula>
    </cfRule>
  </conditionalFormatting>
  <conditionalFormatting sqref="Y495:Y496">
    <cfRule type="notContainsBlanks" dxfId="199" priority="100">
      <formula>LEN(TRIM(Y495))&gt;0</formula>
    </cfRule>
  </conditionalFormatting>
  <conditionalFormatting sqref="Y315">
    <cfRule type="containsText" dxfId="197" priority="99" operator="containsText" text="x">
      <formula>NOT(ISERROR(SEARCH("x",Y315)))</formula>
    </cfRule>
  </conditionalFormatting>
  <conditionalFormatting sqref="Y315">
    <cfRule type="notContainsBlanks" dxfId="195" priority="98">
      <formula>LEN(TRIM(Y315))&gt;0</formula>
    </cfRule>
  </conditionalFormatting>
  <conditionalFormatting sqref="Y273:Y275 Y277">
    <cfRule type="containsText" dxfId="193" priority="97" operator="containsText" text="x">
      <formula>NOT(ISERROR(SEARCH("x",Y273)))</formula>
    </cfRule>
  </conditionalFormatting>
  <conditionalFormatting sqref="Y273:Y275 Y277">
    <cfRule type="notContainsBlanks" dxfId="191" priority="96">
      <formula>LEN(TRIM(Y273))&gt;0</formula>
    </cfRule>
  </conditionalFormatting>
  <conditionalFormatting sqref="Y247:Y248">
    <cfRule type="containsText" dxfId="189" priority="95" operator="containsText" text="x">
      <formula>NOT(ISERROR(SEARCH("x",Y247)))</formula>
    </cfRule>
  </conditionalFormatting>
  <conditionalFormatting sqref="Y247:Y248">
    <cfRule type="notContainsBlanks" dxfId="187" priority="94">
      <formula>LEN(TRIM(Y247))&gt;0</formula>
    </cfRule>
  </conditionalFormatting>
  <conditionalFormatting sqref="Y270">
    <cfRule type="containsText" dxfId="185" priority="93" operator="containsText" text="x">
      <formula>NOT(ISERROR(SEARCH("x",Y270)))</formula>
    </cfRule>
  </conditionalFormatting>
  <conditionalFormatting sqref="Y270">
    <cfRule type="notContainsBlanks" dxfId="183" priority="92">
      <formula>LEN(TRIM(Y270))&gt;0</formula>
    </cfRule>
  </conditionalFormatting>
  <conditionalFormatting sqref="Y306">
    <cfRule type="containsText" dxfId="181" priority="91" operator="containsText" text="x">
      <formula>NOT(ISERROR(SEARCH("x",Y306)))</formula>
    </cfRule>
  </conditionalFormatting>
  <conditionalFormatting sqref="Y306">
    <cfRule type="notContainsBlanks" dxfId="179" priority="90">
      <formula>LEN(TRIM(Y306))&gt;0</formula>
    </cfRule>
  </conditionalFormatting>
  <conditionalFormatting sqref="Y331">
    <cfRule type="containsText" dxfId="177" priority="89" operator="containsText" text="x">
      <formula>NOT(ISERROR(SEARCH("x",Y331)))</formula>
    </cfRule>
  </conditionalFormatting>
  <conditionalFormatting sqref="Y331">
    <cfRule type="notContainsBlanks" dxfId="175" priority="88">
      <formula>LEN(TRIM(Y331))&gt;0</formula>
    </cfRule>
  </conditionalFormatting>
  <conditionalFormatting sqref="Y348">
    <cfRule type="containsText" dxfId="173" priority="87" operator="containsText" text="x">
      <formula>NOT(ISERROR(SEARCH("x",Y348)))</formula>
    </cfRule>
  </conditionalFormatting>
  <conditionalFormatting sqref="Y348">
    <cfRule type="notContainsBlanks" dxfId="171" priority="86">
      <formula>LEN(TRIM(Y348))&gt;0</formula>
    </cfRule>
  </conditionalFormatting>
  <conditionalFormatting sqref="Y351:Y352">
    <cfRule type="containsText" dxfId="169" priority="85" operator="containsText" text="x">
      <formula>NOT(ISERROR(SEARCH("x",Y351)))</formula>
    </cfRule>
  </conditionalFormatting>
  <conditionalFormatting sqref="Y351:Y352">
    <cfRule type="notContainsBlanks" dxfId="167" priority="84">
      <formula>LEN(TRIM(Y351))&gt;0</formula>
    </cfRule>
  </conditionalFormatting>
  <conditionalFormatting sqref="Y487">
    <cfRule type="containsText" dxfId="165" priority="83" operator="containsText" text="x">
      <formula>NOT(ISERROR(SEARCH("x",Y487)))</formula>
    </cfRule>
  </conditionalFormatting>
  <conditionalFormatting sqref="Y487">
    <cfRule type="notContainsBlanks" dxfId="163" priority="82">
      <formula>LEN(TRIM(Y487))&gt;0</formula>
    </cfRule>
  </conditionalFormatting>
  <conditionalFormatting sqref="Y488">
    <cfRule type="containsText" dxfId="161" priority="81" operator="containsText" text="x">
      <formula>NOT(ISERROR(SEARCH("x",Y488)))</formula>
    </cfRule>
  </conditionalFormatting>
  <conditionalFormatting sqref="Y488">
    <cfRule type="notContainsBlanks" dxfId="159" priority="80">
      <formula>LEN(TRIM(Y488))&gt;0</formula>
    </cfRule>
  </conditionalFormatting>
  <conditionalFormatting sqref="M511:X518">
    <cfRule type="containsText" dxfId="157" priority="79" operator="containsText" text="x">
      <formula>NOT(ISERROR(SEARCH("x",M511)))</formula>
    </cfRule>
  </conditionalFormatting>
  <conditionalFormatting sqref="M511:X518">
    <cfRule type="notContainsBlanks" dxfId="155" priority="78">
      <formula>LEN(TRIM(M511))&gt;0</formula>
    </cfRule>
  </conditionalFormatting>
  <conditionalFormatting sqref="Y511:Y518">
    <cfRule type="containsText" dxfId="153" priority="77" operator="containsText" text="x">
      <formula>NOT(ISERROR(SEARCH("x",Y511)))</formula>
    </cfRule>
  </conditionalFormatting>
  <conditionalFormatting sqref="Y511:Y518">
    <cfRule type="notContainsBlanks" dxfId="151" priority="76">
      <formula>LEN(TRIM(Y511))&gt;0</formula>
    </cfRule>
  </conditionalFormatting>
  <conditionalFormatting sqref="M54:X54">
    <cfRule type="notContainsBlanks" dxfId="149" priority="75">
      <formula>LEN(TRIM(M54))&gt;0</formula>
    </cfRule>
  </conditionalFormatting>
  <conditionalFormatting sqref="Y54">
    <cfRule type="notContainsBlanks" dxfId="147" priority="74">
      <formula>LEN(TRIM(Y54))&gt;0</formula>
    </cfRule>
  </conditionalFormatting>
  <conditionalFormatting sqref="M77:X77">
    <cfRule type="notContainsBlanks" dxfId="145" priority="73">
      <formula>LEN(TRIM(M77))&gt;0</formula>
    </cfRule>
  </conditionalFormatting>
  <conditionalFormatting sqref="Y77">
    <cfRule type="notContainsBlanks" dxfId="143" priority="72">
      <formula>LEN(TRIM(Y77))&gt;0</formula>
    </cfRule>
  </conditionalFormatting>
  <conditionalFormatting sqref="M139:X139">
    <cfRule type="notContainsBlanks" dxfId="141" priority="71">
      <formula>LEN(TRIM(M139))&gt;0</formula>
    </cfRule>
  </conditionalFormatting>
  <conditionalFormatting sqref="Y139">
    <cfRule type="notContainsBlanks" dxfId="139" priority="70">
      <formula>LEN(TRIM(Y139))&gt;0</formula>
    </cfRule>
  </conditionalFormatting>
  <conditionalFormatting sqref="M141:X141">
    <cfRule type="notContainsBlanks" dxfId="137" priority="69">
      <formula>LEN(TRIM(M141))&gt;0</formula>
    </cfRule>
  </conditionalFormatting>
  <conditionalFormatting sqref="Y141">
    <cfRule type="notContainsBlanks" dxfId="135" priority="68">
      <formula>LEN(TRIM(Y141))&gt;0</formula>
    </cfRule>
  </conditionalFormatting>
  <conditionalFormatting sqref="M142:X142">
    <cfRule type="notContainsBlanks" dxfId="133" priority="67">
      <formula>LEN(TRIM(M142))&gt;0</formula>
    </cfRule>
  </conditionalFormatting>
  <conditionalFormatting sqref="Y142">
    <cfRule type="notContainsBlanks" dxfId="131" priority="66">
      <formula>LEN(TRIM(Y142))&gt;0</formula>
    </cfRule>
  </conditionalFormatting>
  <conditionalFormatting sqref="M143:X143">
    <cfRule type="notContainsBlanks" dxfId="129" priority="65">
      <formula>LEN(TRIM(M143))&gt;0</formula>
    </cfRule>
  </conditionalFormatting>
  <conditionalFormatting sqref="Y143">
    <cfRule type="notContainsBlanks" dxfId="127" priority="64">
      <formula>LEN(TRIM(Y143))&gt;0</formula>
    </cfRule>
  </conditionalFormatting>
  <conditionalFormatting sqref="M145:X145">
    <cfRule type="notContainsBlanks" dxfId="125" priority="63">
      <formula>LEN(TRIM(M145))&gt;0</formula>
    </cfRule>
  </conditionalFormatting>
  <conditionalFormatting sqref="Y145">
    <cfRule type="notContainsBlanks" dxfId="123" priority="62">
      <formula>LEN(TRIM(Y145))&gt;0</formula>
    </cfRule>
  </conditionalFormatting>
  <conditionalFormatting sqref="M182:X182">
    <cfRule type="notContainsBlanks" dxfId="121" priority="61">
      <formula>LEN(TRIM(M182))&gt;0</formula>
    </cfRule>
  </conditionalFormatting>
  <conditionalFormatting sqref="Y182">
    <cfRule type="notContainsBlanks" dxfId="119" priority="60">
      <formula>LEN(TRIM(Y182))&gt;0</formula>
    </cfRule>
  </conditionalFormatting>
  <conditionalFormatting sqref="M189:X189">
    <cfRule type="notContainsBlanks" dxfId="117" priority="59">
      <formula>LEN(TRIM(M189))&gt;0</formula>
    </cfRule>
  </conditionalFormatting>
  <conditionalFormatting sqref="Y189">
    <cfRule type="notContainsBlanks" dxfId="115" priority="58">
      <formula>LEN(TRIM(Y189))&gt;0</formula>
    </cfRule>
  </conditionalFormatting>
  <conditionalFormatting sqref="M218:X218">
    <cfRule type="notContainsBlanks" dxfId="113" priority="57">
      <formula>LEN(TRIM(M218))&gt;0</formula>
    </cfRule>
  </conditionalFormatting>
  <conditionalFormatting sqref="Y218">
    <cfRule type="notContainsBlanks" dxfId="111" priority="56">
      <formula>LEN(TRIM(Y218))&gt;0</formula>
    </cfRule>
  </conditionalFormatting>
  <conditionalFormatting sqref="M276:X276">
    <cfRule type="containsText" dxfId="109" priority="55" operator="containsText" text="x">
      <formula>NOT(ISERROR(SEARCH("x",M276)))</formula>
    </cfRule>
  </conditionalFormatting>
  <conditionalFormatting sqref="M276:X276">
    <cfRule type="notContainsBlanks" dxfId="107" priority="54">
      <formula>LEN(TRIM(M276))&gt;0</formula>
    </cfRule>
  </conditionalFormatting>
  <conditionalFormatting sqref="M276:X276">
    <cfRule type="containsText" dxfId="105" priority="53" operator="containsText" text="x">
      <formula>NOT(ISERROR(SEARCH("x",M276)))</formula>
    </cfRule>
  </conditionalFormatting>
  <conditionalFormatting sqref="M276:X276">
    <cfRule type="notContainsBlanks" dxfId="103" priority="52">
      <formula>LEN(TRIM(M276))&gt;0</formula>
    </cfRule>
  </conditionalFormatting>
  <conditionalFormatting sqref="Y276">
    <cfRule type="containsText" dxfId="101" priority="51" operator="containsText" text="x">
      <formula>NOT(ISERROR(SEARCH("x",Y276)))</formula>
    </cfRule>
  </conditionalFormatting>
  <conditionalFormatting sqref="Y276">
    <cfRule type="notContainsBlanks" dxfId="99" priority="50">
      <formula>LEN(TRIM(Y276))&gt;0</formula>
    </cfRule>
  </conditionalFormatting>
  <conditionalFormatting sqref="Y276">
    <cfRule type="containsText" dxfId="97" priority="49" operator="containsText" text="x">
      <formula>NOT(ISERROR(SEARCH("x",Y276)))</formula>
    </cfRule>
  </conditionalFormatting>
  <conditionalFormatting sqref="Y276">
    <cfRule type="notContainsBlanks" dxfId="95" priority="48">
      <formula>LEN(TRIM(Y276))&gt;0</formula>
    </cfRule>
  </conditionalFormatting>
  <conditionalFormatting sqref="M437:X437">
    <cfRule type="containsText" dxfId="93" priority="47" operator="containsText" text="x">
      <formula>NOT(ISERROR(SEARCH("x",M437)))</formula>
    </cfRule>
  </conditionalFormatting>
  <conditionalFormatting sqref="M437:X437">
    <cfRule type="notContainsBlanks" dxfId="91" priority="46">
      <formula>LEN(TRIM(M437))&gt;0</formula>
    </cfRule>
  </conditionalFormatting>
  <conditionalFormatting sqref="Y437">
    <cfRule type="containsText" dxfId="89" priority="45" operator="containsText" text="x">
      <formula>NOT(ISERROR(SEARCH("x",Y437)))</formula>
    </cfRule>
  </conditionalFormatting>
  <conditionalFormatting sqref="Y437">
    <cfRule type="notContainsBlanks" dxfId="87" priority="44">
      <formula>LEN(TRIM(Y437))&gt;0</formula>
    </cfRule>
  </conditionalFormatting>
  <conditionalFormatting sqref="M497:X497">
    <cfRule type="containsText" dxfId="85" priority="43" operator="containsText" text="x">
      <formula>NOT(ISERROR(SEARCH("x",M497)))</formula>
    </cfRule>
  </conditionalFormatting>
  <conditionalFormatting sqref="M497:X497">
    <cfRule type="notContainsBlanks" dxfId="83" priority="42">
      <formula>LEN(TRIM(M497))&gt;0</formula>
    </cfRule>
  </conditionalFormatting>
  <conditionalFormatting sqref="Y497">
    <cfRule type="containsText" dxfId="81" priority="41" operator="containsText" text="x">
      <formula>NOT(ISERROR(SEARCH("x",Y497)))</formula>
    </cfRule>
  </conditionalFormatting>
  <conditionalFormatting sqref="Y497">
    <cfRule type="notContainsBlanks" dxfId="79" priority="40">
      <formula>LEN(TRIM(Y497))&gt;0</formula>
    </cfRule>
  </conditionalFormatting>
  <conditionalFormatting sqref="M498:X498">
    <cfRule type="containsText" dxfId="77" priority="39" operator="containsText" text="x">
      <formula>NOT(ISERROR(SEARCH("x",M498)))</formula>
    </cfRule>
  </conditionalFormatting>
  <conditionalFormatting sqref="M498:X498">
    <cfRule type="notContainsBlanks" dxfId="75" priority="38">
      <formula>LEN(TRIM(M498))&gt;0</formula>
    </cfRule>
  </conditionalFormatting>
  <conditionalFormatting sqref="M494:X494">
    <cfRule type="containsText" dxfId="73" priority="37" operator="containsText" text="x">
      <formula>NOT(ISERROR(SEARCH("x",M494)))</formula>
    </cfRule>
  </conditionalFormatting>
  <conditionalFormatting sqref="M494:X494">
    <cfRule type="notContainsBlanks" dxfId="71" priority="36">
      <formula>LEN(TRIM(M494))&gt;0</formula>
    </cfRule>
  </conditionalFormatting>
  <conditionalFormatting sqref="T241:X241">
    <cfRule type="containsText" dxfId="69" priority="35" operator="containsText" text="x">
      <formula>NOT(ISERROR(SEARCH("x",T241)))</formula>
    </cfRule>
  </conditionalFormatting>
  <conditionalFormatting sqref="T241:X241">
    <cfRule type="notContainsBlanks" dxfId="67" priority="34">
      <formula>LEN(TRIM(T241))&gt;0</formula>
    </cfRule>
  </conditionalFormatting>
  <conditionalFormatting sqref="M241:S241">
    <cfRule type="containsText" dxfId="65" priority="33" operator="containsText" text="x">
      <formula>NOT(ISERROR(SEARCH("x",M241)))</formula>
    </cfRule>
  </conditionalFormatting>
  <conditionalFormatting sqref="M241:S241">
    <cfRule type="notContainsBlanks" dxfId="63" priority="32">
      <formula>LEN(TRIM(M241))&gt;0</formula>
    </cfRule>
  </conditionalFormatting>
  <conditionalFormatting sqref="Y241">
    <cfRule type="containsText" dxfId="61" priority="31" operator="containsText" text="x">
      <formula>NOT(ISERROR(SEARCH("x",Y241)))</formula>
    </cfRule>
  </conditionalFormatting>
  <conditionalFormatting sqref="Y241">
    <cfRule type="notContainsBlanks" dxfId="59" priority="30">
      <formula>LEN(TRIM(Y241))&gt;0</formula>
    </cfRule>
  </conditionalFormatting>
  <conditionalFormatting sqref="M451:X451">
    <cfRule type="containsText" dxfId="57" priority="29" operator="containsText" text="x">
      <formula>NOT(ISERROR(SEARCH("x",M451)))</formula>
    </cfRule>
  </conditionalFormatting>
  <conditionalFormatting sqref="M451:X451">
    <cfRule type="notContainsBlanks" dxfId="55" priority="28">
      <formula>LEN(TRIM(M451))&gt;0</formula>
    </cfRule>
  </conditionalFormatting>
  <conditionalFormatting sqref="Y451">
    <cfRule type="containsText" dxfId="53" priority="27" operator="containsText" text="x">
      <formula>NOT(ISERROR(SEARCH("x",Y451)))</formula>
    </cfRule>
  </conditionalFormatting>
  <conditionalFormatting sqref="Y451">
    <cfRule type="notContainsBlanks" dxfId="51" priority="26">
      <formula>LEN(TRIM(Y451))&gt;0</formula>
    </cfRule>
  </conditionalFormatting>
  <conditionalFormatting sqref="M227:X227">
    <cfRule type="containsText" dxfId="49" priority="25" operator="containsText" text="x">
      <formula>NOT(ISERROR(SEARCH("x",M227)))</formula>
    </cfRule>
  </conditionalFormatting>
  <conditionalFormatting sqref="M227:X227">
    <cfRule type="notContainsBlanks" dxfId="47" priority="24">
      <formula>LEN(TRIM(M227))&gt;0</formula>
    </cfRule>
  </conditionalFormatting>
  <conditionalFormatting sqref="Y227">
    <cfRule type="containsText" dxfId="45" priority="23" operator="containsText" text="x">
      <formula>NOT(ISERROR(SEARCH("x",Y227)))</formula>
    </cfRule>
  </conditionalFormatting>
  <conditionalFormatting sqref="Y227">
    <cfRule type="notContainsBlanks" dxfId="43" priority="22">
      <formula>LEN(TRIM(Y227))&gt;0</formula>
    </cfRule>
  </conditionalFormatting>
  <conditionalFormatting sqref="M27:Y27">
    <cfRule type="notContainsBlanks" dxfId="41" priority="21">
      <formula>LEN(TRIM(M27))&gt;0</formula>
    </cfRule>
  </conditionalFormatting>
  <conditionalFormatting sqref="M253:X253">
    <cfRule type="containsText" dxfId="39" priority="20" operator="containsText" text="x">
      <formula>NOT(ISERROR(SEARCH("x",M253)))</formula>
    </cfRule>
  </conditionalFormatting>
  <conditionalFormatting sqref="M253:X253">
    <cfRule type="notContainsBlanks" dxfId="37" priority="19">
      <formula>LEN(TRIM(M253))&gt;0</formula>
    </cfRule>
  </conditionalFormatting>
  <conditionalFormatting sqref="Y253">
    <cfRule type="containsText" dxfId="35" priority="18" operator="containsText" text="x">
      <formula>NOT(ISERROR(SEARCH("x",Y253)))</formula>
    </cfRule>
  </conditionalFormatting>
  <conditionalFormatting sqref="Y253">
    <cfRule type="notContainsBlanks" dxfId="33" priority="17">
      <formula>LEN(TRIM(Y253))&gt;0</formula>
    </cfRule>
  </conditionalFormatting>
  <conditionalFormatting sqref="M420:Y420">
    <cfRule type="containsText" dxfId="31" priority="16" operator="containsText" text="x">
      <formula>NOT(ISERROR(SEARCH("x",M420)))</formula>
    </cfRule>
  </conditionalFormatting>
  <conditionalFormatting sqref="M420:Y420">
    <cfRule type="notContainsBlanks" dxfId="29" priority="15">
      <formula>LEN(TRIM(M420))&gt;0</formula>
    </cfRule>
  </conditionalFormatting>
  <conditionalFormatting sqref="M196:X196">
    <cfRule type="containsText" dxfId="27" priority="14" operator="containsText" text="x">
      <formula>NOT(ISERROR(SEARCH("x",M196)))</formula>
    </cfRule>
  </conditionalFormatting>
  <conditionalFormatting sqref="M196:X196">
    <cfRule type="notContainsBlanks" dxfId="25" priority="13">
      <formula>LEN(TRIM(M196))&gt;0</formula>
    </cfRule>
  </conditionalFormatting>
  <conditionalFormatting sqref="Y196">
    <cfRule type="containsText" dxfId="23" priority="12" operator="containsText" text="x">
      <formula>NOT(ISERROR(SEARCH("x",Y196)))</formula>
    </cfRule>
  </conditionalFormatting>
  <conditionalFormatting sqref="Y196">
    <cfRule type="notContainsBlanks" dxfId="21" priority="11">
      <formula>LEN(TRIM(Y196))&gt;0</formula>
    </cfRule>
  </conditionalFormatting>
  <conditionalFormatting sqref="N197:X197">
    <cfRule type="containsText" dxfId="19" priority="10" operator="containsText" text="x">
      <formula>NOT(ISERROR(SEARCH("x",N197)))</formula>
    </cfRule>
  </conditionalFormatting>
  <conditionalFormatting sqref="N197:X197">
    <cfRule type="notContainsBlanks" dxfId="17" priority="9">
      <formula>LEN(TRIM(N197))&gt;0</formula>
    </cfRule>
  </conditionalFormatting>
  <conditionalFormatting sqref="M133:X133">
    <cfRule type="containsText" dxfId="15" priority="8" operator="containsText" text="x">
      <formula>NOT(ISERROR(SEARCH("x",M133)))</formula>
    </cfRule>
  </conditionalFormatting>
  <conditionalFormatting sqref="M133:X133">
    <cfRule type="notContainsBlanks" dxfId="13" priority="7">
      <formula>LEN(TRIM(M133))&gt;0</formula>
    </cfRule>
  </conditionalFormatting>
  <conditionalFormatting sqref="Y133">
    <cfRule type="containsText" dxfId="11" priority="6" operator="containsText" text="x">
      <formula>NOT(ISERROR(SEARCH("x",Y133)))</formula>
    </cfRule>
  </conditionalFormatting>
  <conditionalFormatting sqref="Y133">
    <cfRule type="notContainsBlanks" dxfId="9" priority="5">
      <formula>LEN(TRIM(Y133))&gt;0</formula>
    </cfRule>
  </conditionalFormatting>
  <conditionalFormatting sqref="M339:X339">
    <cfRule type="containsText" dxfId="7" priority="4" operator="containsText" text="x">
      <formula>NOT(ISERROR(SEARCH("x",M339)))</formula>
    </cfRule>
  </conditionalFormatting>
  <conditionalFormatting sqref="M339:X339">
    <cfRule type="notContainsBlanks" dxfId="5" priority="3">
      <formula>LEN(TRIM(M339))&gt;0</formula>
    </cfRule>
  </conditionalFormatting>
  <conditionalFormatting sqref="Y339">
    <cfRule type="containsText" dxfId="3" priority="2" operator="containsText" text="x">
      <formula>NOT(ISERROR(SEARCH("x",Y339)))</formula>
    </cfRule>
  </conditionalFormatting>
  <conditionalFormatting sqref="Y339">
    <cfRule type="notContainsBlanks" dxfId="1" priority="1">
      <formula>LEN(TRIM(Y339))&gt;0</formula>
    </cfRule>
  </conditionalFormatting>
  <dataValidations count="1">
    <dataValidation type="list" allowBlank="1" showInputMessage="1" showErrorMessage="1" sqref="J430:K430 K219:K221 K243:K246 K216:K217 K154:K169 K432:K440 J30:J32 J46 J76 K230:K233 J27:J28 K354 K468:K484 K248:K268 K513:K518 K499:K511 K235:K241 K270:K352 K172:K196 K198:K214 K1:K148 K223:K228" xr:uid="{AC828AE8-B940-6945-A30E-F05E9BB17208}">
      <formula1>projects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2023-02-08T07:44:17Z</dcterms:created>
  <dcterms:modified xsi:type="dcterms:W3CDTF">2023-02-08T10:27:44Z</dcterms:modified>
</cp:coreProperties>
</file>