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sonas\OneDrive\Desktop\"/>
    </mc:Choice>
  </mc:AlternateContent>
  <xr:revisionPtr revIDLastSave="0" documentId="8_{D4A329E5-DFAF-46A2-9E1A-0CBF44EF6F2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1" l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<sst xmlns="http://schemas.openxmlformats.org/spreadsheetml/2006/main" count="205" uniqueCount="18">
  <si>
    <t>Date</t>
  </si>
  <si>
    <t>Sales Rep</t>
  </si>
  <si>
    <t>Shift</t>
  </si>
  <si>
    <t>Cost Price</t>
  </si>
  <si>
    <t>Selling Price</t>
  </si>
  <si>
    <t>Quantity Sold</t>
  </si>
  <si>
    <t>Quantity Sold wise sales</t>
  </si>
  <si>
    <t>Profit</t>
  </si>
  <si>
    <t>Weekday</t>
  </si>
  <si>
    <t>Ben</t>
  </si>
  <si>
    <t>Night</t>
  </si>
  <si>
    <t>Jacob</t>
  </si>
  <si>
    <t>Day</t>
  </si>
  <si>
    <t>Row Labels</t>
  </si>
  <si>
    <t>Grand Total</t>
  </si>
  <si>
    <t>Sum of Quantity Sold</t>
  </si>
  <si>
    <t>Sum of Cost Price</t>
  </si>
  <si>
    <t>Count of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</si>
</sst>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6" formatCode="0_ "/>
    <numFmt numFmtId="167" formatCode="&quot;$&quot;#,##0.00"/>
  </numFmts>
  <fonts count="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7" fontId="2" fillId="0" borderId="1" xfId="1" applyNumberFormat="1" applyFont="1" applyBorder="1" applyAlignment="1">
      <alignment vertical="center"/>
    </xf>
    <xf numFmtId="167" fontId="2" fillId="0" borderId="1" xfId="0" applyNumberFormat="1" applyFont="1" applyBorder="1" applyAlignment="1">
      <alignment vertical="center"/>
    </xf>
    <xf numFmtId="166" fontId="2" fillId="0" borderId="1" xfId="2" applyNumberFormat="1" applyFont="1" applyBorder="1" applyAlignment="1">
      <alignment horizontal="center" vertical="center"/>
    </xf>
    <xf numFmtId="166" fontId="2" fillId="0" borderId="1" xfId="2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(4).xlsx]Sheet2!PivotTable1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Sheet2!$A$4:$A$6</c:f>
              <c:strCache>
                <c:ptCount val="2"/>
                <c:pt idx="0">
                  <c:v>Ben</c:v>
                </c:pt>
                <c:pt idx="1">
                  <c:v>Jacob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2140</c:v>
                </c:pt>
                <c:pt idx="1">
                  <c:v>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1-4EA5-BDE3-03BF80181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(4).xlsx]Sheet3!PivotTable2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Ben</c:v>
                </c:pt>
                <c:pt idx="1">
                  <c:v>Jacob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51468.240000000013</c:v>
                </c:pt>
                <c:pt idx="1">
                  <c:v>50972.2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4ADB-8063-025973FA77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551455"/>
        <c:axId val="132547135"/>
      </c:barChart>
      <c:catAx>
        <c:axId val="13255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7135"/>
        <c:crosses val="autoZero"/>
        <c:auto val="1"/>
        <c:lblAlgn val="ctr"/>
        <c:lblOffset val="100"/>
        <c:noMultiLvlLbl val="0"/>
      </c:catAx>
      <c:valAx>
        <c:axId val="13254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(4).xlsx]Sheet4!PivotTable3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Sheet4!$A$4:$A$6</c:f>
              <c:strCache>
                <c:ptCount val="2"/>
                <c:pt idx="0">
                  <c:v>Ben</c:v>
                </c:pt>
                <c:pt idx="1">
                  <c:v>Jacob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2140</c:v>
                </c:pt>
                <c:pt idx="1">
                  <c:v>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90D-A254-627FD8312C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546655"/>
        <c:axId val="132557215"/>
      </c:lineChart>
      <c:catAx>
        <c:axId val="1325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215"/>
        <c:crosses val="autoZero"/>
        <c:auto val="1"/>
        <c:lblAlgn val="ctr"/>
        <c:lblOffset val="100"/>
        <c:noMultiLvlLbl val="0"/>
      </c:catAx>
      <c:valAx>
        <c:axId val="1325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(4).xlsx]Sheet5!PivotTable4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Sheet5!$A$4:$A$6</c:f>
              <c:strCache>
                <c:ptCount val="2"/>
                <c:pt idx="0">
                  <c:v>Ben</c:v>
                </c:pt>
                <c:pt idx="1">
                  <c:v>Jacob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44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9-4B93-827D-F3918B9F1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22527"/>
        <c:axId val="61731167"/>
      </c:barChart>
      <c:catAx>
        <c:axId val="617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1167"/>
        <c:crosses val="autoZero"/>
        <c:auto val="1"/>
        <c:lblAlgn val="ctr"/>
        <c:lblOffset val="100"/>
        <c:noMultiLvlLbl val="0"/>
      </c:catAx>
      <c:valAx>
        <c:axId val="617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5</xdr:row>
      <xdr:rowOff>45720</xdr:rowOff>
    </xdr:from>
    <xdr:to>
      <xdr:col>11</xdr:col>
      <xdr:colOff>45720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A5771-504B-2C7F-BC71-1EAD04D79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5</xdr:row>
      <xdr:rowOff>45720</xdr:rowOff>
    </xdr:from>
    <xdr:to>
      <xdr:col>11</xdr:col>
      <xdr:colOff>83820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76F1-4E21-7FA9-C3BE-966410C4C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5</xdr:row>
      <xdr:rowOff>45720</xdr:rowOff>
    </xdr:from>
    <xdr:to>
      <xdr:col>10</xdr:col>
      <xdr:colOff>464820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69C62-2849-F838-EA07-CA6627EF4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5</xdr:row>
      <xdr:rowOff>45720</xdr:rowOff>
    </xdr:from>
    <xdr:to>
      <xdr:col>11</xdr:col>
      <xdr:colOff>297180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32536-7103-7D94-B712-9B033D1B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 shrivastava" refreshedDate="45497.848819791667" createdVersion="8" refreshedVersion="8" minRefreshableVersion="3" recordCount="88" xr:uid="{E5A94766-4920-4F91-B59F-B17A64B38A03}">
  <cacheSource type="worksheet">
    <worksheetSource ref="A1:I89" sheet="Sheet1"/>
  </cacheSource>
  <cacheFields count="9">
    <cacheField name="Date" numFmtId="14">
      <sharedItems containsSemiMixedTypes="0" containsNonDate="0" containsDate="1" containsString="0" minDate="2022-07-01T00:00:00" maxDate="2022-09-01T00:00:00"/>
    </cacheField>
    <cacheField name="Sales Rep" numFmtId="0">
      <sharedItems count="2">
        <s v="Ben"/>
        <s v="Jacob"/>
      </sharedItems>
    </cacheField>
    <cacheField name="Shift" numFmtId="0">
      <sharedItems count="2">
        <s v="Night"/>
        <s v="Day"/>
      </sharedItems>
    </cacheField>
    <cacheField name="Cost Price" numFmtId="167">
      <sharedItems containsSemiMixedTypes="0" containsString="0" containsNumber="1" minValue="714.58" maxValue="1594.15"/>
    </cacheField>
    <cacheField name="Selling Price" numFmtId="167">
      <sharedItems containsSemiMixedTypes="0" containsString="0" containsNumber="1" minValue="800.5" maxValue="1742.25"/>
    </cacheField>
    <cacheField name="Quantity Sold" numFmtId="166">
      <sharedItems containsSemiMixedTypes="0" containsString="0" containsNumber="1" containsInteger="1" minValue="11" maxValue="89"/>
    </cacheField>
    <cacheField name="Quantity Sold wise sales" numFmtId="166">
      <sharedItems containsSemiMixedTypes="0" containsString="0" containsNumber="1" minValue="15009" maxValue="155060.25"/>
    </cacheField>
    <cacheField name="Profit" numFmtId="166">
      <sharedItems containsSemiMixedTypes="0" containsString="0" containsNumber="1" minValue="51.910000000000082" maxValue="198.99"/>
    </cacheField>
    <cacheField name="Weekday" numFmtId="166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d v="2022-07-01T00:00:00"/>
    <x v="0"/>
    <x v="0"/>
    <n v="1112.94"/>
    <n v="1288"/>
    <n v="13"/>
    <n v="16744"/>
    <n v="175.05999999999995"/>
    <n v="5"/>
  </r>
  <r>
    <d v="2022-07-01T00:00:00"/>
    <x v="1"/>
    <x v="1"/>
    <n v="1095.5"/>
    <n v="1250.75"/>
    <n v="12"/>
    <n v="15009"/>
    <n v="155.25"/>
    <n v="5"/>
  </r>
  <r>
    <d v="2022-07-04T00:00:00"/>
    <x v="0"/>
    <x v="0"/>
    <n v="1120.94"/>
    <n v="1295"/>
    <n v="34"/>
    <n v="44030"/>
    <n v="174.05999999999995"/>
    <n v="1"/>
  </r>
  <r>
    <d v="2022-07-04T00:00:00"/>
    <x v="1"/>
    <x v="1"/>
    <n v="1509.73"/>
    <n v="1687.75"/>
    <n v="11"/>
    <n v="18565.25"/>
    <n v="178.01999999999998"/>
    <n v="1"/>
  </r>
  <r>
    <d v="2022-07-05T00:00:00"/>
    <x v="0"/>
    <x v="1"/>
    <n v="1235.33"/>
    <n v="1412.25"/>
    <n v="23"/>
    <n v="32481.75"/>
    <n v="176.92000000000007"/>
    <n v="2"/>
  </r>
  <r>
    <d v="2022-07-05T00:00:00"/>
    <x v="1"/>
    <x v="0"/>
    <n v="881.93"/>
    <n v="962"/>
    <n v="34"/>
    <n v="32708"/>
    <n v="80.07000000000005"/>
    <n v="2"/>
  </r>
  <r>
    <d v="2022-07-06T00:00:00"/>
    <x v="0"/>
    <x v="0"/>
    <n v="1075.7"/>
    <n v="1142.75"/>
    <n v="26"/>
    <n v="29711.5"/>
    <n v="67.049999999999955"/>
    <n v="3"/>
  </r>
  <r>
    <d v="2022-07-06T00:00:00"/>
    <x v="1"/>
    <x v="1"/>
    <n v="714.58"/>
    <n v="800.5"/>
    <n v="36"/>
    <n v="28818"/>
    <n v="85.919999999999959"/>
    <n v="3"/>
  </r>
  <r>
    <d v="2022-07-07T00:00:00"/>
    <x v="0"/>
    <x v="1"/>
    <n v="1299.1099999999999"/>
    <n v="1360"/>
    <n v="45"/>
    <n v="61200"/>
    <n v="60.8900000000001"/>
    <n v="4"/>
  </r>
  <r>
    <d v="2022-07-07T00:00:00"/>
    <x v="1"/>
    <x v="0"/>
    <n v="1087.48"/>
    <n v="1268.5"/>
    <n v="37"/>
    <n v="46934.5"/>
    <n v="181.01999999999998"/>
    <n v="4"/>
  </r>
  <r>
    <d v="2022-07-08T00:00:00"/>
    <x v="0"/>
    <x v="0"/>
    <n v="803.79"/>
    <n v="907.75"/>
    <n v="89"/>
    <n v="80789.75"/>
    <n v="103.96000000000004"/>
    <n v="5"/>
  </r>
  <r>
    <d v="2022-07-08T00:00:00"/>
    <x v="1"/>
    <x v="1"/>
    <n v="1113.73"/>
    <n v="1278.75"/>
    <n v="76"/>
    <n v="97185"/>
    <n v="165.01999999999998"/>
    <n v="5"/>
  </r>
  <r>
    <d v="2022-07-11T00:00:00"/>
    <x v="0"/>
    <x v="1"/>
    <n v="843.16"/>
    <n v="965.25"/>
    <n v="54"/>
    <n v="52123.5"/>
    <n v="122.09000000000003"/>
    <n v="1"/>
  </r>
  <r>
    <d v="2022-07-11T00:00:00"/>
    <x v="1"/>
    <x v="0"/>
    <n v="1552.52"/>
    <n v="1717.5"/>
    <n v="54"/>
    <n v="92745"/>
    <n v="164.98000000000002"/>
    <n v="1"/>
  </r>
  <r>
    <d v="2022-07-12T00:00:00"/>
    <x v="0"/>
    <x v="0"/>
    <n v="1382.27"/>
    <n v="1550.25"/>
    <n v="38"/>
    <n v="58909.5"/>
    <n v="167.98000000000002"/>
    <n v="2"/>
  </r>
  <r>
    <d v="2022-07-12T00:00:00"/>
    <x v="1"/>
    <x v="1"/>
    <n v="1515.76"/>
    <n v="1622.75"/>
    <n v="43"/>
    <n v="69778.25"/>
    <n v="106.99000000000001"/>
    <n v="2"/>
  </r>
  <r>
    <d v="2022-07-13T00:00:00"/>
    <x v="0"/>
    <x v="1"/>
    <n v="1264.56"/>
    <n v="1328.5"/>
    <n v="37"/>
    <n v="49154.5"/>
    <n v="63.940000000000055"/>
    <n v="3"/>
  </r>
  <r>
    <d v="2022-07-13T00:00:00"/>
    <x v="1"/>
    <x v="0"/>
    <n v="1251.98"/>
    <n v="1402"/>
    <n v="55"/>
    <n v="77110"/>
    <n v="150.01999999999998"/>
    <n v="3"/>
  </r>
  <r>
    <d v="2022-07-14T00:00:00"/>
    <x v="0"/>
    <x v="0"/>
    <n v="986.11"/>
    <n v="1054"/>
    <n v="48"/>
    <n v="50592"/>
    <n v="67.889999999999986"/>
    <n v="4"/>
  </r>
  <r>
    <d v="2022-07-14T00:00:00"/>
    <x v="1"/>
    <x v="1"/>
    <n v="1514.2"/>
    <n v="1571.25"/>
    <n v="38"/>
    <n v="59707.5"/>
    <n v="57.049999999999955"/>
    <n v="4"/>
  </r>
  <r>
    <d v="2022-07-15T00:00:00"/>
    <x v="0"/>
    <x v="1"/>
    <n v="1318.85"/>
    <n v="1454.75"/>
    <n v="36"/>
    <n v="52371"/>
    <n v="135.90000000000009"/>
    <n v="5"/>
  </r>
  <r>
    <d v="2022-07-15T00:00:00"/>
    <x v="1"/>
    <x v="0"/>
    <n v="1495.11"/>
    <n v="1655"/>
    <n v="45"/>
    <n v="74475"/>
    <n v="159.8900000000001"/>
    <n v="5"/>
  </r>
  <r>
    <d v="2022-07-18T00:00:00"/>
    <x v="0"/>
    <x v="0"/>
    <n v="1187.7"/>
    <n v="1297.75"/>
    <n v="37"/>
    <n v="48016.75"/>
    <n v="110.04999999999995"/>
    <n v="1"/>
  </r>
  <r>
    <d v="2022-07-18T00:00:00"/>
    <x v="1"/>
    <x v="1"/>
    <n v="1150.74"/>
    <n v="1225.75"/>
    <n v="89"/>
    <n v="109091.75"/>
    <n v="75.009999999999991"/>
    <n v="1"/>
  </r>
  <r>
    <d v="2022-07-19T00:00:00"/>
    <x v="0"/>
    <x v="1"/>
    <n v="1562.68"/>
    <n v="1736.75"/>
    <n v="76"/>
    <n v="131993"/>
    <n v="174.06999999999994"/>
    <n v="2"/>
  </r>
  <r>
    <d v="2022-07-19T00:00:00"/>
    <x v="1"/>
    <x v="0"/>
    <n v="1514.13"/>
    <n v="1620.25"/>
    <n v="54"/>
    <n v="87493.5"/>
    <n v="106.11999999999989"/>
    <n v="2"/>
  </r>
  <r>
    <d v="2022-07-20T00:00:00"/>
    <x v="0"/>
    <x v="0"/>
    <n v="778.27"/>
    <n v="930.25"/>
    <n v="54"/>
    <n v="50233.5"/>
    <n v="151.98000000000002"/>
    <n v="3"/>
  </r>
  <r>
    <d v="2022-07-20T00:00:00"/>
    <x v="1"/>
    <x v="1"/>
    <n v="1270.6600000000001"/>
    <n v="1334.75"/>
    <n v="38"/>
    <n v="50720.5"/>
    <n v="64.089999999999918"/>
    <n v="3"/>
  </r>
  <r>
    <d v="2022-07-21T00:00:00"/>
    <x v="0"/>
    <x v="1"/>
    <n v="766.72"/>
    <n v="841.75"/>
    <n v="36"/>
    <n v="30303"/>
    <n v="75.029999999999973"/>
    <n v="4"/>
  </r>
  <r>
    <d v="2022-07-21T00:00:00"/>
    <x v="1"/>
    <x v="0"/>
    <n v="1041.1300000000001"/>
    <n v="1157.25"/>
    <n v="45"/>
    <n v="52076.25"/>
    <n v="116.11999999999989"/>
    <n v="4"/>
  </r>
  <r>
    <d v="2022-07-22T00:00:00"/>
    <x v="0"/>
    <x v="0"/>
    <n v="1218.08"/>
    <n v="1344"/>
    <n v="37"/>
    <n v="49728"/>
    <n v="125.92000000000007"/>
    <n v="5"/>
  </r>
  <r>
    <d v="2022-07-22T00:00:00"/>
    <x v="1"/>
    <x v="1"/>
    <n v="1016.36"/>
    <n v="1108.25"/>
    <n v="89"/>
    <n v="98634.25"/>
    <n v="91.889999999999986"/>
    <n v="5"/>
  </r>
  <r>
    <d v="2022-07-25T00:00:00"/>
    <x v="0"/>
    <x v="1"/>
    <n v="1576.91"/>
    <n v="1683"/>
    <n v="76"/>
    <n v="127908"/>
    <n v="106.08999999999992"/>
    <n v="1"/>
  </r>
  <r>
    <d v="2022-07-25T00:00:00"/>
    <x v="1"/>
    <x v="0"/>
    <n v="870.02"/>
    <n v="997"/>
    <n v="54"/>
    <n v="53838"/>
    <n v="126.98000000000002"/>
    <n v="1"/>
  </r>
  <r>
    <d v="2022-07-26T00:00:00"/>
    <x v="0"/>
    <x v="0"/>
    <n v="1145.26"/>
    <n v="1344.25"/>
    <n v="54"/>
    <n v="72589.5"/>
    <n v="198.99"/>
    <n v="2"/>
  </r>
  <r>
    <d v="2022-07-26T00:00:00"/>
    <x v="1"/>
    <x v="1"/>
    <n v="1313.05"/>
    <n v="1504"/>
    <n v="38"/>
    <n v="57152"/>
    <n v="190.95000000000005"/>
    <n v="2"/>
  </r>
  <r>
    <d v="2022-07-27T00:00:00"/>
    <x v="0"/>
    <x v="1"/>
    <n v="833.49"/>
    <n v="906.5"/>
    <n v="37"/>
    <n v="33540.5"/>
    <n v="73.009999999999991"/>
    <n v="3"/>
  </r>
  <r>
    <d v="2022-07-27T00:00:00"/>
    <x v="1"/>
    <x v="0"/>
    <n v="1578.85"/>
    <n v="1711.75"/>
    <n v="55"/>
    <n v="94146.25"/>
    <n v="132.90000000000009"/>
    <n v="3"/>
  </r>
  <r>
    <d v="2022-07-28T00:00:00"/>
    <x v="0"/>
    <x v="0"/>
    <n v="1314.78"/>
    <n v="1371.75"/>
    <n v="48"/>
    <n v="65844"/>
    <n v="56.970000000000027"/>
    <n v="4"/>
  </r>
  <r>
    <d v="2022-07-28T00:00:00"/>
    <x v="1"/>
    <x v="1"/>
    <n v="972.81"/>
    <n v="1139.75"/>
    <n v="38"/>
    <n v="43310.5"/>
    <n v="166.94000000000005"/>
    <n v="4"/>
  </r>
  <r>
    <d v="2022-07-29T00:00:00"/>
    <x v="0"/>
    <x v="1"/>
    <n v="1551.16"/>
    <n v="1721.25"/>
    <n v="36"/>
    <n v="61965"/>
    <n v="170.08999999999992"/>
    <n v="5"/>
  </r>
  <r>
    <d v="2022-07-29T00:00:00"/>
    <x v="1"/>
    <x v="0"/>
    <n v="1366.59"/>
    <n v="1418.5"/>
    <n v="45"/>
    <n v="63832.5"/>
    <n v="51.910000000000082"/>
    <n v="5"/>
  </r>
  <r>
    <d v="2022-08-01T00:00:00"/>
    <x v="0"/>
    <x v="0"/>
    <n v="1466.66"/>
    <n v="1624.75"/>
    <n v="37"/>
    <n v="60115.75"/>
    <n v="158.08999999999992"/>
    <n v="1"/>
  </r>
  <r>
    <d v="2022-08-01T00:00:00"/>
    <x v="1"/>
    <x v="1"/>
    <n v="1594.15"/>
    <n v="1682.25"/>
    <n v="89"/>
    <n v="149720.25"/>
    <n v="88.099999999999909"/>
    <n v="1"/>
  </r>
  <r>
    <d v="2022-08-02T00:00:00"/>
    <x v="0"/>
    <x v="0"/>
    <n v="1580.98"/>
    <n v="1679"/>
    <n v="76"/>
    <n v="127604"/>
    <n v="98.019999999999982"/>
    <n v="2"/>
  </r>
  <r>
    <d v="2022-08-02T00:00:00"/>
    <x v="1"/>
    <x v="1"/>
    <n v="916.97"/>
    <n v="1025"/>
    <n v="54"/>
    <n v="55350"/>
    <n v="108.02999999999997"/>
    <n v="2"/>
  </r>
  <r>
    <d v="2022-08-03T00:00:00"/>
    <x v="0"/>
    <x v="0"/>
    <n v="726.12"/>
    <n v="838"/>
    <n v="54"/>
    <n v="45252"/>
    <n v="111.88"/>
    <n v="3"/>
  </r>
  <r>
    <d v="2022-08-03T00:00:00"/>
    <x v="1"/>
    <x v="1"/>
    <n v="1461.44"/>
    <n v="1599.5"/>
    <n v="38"/>
    <n v="60781"/>
    <n v="138.05999999999995"/>
    <n v="3"/>
  </r>
  <r>
    <d v="2022-08-04T00:00:00"/>
    <x v="0"/>
    <x v="1"/>
    <n v="1176.26"/>
    <n v="1263.25"/>
    <n v="36"/>
    <n v="45477"/>
    <n v="86.990000000000009"/>
    <n v="4"/>
  </r>
  <r>
    <d v="2022-08-04T00:00:00"/>
    <x v="1"/>
    <x v="0"/>
    <n v="825.12"/>
    <n v="1004"/>
    <n v="45"/>
    <n v="45180"/>
    <n v="178.88"/>
    <n v="4"/>
  </r>
  <r>
    <d v="2022-08-05T00:00:00"/>
    <x v="0"/>
    <x v="0"/>
    <n v="1034.97"/>
    <n v="1091"/>
    <n v="37"/>
    <n v="40367"/>
    <n v="56.029999999999973"/>
    <n v="5"/>
  </r>
  <r>
    <d v="2022-08-05T00:00:00"/>
    <x v="1"/>
    <x v="1"/>
    <n v="939.94"/>
    <n v="1045"/>
    <n v="89"/>
    <n v="93005"/>
    <n v="105.05999999999995"/>
    <n v="5"/>
  </r>
  <r>
    <d v="2022-08-08T00:00:00"/>
    <x v="0"/>
    <x v="1"/>
    <n v="1429.63"/>
    <n v="1570.75"/>
    <n v="76"/>
    <n v="119377"/>
    <n v="141.11999999999989"/>
    <n v="1"/>
  </r>
  <r>
    <d v="2022-08-08T00:00:00"/>
    <x v="1"/>
    <x v="0"/>
    <n v="1009.06"/>
    <n v="1189"/>
    <n v="37"/>
    <n v="43993"/>
    <n v="179.94000000000005"/>
    <n v="1"/>
  </r>
  <r>
    <d v="2022-08-09T00:00:00"/>
    <x v="0"/>
    <x v="0"/>
    <n v="974.45"/>
    <n v="1152.5"/>
    <n v="55"/>
    <n v="63387.5"/>
    <n v="178.04999999999995"/>
    <n v="2"/>
  </r>
  <r>
    <d v="2022-08-09T00:00:00"/>
    <x v="1"/>
    <x v="1"/>
    <n v="1511.87"/>
    <n v="1688.75"/>
    <n v="48"/>
    <n v="81060"/>
    <n v="176.88000000000011"/>
    <n v="2"/>
  </r>
  <r>
    <d v="2022-08-10T00:00:00"/>
    <x v="0"/>
    <x v="0"/>
    <n v="1103.76"/>
    <n v="1256.75"/>
    <n v="38"/>
    <n v="47756.5"/>
    <n v="152.99"/>
    <n v="3"/>
  </r>
  <r>
    <d v="2022-08-10T00:00:00"/>
    <x v="1"/>
    <x v="1"/>
    <n v="809.07"/>
    <n v="930"/>
    <n v="36"/>
    <n v="33480"/>
    <n v="120.92999999999995"/>
    <n v="3"/>
  </r>
  <r>
    <d v="2022-08-11T00:00:00"/>
    <x v="0"/>
    <x v="0"/>
    <n v="1438.4"/>
    <n v="1560.5"/>
    <n v="45"/>
    <n v="70222.5"/>
    <n v="122.09999999999991"/>
    <n v="4"/>
  </r>
  <r>
    <d v="2022-08-11T00:00:00"/>
    <x v="1"/>
    <x v="1"/>
    <n v="1472.96"/>
    <n v="1637"/>
    <n v="37"/>
    <n v="60569"/>
    <n v="164.03999999999996"/>
    <n v="4"/>
  </r>
  <r>
    <d v="2022-08-12T00:00:00"/>
    <x v="0"/>
    <x v="1"/>
    <n v="1556.29"/>
    <n v="1742.25"/>
    <n v="89"/>
    <n v="155060.25"/>
    <n v="185.96000000000004"/>
    <n v="5"/>
  </r>
  <r>
    <d v="2022-08-12T00:00:00"/>
    <x v="1"/>
    <x v="0"/>
    <n v="960.13"/>
    <n v="1088.25"/>
    <n v="76"/>
    <n v="82707"/>
    <n v="128.12"/>
    <n v="5"/>
  </r>
  <r>
    <d v="2022-08-15T00:00:00"/>
    <x v="0"/>
    <x v="0"/>
    <n v="1520.43"/>
    <n v="1594.5"/>
    <n v="54"/>
    <n v="86103"/>
    <n v="74.069999999999936"/>
    <n v="1"/>
  </r>
  <r>
    <d v="2022-08-15T00:00:00"/>
    <x v="1"/>
    <x v="1"/>
    <n v="1195.05"/>
    <n v="1263"/>
    <n v="54"/>
    <n v="68202"/>
    <n v="67.950000000000045"/>
    <n v="1"/>
  </r>
  <r>
    <d v="2022-08-16T00:00:00"/>
    <x v="0"/>
    <x v="0"/>
    <n v="1357.83"/>
    <n v="1518.75"/>
    <n v="38"/>
    <n v="57712.5"/>
    <n v="160.92000000000007"/>
    <n v="2"/>
  </r>
  <r>
    <d v="2022-08-16T00:00:00"/>
    <x v="1"/>
    <x v="1"/>
    <n v="1440.38"/>
    <n v="1498.5"/>
    <n v="36"/>
    <n v="53946"/>
    <n v="58.119999999999891"/>
    <n v="2"/>
  </r>
  <r>
    <d v="2022-08-17T00:00:00"/>
    <x v="0"/>
    <x v="0"/>
    <n v="801.34"/>
    <n v="913.25"/>
    <n v="45"/>
    <n v="41096.25"/>
    <n v="111.90999999999997"/>
    <n v="3"/>
  </r>
  <r>
    <d v="2022-08-17T00:00:00"/>
    <x v="1"/>
    <x v="1"/>
    <n v="1001.99"/>
    <n v="1097"/>
    <n v="37"/>
    <n v="40589"/>
    <n v="95.009999999999991"/>
    <n v="3"/>
  </r>
  <r>
    <d v="2022-08-18T00:00:00"/>
    <x v="0"/>
    <x v="1"/>
    <n v="1121.8599999999999"/>
    <n v="1191.75"/>
    <n v="89"/>
    <n v="106065.75"/>
    <n v="69.8900000000001"/>
    <n v="4"/>
  </r>
  <r>
    <d v="2022-08-18T00:00:00"/>
    <x v="1"/>
    <x v="0"/>
    <n v="776.22"/>
    <n v="961.25"/>
    <n v="76"/>
    <n v="73055"/>
    <n v="185.02999999999997"/>
    <n v="4"/>
  </r>
  <r>
    <d v="2022-08-19T00:00:00"/>
    <x v="0"/>
    <x v="0"/>
    <n v="779.66"/>
    <n v="900.75"/>
    <n v="37"/>
    <n v="33327.75"/>
    <n v="121.09000000000003"/>
    <n v="5"/>
  </r>
  <r>
    <d v="2022-08-19T00:00:00"/>
    <x v="1"/>
    <x v="1"/>
    <n v="850.14"/>
    <n v="932.25"/>
    <n v="55"/>
    <n v="51273.75"/>
    <n v="82.110000000000014"/>
    <n v="5"/>
  </r>
  <r>
    <d v="2022-08-22T00:00:00"/>
    <x v="0"/>
    <x v="1"/>
    <n v="896.25"/>
    <n v="1008.25"/>
    <n v="48"/>
    <n v="48396"/>
    <n v="112"/>
    <n v="1"/>
  </r>
  <r>
    <d v="2022-08-22T00:00:00"/>
    <x v="1"/>
    <x v="0"/>
    <n v="1051"/>
    <n v="1133"/>
    <n v="38"/>
    <n v="43054"/>
    <n v="82"/>
    <n v="1"/>
  </r>
  <r>
    <d v="2022-08-23T00:00:00"/>
    <x v="0"/>
    <x v="0"/>
    <n v="1385.5"/>
    <n v="1504.5"/>
    <n v="36"/>
    <n v="54162"/>
    <n v="119"/>
    <n v="2"/>
  </r>
  <r>
    <d v="2022-08-23T00:00:00"/>
    <x v="1"/>
    <x v="1"/>
    <n v="1075.76"/>
    <n v="1262.75"/>
    <n v="45"/>
    <n v="56823.75"/>
    <n v="186.99"/>
    <n v="2"/>
  </r>
  <r>
    <d v="2022-08-24T00:00:00"/>
    <x v="0"/>
    <x v="1"/>
    <n v="896.05"/>
    <n v="957"/>
    <n v="37"/>
    <n v="35409"/>
    <n v="60.950000000000045"/>
    <n v="3"/>
  </r>
  <r>
    <d v="2022-08-24T00:00:00"/>
    <x v="1"/>
    <x v="0"/>
    <n v="843.34"/>
    <n v="1039.25"/>
    <n v="89"/>
    <n v="92493.25"/>
    <n v="195.90999999999997"/>
    <n v="3"/>
  </r>
  <r>
    <d v="2022-08-25T00:00:00"/>
    <x v="0"/>
    <x v="0"/>
    <n v="1211.6600000000001"/>
    <n v="1325.75"/>
    <n v="76"/>
    <n v="100757"/>
    <n v="114.08999999999992"/>
    <n v="4"/>
  </r>
  <r>
    <d v="2022-08-25T00:00:00"/>
    <x v="1"/>
    <x v="1"/>
    <n v="1357.2"/>
    <n v="1463.25"/>
    <n v="54"/>
    <n v="79015.5"/>
    <n v="106.04999999999995"/>
    <n v="4"/>
  </r>
  <r>
    <d v="2022-08-26T00:00:00"/>
    <x v="0"/>
    <x v="0"/>
    <n v="940.87"/>
    <n v="1027.75"/>
    <n v="54"/>
    <n v="55498.5"/>
    <n v="86.88"/>
    <n v="5"/>
  </r>
  <r>
    <d v="2022-08-26T00:00:00"/>
    <x v="1"/>
    <x v="1"/>
    <n v="1274.05"/>
    <n v="1455"/>
    <n v="38"/>
    <n v="55290"/>
    <n v="180.95000000000005"/>
    <n v="5"/>
  </r>
  <r>
    <d v="2022-08-29T00:00:00"/>
    <x v="0"/>
    <x v="0"/>
    <n v="1179.06"/>
    <n v="1376"/>
    <n v="36"/>
    <n v="49536"/>
    <n v="196.94000000000005"/>
    <n v="1"/>
  </r>
  <r>
    <d v="2022-08-29T00:00:00"/>
    <x v="1"/>
    <x v="1"/>
    <n v="774.2"/>
    <n v="946.25"/>
    <n v="45"/>
    <n v="42581.25"/>
    <n v="172.04999999999995"/>
    <n v="1"/>
  </r>
  <r>
    <d v="2022-08-30T00:00:00"/>
    <x v="0"/>
    <x v="1"/>
    <n v="1350.48"/>
    <n v="1509.5"/>
    <n v="37"/>
    <n v="55851.5"/>
    <n v="159.01999999999998"/>
    <n v="2"/>
  </r>
  <r>
    <d v="2022-08-30T00:00:00"/>
    <x v="1"/>
    <x v="0"/>
    <n v="1053.3699999999999"/>
    <n v="1136.25"/>
    <n v="89"/>
    <n v="101126.25"/>
    <n v="82.880000000000109"/>
    <n v="2"/>
  </r>
  <r>
    <d v="2022-08-31T00:00:00"/>
    <x v="0"/>
    <x v="0"/>
    <n v="1161.92"/>
    <n v="1237"/>
    <n v="76"/>
    <n v="94012"/>
    <n v="75.079999999999927"/>
    <n v="3"/>
  </r>
  <r>
    <d v="2022-08-31T00:00:00"/>
    <x v="1"/>
    <x v="1"/>
    <n v="951.93"/>
    <n v="1136"/>
    <n v="66"/>
    <n v="74976"/>
    <n v="184.0700000000000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AC7E3-5C9A-4DC3-9ED6-82F09F2BE42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9">
    <pivotField numFmtId="14" showAll="0"/>
    <pivotField axis="axisRow" showAll="0">
      <items count="3">
        <item x="0"/>
        <item x="1"/>
        <item t="default"/>
      </items>
    </pivotField>
    <pivotField showAll="0"/>
    <pivotField numFmtId="167" showAll="0"/>
    <pivotField numFmtId="167" showAll="0"/>
    <pivotField dataField="1" numFmtId="166" showAll="0"/>
    <pivotField numFmtId="166" showAll="0"/>
    <pivotField numFmtId="166" showAll="0"/>
    <pivotField numFmtId="166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243D6-C7D2-4E54-88B8-5D2F3A2D2F3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9">
    <pivotField numFmtId="14" showAll="0"/>
    <pivotField axis="axisRow" showAll="0">
      <items count="3">
        <item x="0"/>
        <item x="1"/>
        <item t="default"/>
      </items>
    </pivotField>
    <pivotField showAll="0"/>
    <pivotField dataField="1" numFmtId="167" showAll="0"/>
    <pivotField numFmtId="167" showAll="0"/>
    <pivotField numFmtId="166" showAll="0"/>
    <pivotField numFmtId="166" showAll="0"/>
    <pivotField numFmtId="166" showAll="0"/>
    <pivotField numFmtId="166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ost Pric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CFBF6-97C5-4B8F-BB42-5D9ACC6B6422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9">
    <pivotField numFmtId="14" showAll="0"/>
    <pivotField axis="axisRow" showAll="0">
      <items count="3">
        <item x="0"/>
        <item x="1"/>
        <item t="default"/>
      </items>
    </pivotField>
    <pivotField showAll="0"/>
    <pivotField numFmtId="167" showAll="0"/>
    <pivotField numFmtId="167" showAll="0"/>
    <pivotField dataField="1" numFmtId="166" showAll="0"/>
    <pivotField numFmtId="166" showAll="0"/>
    <pivotField numFmtId="166" showAll="0"/>
    <pivotField numFmtId="166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9BEFA-3D5F-4247-B0E4-7CC878EDBA86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9">
    <pivotField numFmtId="14" showAll="0"/>
    <pivotField axis="axisRow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numFmtId="167" showAll="0"/>
    <pivotField numFmtId="167" showAll="0"/>
    <pivotField numFmtId="166" showAll="0"/>
    <pivotField numFmtId="166" showAll="0"/>
    <pivotField numFmtId="166" showAll="0"/>
    <pivotField numFmtId="166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hift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917A-26A5-48FC-BBA5-79E226AA7C54}">
  <dimension ref="A3:B6"/>
  <sheetViews>
    <sheetView workbookViewId="0">
      <selection activeCell="N16" sqref="N16"/>
    </sheetView>
  </sheetViews>
  <sheetFormatPr defaultRowHeight="14.4"/>
  <cols>
    <col min="1" max="1" width="12.5546875" bestFit="1" customWidth="1"/>
    <col min="2" max="2" width="19.109375" bestFit="1" customWidth="1"/>
  </cols>
  <sheetData>
    <row r="3" spans="1:2">
      <c r="A3" s="9" t="s">
        <v>13</v>
      </c>
      <c r="B3" t="s">
        <v>15</v>
      </c>
    </row>
    <row r="4" spans="1:2">
      <c r="A4" s="10" t="s">
        <v>9</v>
      </c>
      <c r="B4" s="11">
        <v>2140</v>
      </c>
    </row>
    <row r="5" spans="1:2">
      <c r="A5" s="10" t="s">
        <v>11</v>
      </c>
      <c r="B5" s="11">
        <v>2257</v>
      </c>
    </row>
    <row r="6" spans="1:2">
      <c r="A6" s="10" t="s">
        <v>14</v>
      </c>
      <c r="B6" s="11">
        <v>4397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4364-CDE0-4C22-A773-7DC2024259CB}">
  <dimension ref="A3:B6"/>
  <sheetViews>
    <sheetView workbookViewId="0">
      <selection activeCell="N17" sqref="N17"/>
    </sheetView>
  </sheetViews>
  <sheetFormatPr defaultRowHeight="14.4"/>
  <cols>
    <col min="1" max="1" width="12.5546875" bestFit="1" customWidth="1"/>
    <col min="2" max="2" width="15.77734375" bestFit="1" customWidth="1"/>
  </cols>
  <sheetData>
    <row r="3" spans="1:2">
      <c r="A3" s="9" t="s">
        <v>13</v>
      </c>
      <c r="B3" t="s">
        <v>16</v>
      </c>
    </row>
    <row r="4" spans="1:2">
      <c r="A4" s="10" t="s">
        <v>9</v>
      </c>
      <c r="B4" s="11">
        <v>51468.240000000013</v>
      </c>
    </row>
    <row r="5" spans="1:2">
      <c r="A5" s="10" t="s">
        <v>11</v>
      </c>
      <c r="B5" s="11">
        <v>50972.2</v>
      </c>
    </row>
    <row r="6" spans="1:2">
      <c r="A6" s="10" t="s">
        <v>14</v>
      </c>
      <c r="B6" s="11">
        <v>102440.44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C87-A2B6-4920-8B85-6988B2B23D8A}">
  <dimension ref="A3:B6"/>
  <sheetViews>
    <sheetView workbookViewId="0">
      <selection activeCell="A3" sqref="A3"/>
    </sheetView>
  </sheetViews>
  <sheetFormatPr defaultRowHeight="14.4"/>
  <cols>
    <col min="1" max="1" width="12.5546875" bestFit="1" customWidth="1"/>
    <col min="2" max="2" width="19.109375" bestFit="1" customWidth="1"/>
  </cols>
  <sheetData>
    <row r="3" spans="1:2">
      <c r="A3" s="9" t="s">
        <v>13</v>
      </c>
      <c r="B3" t="s">
        <v>15</v>
      </c>
    </row>
    <row r="4" spans="1:2">
      <c r="A4" s="10" t="s">
        <v>9</v>
      </c>
      <c r="B4" s="11">
        <v>2140</v>
      </c>
    </row>
    <row r="5" spans="1:2">
      <c r="A5" s="10" t="s">
        <v>11</v>
      </c>
      <c r="B5" s="11">
        <v>2257</v>
      </c>
    </row>
    <row r="6" spans="1:2">
      <c r="A6" s="10" t="s">
        <v>14</v>
      </c>
      <c r="B6" s="11">
        <v>4397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58A6-022D-4C92-A02F-4573D8F23860}">
  <dimension ref="A3:B6"/>
  <sheetViews>
    <sheetView tabSelected="1" workbookViewId="0">
      <selection activeCell="A3" sqref="A3"/>
    </sheetView>
  </sheetViews>
  <sheetFormatPr defaultRowHeight="14.4"/>
  <cols>
    <col min="1" max="1" width="12.5546875" bestFit="1" customWidth="1"/>
    <col min="2" max="2" width="12.6640625" bestFit="1" customWidth="1"/>
  </cols>
  <sheetData>
    <row r="3" spans="1:2">
      <c r="A3" s="9" t="s">
        <v>13</v>
      </c>
      <c r="B3" t="s">
        <v>17</v>
      </c>
    </row>
    <row r="4" spans="1:2">
      <c r="A4" s="10" t="s">
        <v>9</v>
      </c>
      <c r="B4" s="11">
        <v>44</v>
      </c>
    </row>
    <row r="5" spans="1:2">
      <c r="A5" s="10" t="s">
        <v>11</v>
      </c>
      <c r="B5" s="11">
        <v>44</v>
      </c>
    </row>
    <row r="6" spans="1:2">
      <c r="A6" s="10" t="s">
        <v>14</v>
      </c>
      <c r="B6" s="11">
        <v>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workbookViewId="0">
      <selection sqref="A1:I89"/>
    </sheetView>
  </sheetViews>
  <sheetFormatPr defaultColWidth="9" defaultRowHeight="14.4"/>
  <cols>
    <col min="1" max="1" width="11" customWidth="1"/>
    <col min="2" max="2" width="12" customWidth="1"/>
    <col min="3" max="3" width="6.6640625" customWidth="1"/>
    <col min="4" max="4" width="12.44140625" customWidth="1"/>
    <col min="5" max="5" width="15.109375" customWidth="1"/>
    <col min="6" max="6" width="17" style="1" customWidth="1"/>
    <col min="7" max="7" width="29.44140625" customWidth="1"/>
    <col min="8" max="8" width="8.6640625" customWidth="1"/>
    <col min="9" max="9" width="11.77734375" customWidth="1"/>
  </cols>
  <sheetData>
    <row r="1" spans="1:9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>
      <c r="A2" s="3">
        <v>44743</v>
      </c>
      <c r="B2" s="4" t="s">
        <v>9</v>
      </c>
      <c r="C2" s="4" t="s">
        <v>10</v>
      </c>
      <c r="D2" s="5">
        <v>1112.94</v>
      </c>
      <c r="E2" s="6">
        <v>1288</v>
      </c>
      <c r="F2" s="7">
        <v>13</v>
      </c>
      <c r="G2" s="7">
        <f>E2*F2</f>
        <v>16744</v>
      </c>
      <c r="H2" s="8">
        <f t="shared" ref="H2:H65" si="0">E2-D2</f>
        <v>175.05999999999995</v>
      </c>
      <c r="I2" s="8">
        <f t="shared" ref="I2:I65" si="1">WEEKDAY(A2,11)</f>
        <v>5</v>
      </c>
    </row>
    <row r="3" spans="1:9" ht="15.6">
      <c r="A3" s="3">
        <v>44743</v>
      </c>
      <c r="B3" s="4" t="s">
        <v>11</v>
      </c>
      <c r="C3" s="4" t="s">
        <v>12</v>
      </c>
      <c r="D3" s="5">
        <v>1095.5</v>
      </c>
      <c r="E3" s="6">
        <v>1250.75</v>
      </c>
      <c r="F3" s="7">
        <v>12</v>
      </c>
      <c r="G3" s="7">
        <f t="shared" ref="G3:G34" si="2">E3*F3</f>
        <v>15009</v>
      </c>
      <c r="H3" s="8">
        <f t="shared" si="0"/>
        <v>155.25</v>
      </c>
      <c r="I3" s="8">
        <f t="shared" si="1"/>
        <v>5</v>
      </c>
    </row>
    <row r="4" spans="1:9" ht="15.6">
      <c r="A4" s="3">
        <v>44746</v>
      </c>
      <c r="B4" s="4" t="s">
        <v>9</v>
      </c>
      <c r="C4" s="4" t="s">
        <v>10</v>
      </c>
      <c r="D4" s="5">
        <v>1120.94</v>
      </c>
      <c r="E4" s="6">
        <v>1295</v>
      </c>
      <c r="F4" s="7">
        <v>34</v>
      </c>
      <c r="G4" s="7">
        <f t="shared" si="2"/>
        <v>44030</v>
      </c>
      <c r="H4" s="8">
        <f t="shared" si="0"/>
        <v>174.05999999999995</v>
      </c>
      <c r="I4" s="8">
        <f t="shared" si="1"/>
        <v>1</v>
      </c>
    </row>
    <row r="5" spans="1:9" ht="15.6">
      <c r="A5" s="3">
        <v>44746</v>
      </c>
      <c r="B5" s="4" t="s">
        <v>11</v>
      </c>
      <c r="C5" s="4" t="s">
        <v>12</v>
      </c>
      <c r="D5" s="5">
        <v>1509.73</v>
      </c>
      <c r="E5" s="6">
        <v>1687.75</v>
      </c>
      <c r="F5" s="7">
        <v>11</v>
      </c>
      <c r="G5" s="7">
        <f t="shared" si="2"/>
        <v>18565.25</v>
      </c>
      <c r="H5" s="8">
        <f t="shared" si="0"/>
        <v>178.01999999999998</v>
      </c>
      <c r="I5" s="8">
        <f t="shared" si="1"/>
        <v>1</v>
      </c>
    </row>
    <row r="6" spans="1:9" ht="15.6">
      <c r="A6" s="3">
        <v>44747</v>
      </c>
      <c r="B6" s="4" t="s">
        <v>9</v>
      </c>
      <c r="C6" s="4" t="s">
        <v>12</v>
      </c>
      <c r="D6" s="5">
        <v>1235.33</v>
      </c>
      <c r="E6" s="6">
        <v>1412.25</v>
      </c>
      <c r="F6" s="7">
        <v>23</v>
      </c>
      <c r="G6" s="7">
        <f t="shared" si="2"/>
        <v>32481.75</v>
      </c>
      <c r="H6" s="8">
        <f t="shared" si="0"/>
        <v>176.92000000000007</v>
      </c>
      <c r="I6" s="8">
        <f t="shared" si="1"/>
        <v>2</v>
      </c>
    </row>
    <row r="7" spans="1:9" ht="15.6">
      <c r="A7" s="3">
        <v>44747</v>
      </c>
      <c r="B7" s="4" t="s">
        <v>11</v>
      </c>
      <c r="C7" s="4" t="s">
        <v>10</v>
      </c>
      <c r="D7" s="5">
        <v>881.93</v>
      </c>
      <c r="E7" s="6">
        <v>962</v>
      </c>
      <c r="F7" s="7">
        <v>34</v>
      </c>
      <c r="G7" s="7">
        <f t="shared" si="2"/>
        <v>32708</v>
      </c>
      <c r="H7" s="8">
        <f t="shared" si="0"/>
        <v>80.07000000000005</v>
      </c>
      <c r="I7" s="8">
        <f t="shared" si="1"/>
        <v>2</v>
      </c>
    </row>
    <row r="8" spans="1:9" ht="15.6">
      <c r="A8" s="3">
        <v>44748</v>
      </c>
      <c r="B8" s="4" t="s">
        <v>9</v>
      </c>
      <c r="C8" s="4" t="s">
        <v>10</v>
      </c>
      <c r="D8" s="5">
        <v>1075.7</v>
      </c>
      <c r="E8" s="6">
        <v>1142.75</v>
      </c>
      <c r="F8" s="7">
        <v>26</v>
      </c>
      <c r="G8" s="7">
        <f t="shared" si="2"/>
        <v>29711.5</v>
      </c>
      <c r="H8" s="8">
        <f t="shared" si="0"/>
        <v>67.049999999999955</v>
      </c>
      <c r="I8" s="8">
        <f t="shared" si="1"/>
        <v>3</v>
      </c>
    </row>
    <row r="9" spans="1:9" ht="15.6">
      <c r="A9" s="3">
        <v>44748</v>
      </c>
      <c r="B9" s="4" t="s">
        <v>11</v>
      </c>
      <c r="C9" s="4" t="s">
        <v>12</v>
      </c>
      <c r="D9" s="5">
        <v>714.58</v>
      </c>
      <c r="E9" s="6">
        <v>800.5</v>
      </c>
      <c r="F9" s="7">
        <v>36</v>
      </c>
      <c r="G9" s="7">
        <f t="shared" si="2"/>
        <v>28818</v>
      </c>
      <c r="H9" s="8">
        <f t="shared" si="0"/>
        <v>85.919999999999959</v>
      </c>
      <c r="I9" s="8">
        <f t="shared" si="1"/>
        <v>3</v>
      </c>
    </row>
    <row r="10" spans="1:9" ht="15.6">
      <c r="A10" s="3">
        <v>44749</v>
      </c>
      <c r="B10" s="4" t="s">
        <v>9</v>
      </c>
      <c r="C10" s="4" t="s">
        <v>12</v>
      </c>
      <c r="D10" s="5">
        <v>1299.1099999999999</v>
      </c>
      <c r="E10" s="6">
        <v>1360</v>
      </c>
      <c r="F10" s="7">
        <v>45</v>
      </c>
      <c r="G10" s="7">
        <f t="shared" si="2"/>
        <v>61200</v>
      </c>
      <c r="H10" s="8">
        <f t="shared" si="0"/>
        <v>60.8900000000001</v>
      </c>
      <c r="I10" s="8">
        <f t="shared" si="1"/>
        <v>4</v>
      </c>
    </row>
    <row r="11" spans="1:9" ht="15.6">
      <c r="A11" s="3">
        <v>44749</v>
      </c>
      <c r="B11" s="4" t="s">
        <v>11</v>
      </c>
      <c r="C11" s="4" t="s">
        <v>10</v>
      </c>
      <c r="D11" s="5">
        <v>1087.48</v>
      </c>
      <c r="E11" s="6">
        <v>1268.5</v>
      </c>
      <c r="F11" s="7">
        <v>37</v>
      </c>
      <c r="G11" s="7">
        <f t="shared" si="2"/>
        <v>46934.5</v>
      </c>
      <c r="H11" s="8">
        <f t="shared" si="0"/>
        <v>181.01999999999998</v>
      </c>
      <c r="I11" s="8">
        <f t="shared" si="1"/>
        <v>4</v>
      </c>
    </row>
    <row r="12" spans="1:9" ht="15.6">
      <c r="A12" s="3">
        <v>44750</v>
      </c>
      <c r="B12" s="4" t="s">
        <v>9</v>
      </c>
      <c r="C12" s="4" t="s">
        <v>10</v>
      </c>
      <c r="D12" s="5">
        <v>803.79</v>
      </c>
      <c r="E12" s="6">
        <v>907.75</v>
      </c>
      <c r="F12" s="7">
        <v>89</v>
      </c>
      <c r="G12" s="7">
        <f t="shared" si="2"/>
        <v>80789.75</v>
      </c>
      <c r="H12" s="8">
        <f t="shared" si="0"/>
        <v>103.96000000000004</v>
      </c>
      <c r="I12" s="8">
        <f t="shared" si="1"/>
        <v>5</v>
      </c>
    </row>
    <row r="13" spans="1:9" ht="15.6">
      <c r="A13" s="3">
        <v>44750</v>
      </c>
      <c r="B13" s="4" t="s">
        <v>11</v>
      </c>
      <c r="C13" s="4" t="s">
        <v>12</v>
      </c>
      <c r="D13" s="5">
        <v>1113.73</v>
      </c>
      <c r="E13" s="6">
        <v>1278.75</v>
      </c>
      <c r="F13" s="7">
        <v>76</v>
      </c>
      <c r="G13" s="7">
        <f t="shared" si="2"/>
        <v>97185</v>
      </c>
      <c r="H13" s="8">
        <f t="shared" si="0"/>
        <v>165.01999999999998</v>
      </c>
      <c r="I13" s="8">
        <f t="shared" si="1"/>
        <v>5</v>
      </c>
    </row>
    <row r="14" spans="1:9" ht="15.6">
      <c r="A14" s="3">
        <v>44753</v>
      </c>
      <c r="B14" s="4" t="s">
        <v>9</v>
      </c>
      <c r="C14" s="4" t="s">
        <v>12</v>
      </c>
      <c r="D14" s="5">
        <v>843.16</v>
      </c>
      <c r="E14" s="6">
        <v>965.25</v>
      </c>
      <c r="F14" s="7">
        <v>54</v>
      </c>
      <c r="G14" s="7">
        <f t="shared" si="2"/>
        <v>52123.5</v>
      </c>
      <c r="H14" s="8">
        <f t="shared" si="0"/>
        <v>122.09000000000003</v>
      </c>
      <c r="I14" s="8">
        <f t="shared" si="1"/>
        <v>1</v>
      </c>
    </row>
    <row r="15" spans="1:9" ht="15.6">
      <c r="A15" s="3">
        <v>44753</v>
      </c>
      <c r="B15" s="4" t="s">
        <v>11</v>
      </c>
      <c r="C15" s="4" t="s">
        <v>10</v>
      </c>
      <c r="D15" s="5">
        <v>1552.52</v>
      </c>
      <c r="E15" s="6">
        <v>1717.5</v>
      </c>
      <c r="F15" s="7">
        <v>54</v>
      </c>
      <c r="G15" s="7">
        <f t="shared" si="2"/>
        <v>92745</v>
      </c>
      <c r="H15" s="8">
        <f t="shared" si="0"/>
        <v>164.98000000000002</v>
      </c>
      <c r="I15" s="8">
        <f t="shared" si="1"/>
        <v>1</v>
      </c>
    </row>
    <row r="16" spans="1:9" ht="15.6">
      <c r="A16" s="3">
        <v>44754</v>
      </c>
      <c r="B16" s="4" t="s">
        <v>9</v>
      </c>
      <c r="C16" s="4" t="s">
        <v>10</v>
      </c>
      <c r="D16" s="5">
        <v>1382.27</v>
      </c>
      <c r="E16" s="6">
        <v>1550.25</v>
      </c>
      <c r="F16" s="7">
        <v>38</v>
      </c>
      <c r="G16" s="7">
        <f t="shared" si="2"/>
        <v>58909.5</v>
      </c>
      <c r="H16" s="8">
        <f t="shared" si="0"/>
        <v>167.98000000000002</v>
      </c>
      <c r="I16" s="8">
        <f t="shared" si="1"/>
        <v>2</v>
      </c>
    </row>
    <row r="17" spans="1:9" ht="15.6">
      <c r="A17" s="3">
        <v>44754</v>
      </c>
      <c r="B17" s="4" t="s">
        <v>11</v>
      </c>
      <c r="C17" s="4" t="s">
        <v>12</v>
      </c>
      <c r="D17" s="5">
        <v>1515.76</v>
      </c>
      <c r="E17" s="6">
        <v>1622.75</v>
      </c>
      <c r="F17" s="7">
        <v>43</v>
      </c>
      <c r="G17" s="7">
        <f t="shared" si="2"/>
        <v>69778.25</v>
      </c>
      <c r="H17" s="8">
        <f t="shared" si="0"/>
        <v>106.99000000000001</v>
      </c>
      <c r="I17" s="8">
        <f t="shared" si="1"/>
        <v>2</v>
      </c>
    </row>
    <row r="18" spans="1:9" ht="15.6">
      <c r="A18" s="3">
        <v>44755</v>
      </c>
      <c r="B18" s="4" t="s">
        <v>9</v>
      </c>
      <c r="C18" s="4" t="s">
        <v>12</v>
      </c>
      <c r="D18" s="5">
        <v>1264.56</v>
      </c>
      <c r="E18" s="6">
        <v>1328.5</v>
      </c>
      <c r="F18" s="7">
        <v>37</v>
      </c>
      <c r="G18" s="7">
        <f t="shared" si="2"/>
        <v>49154.5</v>
      </c>
      <c r="H18" s="8">
        <f t="shared" si="0"/>
        <v>63.940000000000055</v>
      </c>
      <c r="I18" s="8">
        <f t="shared" si="1"/>
        <v>3</v>
      </c>
    </row>
    <row r="19" spans="1:9" ht="15.6">
      <c r="A19" s="3">
        <v>44755</v>
      </c>
      <c r="B19" s="4" t="s">
        <v>11</v>
      </c>
      <c r="C19" s="4" t="s">
        <v>10</v>
      </c>
      <c r="D19" s="5">
        <v>1251.98</v>
      </c>
      <c r="E19" s="6">
        <v>1402</v>
      </c>
      <c r="F19" s="7">
        <v>55</v>
      </c>
      <c r="G19" s="7">
        <f t="shared" si="2"/>
        <v>77110</v>
      </c>
      <c r="H19" s="8">
        <f t="shared" si="0"/>
        <v>150.01999999999998</v>
      </c>
      <c r="I19" s="8">
        <f t="shared" si="1"/>
        <v>3</v>
      </c>
    </row>
    <row r="20" spans="1:9" ht="15.6">
      <c r="A20" s="3">
        <v>44756</v>
      </c>
      <c r="B20" s="4" t="s">
        <v>9</v>
      </c>
      <c r="C20" s="4" t="s">
        <v>10</v>
      </c>
      <c r="D20" s="5">
        <v>986.11</v>
      </c>
      <c r="E20" s="6">
        <v>1054</v>
      </c>
      <c r="F20" s="7">
        <v>48</v>
      </c>
      <c r="G20" s="7">
        <f t="shared" si="2"/>
        <v>50592</v>
      </c>
      <c r="H20" s="8">
        <f t="shared" si="0"/>
        <v>67.889999999999986</v>
      </c>
      <c r="I20" s="8">
        <f t="shared" si="1"/>
        <v>4</v>
      </c>
    </row>
    <row r="21" spans="1:9" ht="15.6">
      <c r="A21" s="3">
        <v>44756</v>
      </c>
      <c r="B21" s="4" t="s">
        <v>11</v>
      </c>
      <c r="C21" s="4" t="s">
        <v>12</v>
      </c>
      <c r="D21" s="5">
        <v>1514.2</v>
      </c>
      <c r="E21" s="6">
        <v>1571.25</v>
      </c>
      <c r="F21" s="7">
        <v>38</v>
      </c>
      <c r="G21" s="7">
        <f t="shared" si="2"/>
        <v>59707.5</v>
      </c>
      <c r="H21" s="8">
        <f t="shared" si="0"/>
        <v>57.049999999999955</v>
      </c>
      <c r="I21" s="8">
        <f t="shared" si="1"/>
        <v>4</v>
      </c>
    </row>
    <row r="22" spans="1:9" ht="15.6">
      <c r="A22" s="3">
        <v>44757</v>
      </c>
      <c r="B22" s="4" t="s">
        <v>9</v>
      </c>
      <c r="C22" s="4" t="s">
        <v>12</v>
      </c>
      <c r="D22" s="5">
        <v>1318.85</v>
      </c>
      <c r="E22" s="6">
        <v>1454.75</v>
      </c>
      <c r="F22" s="7">
        <v>36</v>
      </c>
      <c r="G22" s="7">
        <f t="shared" si="2"/>
        <v>52371</v>
      </c>
      <c r="H22" s="8">
        <f t="shared" si="0"/>
        <v>135.90000000000009</v>
      </c>
      <c r="I22" s="8">
        <f t="shared" si="1"/>
        <v>5</v>
      </c>
    </row>
    <row r="23" spans="1:9" ht="15.6">
      <c r="A23" s="3">
        <v>44757</v>
      </c>
      <c r="B23" s="4" t="s">
        <v>11</v>
      </c>
      <c r="C23" s="4" t="s">
        <v>10</v>
      </c>
      <c r="D23" s="5">
        <v>1495.11</v>
      </c>
      <c r="E23" s="6">
        <v>1655</v>
      </c>
      <c r="F23" s="7">
        <v>45</v>
      </c>
      <c r="G23" s="7">
        <f t="shared" si="2"/>
        <v>74475</v>
      </c>
      <c r="H23" s="8">
        <f t="shared" si="0"/>
        <v>159.8900000000001</v>
      </c>
      <c r="I23" s="8">
        <f t="shared" si="1"/>
        <v>5</v>
      </c>
    </row>
    <row r="24" spans="1:9" ht="15.6">
      <c r="A24" s="3">
        <v>44760</v>
      </c>
      <c r="B24" s="4" t="s">
        <v>9</v>
      </c>
      <c r="C24" s="4" t="s">
        <v>10</v>
      </c>
      <c r="D24" s="5">
        <v>1187.7</v>
      </c>
      <c r="E24" s="6">
        <v>1297.75</v>
      </c>
      <c r="F24" s="7">
        <v>37</v>
      </c>
      <c r="G24" s="7">
        <f t="shared" si="2"/>
        <v>48016.75</v>
      </c>
      <c r="H24" s="8">
        <f t="shared" si="0"/>
        <v>110.04999999999995</v>
      </c>
      <c r="I24" s="8">
        <f t="shared" si="1"/>
        <v>1</v>
      </c>
    </row>
    <row r="25" spans="1:9" ht="15.6">
      <c r="A25" s="3">
        <v>44760</v>
      </c>
      <c r="B25" s="4" t="s">
        <v>11</v>
      </c>
      <c r="C25" s="4" t="s">
        <v>12</v>
      </c>
      <c r="D25" s="5">
        <v>1150.74</v>
      </c>
      <c r="E25" s="6">
        <v>1225.75</v>
      </c>
      <c r="F25" s="7">
        <v>89</v>
      </c>
      <c r="G25" s="7">
        <f t="shared" si="2"/>
        <v>109091.75</v>
      </c>
      <c r="H25" s="8">
        <f t="shared" si="0"/>
        <v>75.009999999999991</v>
      </c>
      <c r="I25" s="8">
        <f t="shared" si="1"/>
        <v>1</v>
      </c>
    </row>
    <row r="26" spans="1:9" ht="15.6">
      <c r="A26" s="3">
        <v>44761</v>
      </c>
      <c r="B26" s="4" t="s">
        <v>9</v>
      </c>
      <c r="C26" s="4" t="s">
        <v>12</v>
      </c>
      <c r="D26" s="5">
        <v>1562.68</v>
      </c>
      <c r="E26" s="6">
        <v>1736.75</v>
      </c>
      <c r="F26" s="7">
        <v>76</v>
      </c>
      <c r="G26" s="7">
        <f t="shared" si="2"/>
        <v>131993</v>
      </c>
      <c r="H26" s="8">
        <f t="shared" si="0"/>
        <v>174.06999999999994</v>
      </c>
      <c r="I26" s="8">
        <f t="shared" si="1"/>
        <v>2</v>
      </c>
    </row>
    <row r="27" spans="1:9" ht="15.6">
      <c r="A27" s="3">
        <v>44761</v>
      </c>
      <c r="B27" s="4" t="s">
        <v>11</v>
      </c>
      <c r="C27" s="4" t="s">
        <v>10</v>
      </c>
      <c r="D27" s="5">
        <v>1514.13</v>
      </c>
      <c r="E27" s="6">
        <v>1620.25</v>
      </c>
      <c r="F27" s="7">
        <v>54</v>
      </c>
      <c r="G27" s="7">
        <f t="shared" si="2"/>
        <v>87493.5</v>
      </c>
      <c r="H27" s="8">
        <f t="shared" si="0"/>
        <v>106.11999999999989</v>
      </c>
      <c r="I27" s="8">
        <f t="shared" si="1"/>
        <v>2</v>
      </c>
    </row>
    <row r="28" spans="1:9" ht="15.6">
      <c r="A28" s="3">
        <v>44762</v>
      </c>
      <c r="B28" s="4" t="s">
        <v>9</v>
      </c>
      <c r="C28" s="4" t="s">
        <v>10</v>
      </c>
      <c r="D28" s="5">
        <v>778.27</v>
      </c>
      <c r="E28" s="6">
        <v>930.25</v>
      </c>
      <c r="F28" s="7">
        <v>54</v>
      </c>
      <c r="G28" s="7">
        <f t="shared" si="2"/>
        <v>50233.5</v>
      </c>
      <c r="H28" s="8">
        <f t="shared" si="0"/>
        <v>151.98000000000002</v>
      </c>
      <c r="I28" s="8">
        <f t="shared" si="1"/>
        <v>3</v>
      </c>
    </row>
    <row r="29" spans="1:9" ht="15.6">
      <c r="A29" s="3">
        <v>44762</v>
      </c>
      <c r="B29" s="4" t="s">
        <v>11</v>
      </c>
      <c r="C29" s="4" t="s">
        <v>12</v>
      </c>
      <c r="D29" s="5">
        <v>1270.6600000000001</v>
      </c>
      <c r="E29" s="6">
        <v>1334.75</v>
      </c>
      <c r="F29" s="7">
        <v>38</v>
      </c>
      <c r="G29" s="7">
        <f t="shared" si="2"/>
        <v>50720.5</v>
      </c>
      <c r="H29" s="8">
        <f t="shared" si="0"/>
        <v>64.089999999999918</v>
      </c>
      <c r="I29" s="8">
        <f t="shared" si="1"/>
        <v>3</v>
      </c>
    </row>
    <row r="30" spans="1:9" ht="15.6">
      <c r="A30" s="3">
        <v>44763</v>
      </c>
      <c r="B30" s="4" t="s">
        <v>9</v>
      </c>
      <c r="C30" s="4" t="s">
        <v>12</v>
      </c>
      <c r="D30" s="5">
        <v>766.72</v>
      </c>
      <c r="E30" s="6">
        <v>841.75</v>
      </c>
      <c r="F30" s="7">
        <v>36</v>
      </c>
      <c r="G30" s="7">
        <f t="shared" si="2"/>
        <v>30303</v>
      </c>
      <c r="H30" s="8">
        <f t="shared" si="0"/>
        <v>75.029999999999973</v>
      </c>
      <c r="I30" s="8">
        <f t="shared" si="1"/>
        <v>4</v>
      </c>
    </row>
    <row r="31" spans="1:9" ht="15.6">
      <c r="A31" s="3">
        <v>44763</v>
      </c>
      <c r="B31" s="4" t="s">
        <v>11</v>
      </c>
      <c r="C31" s="4" t="s">
        <v>10</v>
      </c>
      <c r="D31" s="5">
        <v>1041.1300000000001</v>
      </c>
      <c r="E31" s="6">
        <v>1157.25</v>
      </c>
      <c r="F31" s="7">
        <v>45</v>
      </c>
      <c r="G31" s="7">
        <f t="shared" si="2"/>
        <v>52076.25</v>
      </c>
      <c r="H31" s="8">
        <f t="shared" si="0"/>
        <v>116.11999999999989</v>
      </c>
      <c r="I31" s="8">
        <f t="shared" si="1"/>
        <v>4</v>
      </c>
    </row>
    <row r="32" spans="1:9" ht="15.6">
      <c r="A32" s="3">
        <v>44764</v>
      </c>
      <c r="B32" s="4" t="s">
        <v>9</v>
      </c>
      <c r="C32" s="4" t="s">
        <v>10</v>
      </c>
      <c r="D32" s="5">
        <v>1218.08</v>
      </c>
      <c r="E32" s="6">
        <v>1344</v>
      </c>
      <c r="F32" s="7">
        <v>37</v>
      </c>
      <c r="G32" s="7">
        <f t="shared" si="2"/>
        <v>49728</v>
      </c>
      <c r="H32" s="8">
        <f t="shared" si="0"/>
        <v>125.92000000000007</v>
      </c>
      <c r="I32" s="8">
        <f t="shared" si="1"/>
        <v>5</v>
      </c>
    </row>
    <row r="33" spans="1:9" ht="15.6">
      <c r="A33" s="3">
        <v>44764</v>
      </c>
      <c r="B33" s="4" t="s">
        <v>11</v>
      </c>
      <c r="C33" s="4" t="s">
        <v>12</v>
      </c>
      <c r="D33" s="5">
        <v>1016.36</v>
      </c>
      <c r="E33" s="6">
        <v>1108.25</v>
      </c>
      <c r="F33" s="7">
        <v>89</v>
      </c>
      <c r="G33" s="7">
        <f t="shared" si="2"/>
        <v>98634.25</v>
      </c>
      <c r="H33" s="8">
        <f t="shared" si="0"/>
        <v>91.889999999999986</v>
      </c>
      <c r="I33" s="8">
        <f t="shared" si="1"/>
        <v>5</v>
      </c>
    </row>
    <row r="34" spans="1:9" ht="15.6">
      <c r="A34" s="3">
        <v>44767</v>
      </c>
      <c r="B34" s="4" t="s">
        <v>9</v>
      </c>
      <c r="C34" s="4" t="s">
        <v>12</v>
      </c>
      <c r="D34" s="5">
        <v>1576.91</v>
      </c>
      <c r="E34" s="6">
        <v>1683</v>
      </c>
      <c r="F34" s="7">
        <v>76</v>
      </c>
      <c r="G34" s="7">
        <f t="shared" si="2"/>
        <v>127908</v>
      </c>
      <c r="H34" s="8">
        <f t="shared" si="0"/>
        <v>106.08999999999992</v>
      </c>
      <c r="I34" s="8">
        <f t="shared" si="1"/>
        <v>1</v>
      </c>
    </row>
    <row r="35" spans="1:9" ht="15.6">
      <c r="A35" s="3">
        <v>44767</v>
      </c>
      <c r="B35" s="4" t="s">
        <v>11</v>
      </c>
      <c r="C35" s="4" t="s">
        <v>10</v>
      </c>
      <c r="D35" s="5">
        <v>870.02</v>
      </c>
      <c r="E35" s="6">
        <v>997</v>
      </c>
      <c r="F35" s="7">
        <v>54</v>
      </c>
      <c r="G35" s="7">
        <f t="shared" ref="G35:G66" si="3">E35*F35</f>
        <v>53838</v>
      </c>
      <c r="H35" s="8">
        <f t="shared" si="0"/>
        <v>126.98000000000002</v>
      </c>
      <c r="I35" s="8">
        <f t="shared" si="1"/>
        <v>1</v>
      </c>
    </row>
    <row r="36" spans="1:9" ht="15.6">
      <c r="A36" s="3">
        <v>44768</v>
      </c>
      <c r="B36" s="4" t="s">
        <v>9</v>
      </c>
      <c r="C36" s="4" t="s">
        <v>10</v>
      </c>
      <c r="D36" s="5">
        <v>1145.26</v>
      </c>
      <c r="E36" s="6">
        <v>1344.25</v>
      </c>
      <c r="F36" s="7">
        <v>54</v>
      </c>
      <c r="G36" s="7">
        <f t="shared" si="3"/>
        <v>72589.5</v>
      </c>
      <c r="H36" s="8">
        <f t="shared" si="0"/>
        <v>198.99</v>
      </c>
      <c r="I36" s="8">
        <f t="shared" si="1"/>
        <v>2</v>
      </c>
    </row>
    <row r="37" spans="1:9" ht="15.6">
      <c r="A37" s="3">
        <v>44768</v>
      </c>
      <c r="B37" s="4" t="s">
        <v>11</v>
      </c>
      <c r="C37" s="4" t="s">
        <v>12</v>
      </c>
      <c r="D37" s="5">
        <v>1313.05</v>
      </c>
      <c r="E37" s="6">
        <v>1504</v>
      </c>
      <c r="F37" s="7">
        <v>38</v>
      </c>
      <c r="G37" s="7">
        <f t="shared" si="3"/>
        <v>57152</v>
      </c>
      <c r="H37" s="8">
        <f t="shared" si="0"/>
        <v>190.95000000000005</v>
      </c>
      <c r="I37" s="8">
        <f t="shared" si="1"/>
        <v>2</v>
      </c>
    </row>
    <row r="38" spans="1:9" ht="15.6">
      <c r="A38" s="3">
        <v>44769</v>
      </c>
      <c r="B38" s="4" t="s">
        <v>9</v>
      </c>
      <c r="C38" s="4" t="s">
        <v>12</v>
      </c>
      <c r="D38" s="5">
        <v>833.49</v>
      </c>
      <c r="E38" s="6">
        <v>906.5</v>
      </c>
      <c r="F38" s="7">
        <v>37</v>
      </c>
      <c r="G38" s="7">
        <f t="shared" si="3"/>
        <v>33540.5</v>
      </c>
      <c r="H38" s="8">
        <f t="shared" si="0"/>
        <v>73.009999999999991</v>
      </c>
      <c r="I38" s="8">
        <f t="shared" si="1"/>
        <v>3</v>
      </c>
    </row>
    <row r="39" spans="1:9" ht="15.6">
      <c r="A39" s="3">
        <v>44769</v>
      </c>
      <c r="B39" s="4" t="s">
        <v>11</v>
      </c>
      <c r="C39" s="4" t="s">
        <v>10</v>
      </c>
      <c r="D39" s="5">
        <v>1578.85</v>
      </c>
      <c r="E39" s="6">
        <v>1711.75</v>
      </c>
      <c r="F39" s="7">
        <v>55</v>
      </c>
      <c r="G39" s="7">
        <f t="shared" si="3"/>
        <v>94146.25</v>
      </c>
      <c r="H39" s="8">
        <f t="shared" si="0"/>
        <v>132.90000000000009</v>
      </c>
      <c r="I39" s="8">
        <f t="shared" si="1"/>
        <v>3</v>
      </c>
    </row>
    <row r="40" spans="1:9" ht="15.6">
      <c r="A40" s="3">
        <v>44770</v>
      </c>
      <c r="B40" s="4" t="s">
        <v>9</v>
      </c>
      <c r="C40" s="4" t="s">
        <v>10</v>
      </c>
      <c r="D40" s="5">
        <v>1314.78</v>
      </c>
      <c r="E40" s="6">
        <v>1371.75</v>
      </c>
      <c r="F40" s="7">
        <v>48</v>
      </c>
      <c r="G40" s="7">
        <f t="shared" si="3"/>
        <v>65844</v>
      </c>
      <c r="H40" s="8">
        <f t="shared" si="0"/>
        <v>56.970000000000027</v>
      </c>
      <c r="I40" s="8">
        <f t="shared" si="1"/>
        <v>4</v>
      </c>
    </row>
    <row r="41" spans="1:9" ht="15.6">
      <c r="A41" s="3">
        <v>44770</v>
      </c>
      <c r="B41" s="4" t="s">
        <v>11</v>
      </c>
      <c r="C41" s="4" t="s">
        <v>12</v>
      </c>
      <c r="D41" s="5">
        <v>972.81</v>
      </c>
      <c r="E41" s="6">
        <v>1139.75</v>
      </c>
      <c r="F41" s="7">
        <v>38</v>
      </c>
      <c r="G41" s="7">
        <f t="shared" si="3"/>
        <v>43310.5</v>
      </c>
      <c r="H41" s="8">
        <f t="shared" si="0"/>
        <v>166.94000000000005</v>
      </c>
      <c r="I41" s="8">
        <f t="shared" si="1"/>
        <v>4</v>
      </c>
    </row>
    <row r="42" spans="1:9" ht="15.6">
      <c r="A42" s="3">
        <v>44771</v>
      </c>
      <c r="B42" s="4" t="s">
        <v>9</v>
      </c>
      <c r="C42" s="4" t="s">
        <v>12</v>
      </c>
      <c r="D42" s="5">
        <v>1551.16</v>
      </c>
      <c r="E42" s="6">
        <v>1721.25</v>
      </c>
      <c r="F42" s="7">
        <v>36</v>
      </c>
      <c r="G42" s="7">
        <f t="shared" si="3"/>
        <v>61965</v>
      </c>
      <c r="H42" s="8">
        <f t="shared" si="0"/>
        <v>170.08999999999992</v>
      </c>
      <c r="I42" s="8">
        <f t="shared" si="1"/>
        <v>5</v>
      </c>
    </row>
    <row r="43" spans="1:9" ht="15.6">
      <c r="A43" s="3">
        <v>44771</v>
      </c>
      <c r="B43" s="4" t="s">
        <v>11</v>
      </c>
      <c r="C43" s="4" t="s">
        <v>10</v>
      </c>
      <c r="D43" s="5">
        <v>1366.59</v>
      </c>
      <c r="E43" s="6">
        <v>1418.5</v>
      </c>
      <c r="F43" s="7">
        <v>45</v>
      </c>
      <c r="G43" s="7">
        <f t="shared" si="3"/>
        <v>63832.5</v>
      </c>
      <c r="H43" s="8">
        <f t="shared" si="0"/>
        <v>51.910000000000082</v>
      </c>
      <c r="I43" s="8">
        <f t="shared" si="1"/>
        <v>5</v>
      </c>
    </row>
    <row r="44" spans="1:9" ht="15.6">
      <c r="A44" s="3">
        <v>44774</v>
      </c>
      <c r="B44" s="4" t="s">
        <v>9</v>
      </c>
      <c r="C44" s="4" t="s">
        <v>10</v>
      </c>
      <c r="D44" s="5">
        <v>1466.66</v>
      </c>
      <c r="E44" s="6">
        <v>1624.75</v>
      </c>
      <c r="F44" s="7">
        <v>37</v>
      </c>
      <c r="G44" s="7">
        <f t="shared" si="3"/>
        <v>60115.75</v>
      </c>
      <c r="H44" s="8">
        <f t="shared" si="0"/>
        <v>158.08999999999992</v>
      </c>
      <c r="I44" s="8">
        <f t="shared" si="1"/>
        <v>1</v>
      </c>
    </row>
    <row r="45" spans="1:9" ht="15.6">
      <c r="A45" s="3">
        <v>44774</v>
      </c>
      <c r="B45" s="4" t="s">
        <v>11</v>
      </c>
      <c r="C45" s="4" t="s">
        <v>12</v>
      </c>
      <c r="D45" s="5">
        <v>1594.15</v>
      </c>
      <c r="E45" s="6">
        <v>1682.25</v>
      </c>
      <c r="F45" s="7">
        <v>89</v>
      </c>
      <c r="G45" s="7">
        <f t="shared" si="3"/>
        <v>149720.25</v>
      </c>
      <c r="H45" s="8">
        <f t="shared" si="0"/>
        <v>88.099999999999909</v>
      </c>
      <c r="I45" s="8">
        <f t="shared" si="1"/>
        <v>1</v>
      </c>
    </row>
    <row r="46" spans="1:9" ht="15.6">
      <c r="A46" s="3">
        <v>44775</v>
      </c>
      <c r="B46" s="4" t="s">
        <v>9</v>
      </c>
      <c r="C46" s="4" t="s">
        <v>10</v>
      </c>
      <c r="D46" s="5">
        <v>1580.98</v>
      </c>
      <c r="E46" s="6">
        <v>1679</v>
      </c>
      <c r="F46" s="7">
        <v>76</v>
      </c>
      <c r="G46" s="7">
        <f t="shared" si="3"/>
        <v>127604</v>
      </c>
      <c r="H46" s="8">
        <f t="shared" si="0"/>
        <v>98.019999999999982</v>
      </c>
      <c r="I46" s="8">
        <f t="shared" si="1"/>
        <v>2</v>
      </c>
    </row>
    <row r="47" spans="1:9" ht="15.6">
      <c r="A47" s="3">
        <v>44775</v>
      </c>
      <c r="B47" s="4" t="s">
        <v>11</v>
      </c>
      <c r="C47" s="4" t="s">
        <v>12</v>
      </c>
      <c r="D47" s="5">
        <v>916.97</v>
      </c>
      <c r="E47" s="6">
        <v>1025</v>
      </c>
      <c r="F47" s="7">
        <v>54</v>
      </c>
      <c r="G47" s="7">
        <f t="shared" si="3"/>
        <v>55350</v>
      </c>
      <c r="H47" s="8">
        <f t="shared" si="0"/>
        <v>108.02999999999997</v>
      </c>
      <c r="I47" s="8">
        <f t="shared" si="1"/>
        <v>2</v>
      </c>
    </row>
    <row r="48" spans="1:9" ht="15.6">
      <c r="A48" s="3">
        <v>44776</v>
      </c>
      <c r="B48" s="4" t="s">
        <v>9</v>
      </c>
      <c r="C48" s="4" t="s">
        <v>10</v>
      </c>
      <c r="D48" s="5">
        <v>726.12</v>
      </c>
      <c r="E48" s="6">
        <v>838</v>
      </c>
      <c r="F48" s="7">
        <v>54</v>
      </c>
      <c r="G48" s="7">
        <f t="shared" si="3"/>
        <v>45252</v>
      </c>
      <c r="H48" s="8">
        <f t="shared" si="0"/>
        <v>111.88</v>
      </c>
      <c r="I48" s="8">
        <f t="shared" si="1"/>
        <v>3</v>
      </c>
    </row>
    <row r="49" spans="1:9" ht="15.6">
      <c r="A49" s="3">
        <v>44776</v>
      </c>
      <c r="B49" s="4" t="s">
        <v>11</v>
      </c>
      <c r="C49" s="4" t="s">
        <v>12</v>
      </c>
      <c r="D49" s="5">
        <v>1461.44</v>
      </c>
      <c r="E49" s="6">
        <v>1599.5</v>
      </c>
      <c r="F49" s="7">
        <v>38</v>
      </c>
      <c r="G49" s="7">
        <f t="shared" si="3"/>
        <v>60781</v>
      </c>
      <c r="H49" s="8">
        <f t="shared" si="0"/>
        <v>138.05999999999995</v>
      </c>
      <c r="I49" s="8">
        <f t="shared" si="1"/>
        <v>3</v>
      </c>
    </row>
    <row r="50" spans="1:9" ht="15.6">
      <c r="A50" s="3">
        <v>44777</v>
      </c>
      <c r="B50" s="4" t="s">
        <v>9</v>
      </c>
      <c r="C50" s="4" t="s">
        <v>12</v>
      </c>
      <c r="D50" s="5">
        <v>1176.26</v>
      </c>
      <c r="E50" s="6">
        <v>1263.25</v>
      </c>
      <c r="F50" s="7">
        <v>36</v>
      </c>
      <c r="G50" s="7">
        <f t="shared" si="3"/>
        <v>45477</v>
      </c>
      <c r="H50" s="8">
        <f t="shared" si="0"/>
        <v>86.990000000000009</v>
      </c>
      <c r="I50" s="8">
        <f t="shared" si="1"/>
        <v>4</v>
      </c>
    </row>
    <row r="51" spans="1:9" ht="15.6">
      <c r="A51" s="3">
        <v>44777</v>
      </c>
      <c r="B51" s="4" t="s">
        <v>11</v>
      </c>
      <c r="C51" s="4" t="s">
        <v>10</v>
      </c>
      <c r="D51" s="5">
        <v>825.12</v>
      </c>
      <c r="E51" s="6">
        <v>1004</v>
      </c>
      <c r="F51" s="7">
        <v>45</v>
      </c>
      <c r="G51" s="7">
        <f t="shared" si="3"/>
        <v>45180</v>
      </c>
      <c r="H51" s="8">
        <f t="shared" si="0"/>
        <v>178.88</v>
      </c>
      <c r="I51" s="8">
        <f t="shared" si="1"/>
        <v>4</v>
      </c>
    </row>
    <row r="52" spans="1:9" ht="15.6">
      <c r="A52" s="3">
        <v>44778</v>
      </c>
      <c r="B52" s="4" t="s">
        <v>9</v>
      </c>
      <c r="C52" s="4" t="s">
        <v>10</v>
      </c>
      <c r="D52" s="5">
        <v>1034.97</v>
      </c>
      <c r="E52" s="6">
        <v>1091</v>
      </c>
      <c r="F52" s="7">
        <v>37</v>
      </c>
      <c r="G52" s="7">
        <f t="shared" si="3"/>
        <v>40367</v>
      </c>
      <c r="H52" s="8">
        <f t="shared" si="0"/>
        <v>56.029999999999973</v>
      </c>
      <c r="I52" s="8">
        <f t="shared" si="1"/>
        <v>5</v>
      </c>
    </row>
    <row r="53" spans="1:9" ht="15.6">
      <c r="A53" s="3">
        <v>44778</v>
      </c>
      <c r="B53" s="4" t="s">
        <v>11</v>
      </c>
      <c r="C53" s="4" t="s">
        <v>12</v>
      </c>
      <c r="D53" s="5">
        <v>939.94</v>
      </c>
      <c r="E53" s="6">
        <v>1045</v>
      </c>
      <c r="F53" s="7">
        <v>89</v>
      </c>
      <c r="G53" s="7">
        <f t="shared" si="3"/>
        <v>93005</v>
      </c>
      <c r="H53" s="8">
        <f t="shared" si="0"/>
        <v>105.05999999999995</v>
      </c>
      <c r="I53" s="8">
        <f t="shared" si="1"/>
        <v>5</v>
      </c>
    </row>
    <row r="54" spans="1:9" ht="15.6">
      <c r="A54" s="3">
        <v>44781</v>
      </c>
      <c r="B54" s="4" t="s">
        <v>9</v>
      </c>
      <c r="C54" s="4" t="s">
        <v>12</v>
      </c>
      <c r="D54" s="5">
        <v>1429.63</v>
      </c>
      <c r="E54" s="6">
        <v>1570.75</v>
      </c>
      <c r="F54" s="7">
        <v>76</v>
      </c>
      <c r="G54" s="7">
        <f t="shared" si="3"/>
        <v>119377</v>
      </c>
      <c r="H54" s="8">
        <f t="shared" si="0"/>
        <v>141.11999999999989</v>
      </c>
      <c r="I54" s="8">
        <f t="shared" si="1"/>
        <v>1</v>
      </c>
    </row>
    <row r="55" spans="1:9" ht="15.6">
      <c r="A55" s="3">
        <v>44781</v>
      </c>
      <c r="B55" s="4" t="s">
        <v>11</v>
      </c>
      <c r="C55" s="4" t="s">
        <v>10</v>
      </c>
      <c r="D55" s="5">
        <v>1009.06</v>
      </c>
      <c r="E55" s="6">
        <v>1189</v>
      </c>
      <c r="F55" s="7">
        <v>37</v>
      </c>
      <c r="G55" s="7">
        <f t="shared" si="3"/>
        <v>43993</v>
      </c>
      <c r="H55" s="8">
        <f t="shared" si="0"/>
        <v>179.94000000000005</v>
      </c>
      <c r="I55" s="8">
        <f t="shared" si="1"/>
        <v>1</v>
      </c>
    </row>
    <row r="56" spans="1:9" ht="15.6">
      <c r="A56" s="3">
        <v>44782</v>
      </c>
      <c r="B56" s="4" t="s">
        <v>9</v>
      </c>
      <c r="C56" s="4" t="s">
        <v>10</v>
      </c>
      <c r="D56" s="5">
        <v>974.45</v>
      </c>
      <c r="E56" s="6">
        <v>1152.5</v>
      </c>
      <c r="F56" s="7">
        <v>55</v>
      </c>
      <c r="G56" s="7">
        <f t="shared" si="3"/>
        <v>63387.5</v>
      </c>
      <c r="H56" s="8">
        <f t="shared" si="0"/>
        <v>178.04999999999995</v>
      </c>
      <c r="I56" s="8">
        <f t="shared" si="1"/>
        <v>2</v>
      </c>
    </row>
    <row r="57" spans="1:9" ht="15.6">
      <c r="A57" s="3">
        <v>44782</v>
      </c>
      <c r="B57" s="4" t="s">
        <v>11</v>
      </c>
      <c r="C57" s="4" t="s">
        <v>12</v>
      </c>
      <c r="D57" s="5">
        <v>1511.87</v>
      </c>
      <c r="E57" s="6">
        <v>1688.75</v>
      </c>
      <c r="F57" s="7">
        <v>48</v>
      </c>
      <c r="G57" s="7">
        <f t="shared" si="3"/>
        <v>81060</v>
      </c>
      <c r="H57" s="8">
        <f t="shared" si="0"/>
        <v>176.88000000000011</v>
      </c>
      <c r="I57" s="8">
        <f t="shared" si="1"/>
        <v>2</v>
      </c>
    </row>
    <row r="58" spans="1:9" ht="15.6">
      <c r="A58" s="3">
        <v>44783</v>
      </c>
      <c r="B58" s="4" t="s">
        <v>9</v>
      </c>
      <c r="C58" s="4" t="s">
        <v>10</v>
      </c>
      <c r="D58" s="5">
        <v>1103.76</v>
      </c>
      <c r="E58" s="6">
        <v>1256.75</v>
      </c>
      <c r="F58" s="7">
        <v>38</v>
      </c>
      <c r="G58" s="7">
        <f t="shared" si="3"/>
        <v>47756.5</v>
      </c>
      <c r="H58" s="8">
        <f t="shared" si="0"/>
        <v>152.99</v>
      </c>
      <c r="I58" s="8">
        <f t="shared" si="1"/>
        <v>3</v>
      </c>
    </row>
    <row r="59" spans="1:9" ht="15.6">
      <c r="A59" s="3">
        <v>44783</v>
      </c>
      <c r="B59" s="4" t="s">
        <v>11</v>
      </c>
      <c r="C59" s="4" t="s">
        <v>12</v>
      </c>
      <c r="D59" s="5">
        <v>809.07</v>
      </c>
      <c r="E59" s="6">
        <v>930</v>
      </c>
      <c r="F59" s="7">
        <v>36</v>
      </c>
      <c r="G59" s="7">
        <f t="shared" si="3"/>
        <v>33480</v>
      </c>
      <c r="H59" s="8">
        <f t="shared" si="0"/>
        <v>120.92999999999995</v>
      </c>
      <c r="I59" s="8">
        <f t="shared" si="1"/>
        <v>3</v>
      </c>
    </row>
    <row r="60" spans="1:9" ht="15.6">
      <c r="A60" s="3">
        <v>44784</v>
      </c>
      <c r="B60" s="4" t="s">
        <v>9</v>
      </c>
      <c r="C60" s="4" t="s">
        <v>10</v>
      </c>
      <c r="D60" s="5">
        <v>1438.4</v>
      </c>
      <c r="E60" s="6">
        <v>1560.5</v>
      </c>
      <c r="F60" s="7">
        <v>45</v>
      </c>
      <c r="G60" s="7">
        <f t="shared" si="3"/>
        <v>70222.5</v>
      </c>
      <c r="H60" s="8">
        <f t="shared" si="0"/>
        <v>122.09999999999991</v>
      </c>
      <c r="I60" s="8">
        <f t="shared" si="1"/>
        <v>4</v>
      </c>
    </row>
    <row r="61" spans="1:9" ht="15.6">
      <c r="A61" s="3">
        <v>44784</v>
      </c>
      <c r="B61" s="4" t="s">
        <v>11</v>
      </c>
      <c r="C61" s="4" t="s">
        <v>12</v>
      </c>
      <c r="D61" s="5">
        <v>1472.96</v>
      </c>
      <c r="E61" s="6">
        <v>1637</v>
      </c>
      <c r="F61" s="7">
        <v>37</v>
      </c>
      <c r="G61" s="7">
        <f t="shared" si="3"/>
        <v>60569</v>
      </c>
      <c r="H61" s="8">
        <f t="shared" si="0"/>
        <v>164.03999999999996</v>
      </c>
      <c r="I61" s="8">
        <f t="shared" si="1"/>
        <v>4</v>
      </c>
    </row>
    <row r="62" spans="1:9" ht="15.6">
      <c r="A62" s="3">
        <v>44785</v>
      </c>
      <c r="B62" s="4" t="s">
        <v>9</v>
      </c>
      <c r="C62" s="4" t="s">
        <v>12</v>
      </c>
      <c r="D62" s="5">
        <v>1556.29</v>
      </c>
      <c r="E62" s="6">
        <v>1742.25</v>
      </c>
      <c r="F62" s="7">
        <v>89</v>
      </c>
      <c r="G62" s="7">
        <f t="shared" si="3"/>
        <v>155060.25</v>
      </c>
      <c r="H62" s="8">
        <f t="shared" si="0"/>
        <v>185.96000000000004</v>
      </c>
      <c r="I62" s="8">
        <f t="shared" si="1"/>
        <v>5</v>
      </c>
    </row>
    <row r="63" spans="1:9" ht="15.6">
      <c r="A63" s="3">
        <v>44785</v>
      </c>
      <c r="B63" s="4" t="s">
        <v>11</v>
      </c>
      <c r="C63" s="4" t="s">
        <v>10</v>
      </c>
      <c r="D63" s="5">
        <v>960.13</v>
      </c>
      <c r="E63" s="6">
        <v>1088.25</v>
      </c>
      <c r="F63" s="7">
        <v>76</v>
      </c>
      <c r="G63" s="7">
        <f t="shared" si="3"/>
        <v>82707</v>
      </c>
      <c r="H63" s="8">
        <f t="shared" si="0"/>
        <v>128.12</v>
      </c>
      <c r="I63" s="8">
        <f t="shared" si="1"/>
        <v>5</v>
      </c>
    </row>
    <row r="64" spans="1:9" ht="15.6">
      <c r="A64" s="3">
        <v>44788</v>
      </c>
      <c r="B64" s="4" t="s">
        <v>9</v>
      </c>
      <c r="C64" s="4" t="s">
        <v>10</v>
      </c>
      <c r="D64" s="5">
        <v>1520.43</v>
      </c>
      <c r="E64" s="6">
        <v>1594.5</v>
      </c>
      <c r="F64" s="7">
        <v>54</v>
      </c>
      <c r="G64" s="7">
        <f t="shared" si="3"/>
        <v>86103</v>
      </c>
      <c r="H64" s="8">
        <f t="shared" si="0"/>
        <v>74.069999999999936</v>
      </c>
      <c r="I64" s="8">
        <f t="shared" si="1"/>
        <v>1</v>
      </c>
    </row>
    <row r="65" spans="1:9" ht="15.6">
      <c r="A65" s="3">
        <v>44788</v>
      </c>
      <c r="B65" s="4" t="s">
        <v>11</v>
      </c>
      <c r="C65" s="4" t="s">
        <v>12</v>
      </c>
      <c r="D65" s="5">
        <v>1195.05</v>
      </c>
      <c r="E65" s="6">
        <v>1263</v>
      </c>
      <c r="F65" s="7">
        <v>54</v>
      </c>
      <c r="G65" s="7">
        <f t="shared" si="3"/>
        <v>68202</v>
      </c>
      <c r="H65" s="8">
        <f t="shared" si="0"/>
        <v>67.950000000000045</v>
      </c>
      <c r="I65" s="8">
        <f t="shared" si="1"/>
        <v>1</v>
      </c>
    </row>
    <row r="66" spans="1:9" ht="15.6">
      <c r="A66" s="3">
        <v>44789</v>
      </c>
      <c r="B66" s="4" t="s">
        <v>9</v>
      </c>
      <c r="C66" s="4" t="s">
        <v>10</v>
      </c>
      <c r="D66" s="5">
        <v>1357.83</v>
      </c>
      <c r="E66" s="6">
        <v>1518.75</v>
      </c>
      <c r="F66" s="7">
        <v>38</v>
      </c>
      <c r="G66" s="7">
        <f t="shared" si="3"/>
        <v>57712.5</v>
      </c>
      <c r="H66" s="8">
        <f t="shared" ref="H66:H89" si="4">E66-D66</f>
        <v>160.92000000000007</v>
      </c>
      <c r="I66" s="8">
        <f t="shared" ref="I66:I89" si="5">WEEKDAY(A66,11)</f>
        <v>2</v>
      </c>
    </row>
    <row r="67" spans="1:9" ht="15.6">
      <c r="A67" s="3">
        <v>44789</v>
      </c>
      <c r="B67" s="4" t="s">
        <v>11</v>
      </c>
      <c r="C67" s="4" t="s">
        <v>12</v>
      </c>
      <c r="D67" s="5">
        <v>1440.38</v>
      </c>
      <c r="E67" s="6">
        <v>1498.5</v>
      </c>
      <c r="F67" s="7">
        <v>36</v>
      </c>
      <c r="G67" s="7">
        <f t="shared" ref="G67:G89" si="6">E67*F67</f>
        <v>53946</v>
      </c>
      <c r="H67" s="8">
        <f t="shared" si="4"/>
        <v>58.119999999999891</v>
      </c>
      <c r="I67" s="8">
        <f t="shared" si="5"/>
        <v>2</v>
      </c>
    </row>
    <row r="68" spans="1:9" ht="15.6">
      <c r="A68" s="3">
        <v>44790</v>
      </c>
      <c r="B68" s="4" t="s">
        <v>9</v>
      </c>
      <c r="C68" s="4" t="s">
        <v>10</v>
      </c>
      <c r="D68" s="5">
        <v>801.34</v>
      </c>
      <c r="E68" s="6">
        <v>913.25</v>
      </c>
      <c r="F68" s="7">
        <v>45</v>
      </c>
      <c r="G68" s="7">
        <f t="shared" si="6"/>
        <v>41096.25</v>
      </c>
      <c r="H68" s="8">
        <f t="shared" si="4"/>
        <v>111.90999999999997</v>
      </c>
      <c r="I68" s="8">
        <f t="shared" si="5"/>
        <v>3</v>
      </c>
    </row>
    <row r="69" spans="1:9" ht="15.6">
      <c r="A69" s="3">
        <v>44790</v>
      </c>
      <c r="B69" s="4" t="s">
        <v>11</v>
      </c>
      <c r="C69" s="4" t="s">
        <v>12</v>
      </c>
      <c r="D69" s="5">
        <v>1001.99</v>
      </c>
      <c r="E69" s="6">
        <v>1097</v>
      </c>
      <c r="F69" s="7">
        <v>37</v>
      </c>
      <c r="G69" s="7">
        <f t="shared" si="6"/>
        <v>40589</v>
      </c>
      <c r="H69" s="8">
        <f t="shared" si="4"/>
        <v>95.009999999999991</v>
      </c>
      <c r="I69" s="8">
        <f t="shared" si="5"/>
        <v>3</v>
      </c>
    </row>
    <row r="70" spans="1:9" ht="15.6">
      <c r="A70" s="3">
        <v>44791</v>
      </c>
      <c r="B70" s="4" t="s">
        <v>9</v>
      </c>
      <c r="C70" s="4" t="s">
        <v>12</v>
      </c>
      <c r="D70" s="5">
        <v>1121.8599999999999</v>
      </c>
      <c r="E70" s="6">
        <v>1191.75</v>
      </c>
      <c r="F70" s="7">
        <v>89</v>
      </c>
      <c r="G70" s="7">
        <f t="shared" si="6"/>
        <v>106065.75</v>
      </c>
      <c r="H70" s="8">
        <f t="shared" si="4"/>
        <v>69.8900000000001</v>
      </c>
      <c r="I70" s="8">
        <f t="shared" si="5"/>
        <v>4</v>
      </c>
    </row>
    <row r="71" spans="1:9" ht="15.6">
      <c r="A71" s="3">
        <v>44791</v>
      </c>
      <c r="B71" s="4" t="s">
        <v>11</v>
      </c>
      <c r="C71" s="4" t="s">
        <v>10</v>
      </c>
      <c r="D71" s="5">
        <v>776.22</v>
      </c>
      <c r="E71" s="6">
        <v>961.25</v>
      </c>
      <c r="F71" s="7">
        <v>76</v>
      </c>
      <c r="G71" s="7">
        <f t="shared" si="6"/>
        <v>73055</v>
      </c>
      <c r="H71" s="8">
        <f t="shared" si="4"/>
        <v>185.02999999999997</v>
      </c>
      <c r="I71" s="8">
        <f t="shared" si="5"/>
        <v>4</v>
      </c>
    </row>
    <row r="72" spans="1:9" ht="15.6">
      <c r="A72" s="3">
        <v>44792</v>
      </c>
      <c r="B72" s="4" t="s">
        <v>9</v>
      </c>
      <c r="C72" s="4" t="s">
        <v>10</v>
      </c>
      <c r="D72" s="5">
        <v>779.66</v>
      </c>
      <c r="E72" s="6">
        <v>900.75</v>
      </c>
      <c r="F72" s="7">
        <v>37</v>
      </c>
      <c r="G72" s="7">
        <f t="shared" si="6"/>
        <v>33327.75</v>
      </c>
      <c r="H72" s="8">
        <f t="shared" si="4"/>
        <v>121.09000000000003</v>
      </c>
      <c r="I72" s="8">
        <f t="shared" si="5"/>
        <v>5</v>
      </c>
    </row>
    <row r="73" spans="1:9" ht="15.6">
      <c r="A73" s="3">
        <v>44792</v>
      </c>
      <c r="B73" s="4" t="s">
        <v>11</v>
      </c>
      <c r="C73" s="4" t="s">
        <v>12</v>
      </c>
      <c r="D73" s="5">
        <v>850.14</v>
      </c>
      <c r="E73" s="6">
        <v>932.25</v>
      </c>
      <c r="F73" s="7">
        <v>55</v>
      </c>
      <c r="G73" s="7">
        <f t="shared" si="6"/>
        <v>51273.75</v>
      </c>
      <c r="H73" s="8">
        <f t="shared" si="4"/>
        <v>82.110000000000014</v>
      </c>
      <c r="I73" s="8">
        <f t="shared" si="5"/>
        <v>5</v>
      </c>
    </row>
    <row r="74" spans="1:9" ht="15.6">
      <c r="A74" s="3">
        <v>44795</v>
      </c>
      <c r="B74" s="4" t="s">
        <v>9</v>
      </c>
      <c r="C74" s="4" t="s">
        <v>12</v>
      </c>
      <c r="D74" s="5">
        <v>896.25</v>
      </c>
      <c r="E74" s="6">
        <v>1008.25</v>
      </c>
      <c r="F74" s="7">
        <v>48</v>
      </c>
      <c r="G74" s="7">
        <f t="shared" si="6"/>
        <v>48396</v>
      </c>
      <c r="H74" s="8">
        <f t="shared" si="4"/>
        <v>112</v>
      </c>
      <c r="I74" s="8">
        <f t="shared" si="5"/>
        <v>1</v>
      </c>
    </row>
    <row r="75" spans="1:9" ht="15.6">
      <c r="A75" s="3">
        <v>44795</v>
      </c>
      <c r="B75" s="4" t="s">
        <v>11</v>
      </c>
      <c r="C75" s="4" t="s">
        <v>10</v>
      </c>
      <c r="D75" s="5">
        <v>1051</v>
      </c>
      <c r="E75" s="6">
        <v>1133</v>
      </c>
      <c r="F75" s="7">
        <v>38</v>
      </c>
      <c r="G75" s="7">
        <f t="shared" si="6"/>
        <v>43054</v>
      </c>
      <c r="H75" s="8">
        <f t="shared" si="4"/>
        <v>82</v>
      </c>
      <c r="I75" s="8">
        <f t="shared" si="5"/>
        <v>1</v>
      </c>
    </row>
    <row r="76" spans="1:9" ht="15.6">
      <c r="A76" s="3">
        <v>44796</v>
      </c>
      <c r="B76" s="4" t="s">
        <v>9</v>
      </c>
      <c r="C76" s="4" t="s">
        <v>10</v>
      </c>
      <c r="D76" s="5">
        <v>1385.5</v>
      </c>
      <c r="E76" s="6">
        <v>1504.5</v>
      </c>
      <c r="F76" s="7">
        <v>36</v>
      </c>
      <c r="G76" s="7">
        <f t="shared" si="6"/>
        <v>54162</v>
      </c>
      <c r="H76" s="8">
        <f t="shared" si="4"/>
        <v>119</v>
      </c>
      <c r="I76" s="8">
        <f t="shared" si="5"/>
        <v>2</v>
      </c>
    </row>
    <row r="77" spans="1:9" ht="15.6">
      <c r="A77" s="3">
        <v>44796</v>
      </c>
      <c r="B77" s="4" t="s">
        <v>11</v>
      </c>
      <c r="C77" s="4" t="s">
        <v>12</v>
      </c>
      <c r="D77" s="5">
        <v>1075.76</v>
      </c>
      <c r="E77" s="6">
        <v>1262.75</v>
      </c>
      <c r="F77" s="7">
        <v>45</v>
      </c>
      <c r="G77" s="7">
        <f t="shared" si="6"/>
        <v>56823.75</v>
      </c>
      <c r="H77" s="8">
        <f t="shared" si="4"/>
        <v>186.99</v>
      </c>
      <c r="I77" s="8">
        <f t="shared" si="5"/>
        <v>2</v>
      </c>
    </row>
    <row r="78" spans="1:9" ht="15.6">
      <c r="A78" s="3">
        <v>44797</v>
      </c>
      <c r="B78" s="4" t="s">
        <v>9</v>
      </c>
      <c r="C78" s="4" t="s">
        <v>12</v>
      </c>
      <c r="D78" s="5">
        <v>896.05</v>
      </c>
      <c r="E78" s="6">
        <v>957</v>
      </c>
      <c r="F78" s="7">
        <v>37</v>
      </c>
      <c r="G78" s="7">
        <f t="shared" si="6"/>
        <v>35409</v>
      </c>
      <c r="H78" s="8">
        <f t="shared" si="4"/>
        <v>60.950000000000045</v>
      </c>
      <c r="I78" s="8">
        <f t="shared" si="5"/>
        <v>3</v>
      </c>
    </row>
    <row r="79" spans="1:9" ht="15.6">
      <c r="A79" s="3">
        <v>44797</v>
      </c>
      <c r="B79" s="4" t="s">
        <v>11</v>
      </c>
      <c r="C79" s="4" t="s">
        <v>10</v>
      </c>
      <c r="D79" s="5">
        <v>843.34</v>
      </c>
      <c r="E79" s="6">
        <v>1039.25</v>
      </c>
      <c r="F79" s="7">
        <v>89</v>
      </c>
      <c r="G79" s="7">
        <f t="shared" si="6"/>
        <v>92493.25</v>
      </c>
      <c r="H79" s="8">
        <f t="shared" si="4"/>
        <v>195.90999999999997</v>
      </c>
      <c r="I79" s="8">
        <f t="shared" si="5"/>
        <v>3</v>
      </c>
    </row>
    <row r="80" spans="1:9" ht="15.6">
      <c r="A80" s="3">
        <v>44798</v>
      </c>
      <c r="B80" s="4" t="s">
        <v>9</v>
      </c>
      <c r="C80" s="4" t="s">
        <v>10</v>
      </c>
      <c r="D80" s="5">
        <v>1211.6600000000001</v>
      </c>
      <c r="E80" s="6">
        <v>1325.75</v>
      </c>
      <c r="F80" s="7">
        <v>76</v>
      </c>
      <c r="G80" s="7">
        <f t="shared" si="6"/>
        <v>100757</v>
      </c>
      <c r="H80" s="8">
        <f t="shared" si="4"/>
        <v>114.08999999999992</v>
      </c>
      <c r="I80" s="8">
        <f t="shared" si="5"/>
        <v>4</v>
      </c>
    </row>
    <row r="81" spans="1:9" ht="15.6">
      <c r="A81" s="3">
        <v>44798</v>
      </c>
      <c r="B81" s="4" t="s">
        <v>11</v>
      </c>
      <c r="C81" s="4" t="s">
        <v>12</v>
      </c>
      <c r="D81" s="5">
        <v>1357.2</v>
      </c>
      <c r="E81" s="6">
        <v>1463.25</v>
      </c>
      <c r="F81" s="7">
        <v>54</v>
      </c>
      <c r="G81" s="7">
        <f t="shared" si="6"/>
        <v>79015.5</v>
      </c>
      <c r="H81" s="8">
        <f t="shared" si="4"/>
        <v>106.04999999999995</v>
      </c>
      <c r="I81" s="8">
        <f t="shared" si="5"/>
        <v>4</v>
      </c>
    </row>
    <row r="82" spans="1:9" ht="15.6">
      <c r="A82" s="3">
        <v>44799</v>
      </c>
      <c r="B82" s="4" t="s">
        <v>9</v>
      </c>
      <c r="C82" s="4" t="s">
        <v>10</v>
      </c>
      <c r="D82" s="5">
        <v>940.87</v>
      </c>
      <c r="E82" s="6">
        <v>1027.75</v>
      </c>
      <c r="F82" s="7">
        <v>54</v>
      </c>
      <c r="G82" s="7">
        <f t="shared" si="6"/>
        <v>55498.5</v>
      </c>
      <c r="H82" s="8">
        <f t="shared" si="4"/>
        <v>86.88</v>
      </c>
      <c r="I82" s="8">
        <f t="shared" si="5"/>
        <v>5</v>
      </c>
    </row>
    <row r="83" spans="1:9" ht="15.6">
      <c r="A83" s="3">
        <v>44799</v>
      </c>
      <c r="B83" s="4" t="s">
        <v>11</v>
      </c>
      <c r="C83" s="4" t="s">
        <v>12</v>
      </c>
      <c r="D83" s="5">
        <v>1274.05</v>
      </c>
      <c r="E83" s="6">
        <v>1455</v>
      </c>
      <c r="F83" s="7">
        <v>38</v>
      </c>
      <c r="G83" s="7">
        <f t="shared" si="6"/>
        <v>55290</v>
      </c>
      <c r="H83" s="8">
        <f t="shared" si="4"/>
        <v>180.95000000000005</v>
      </c>
      <c r="I83" s="8">
        <f t="shared" si="5"/>
        <v>5</v>
      </c>
    </row>
    <row r="84" spans="1:9" ht="15.6">
      <c r="A84" s="3">
        <v>44802</v>
      </c>
      <c r="B84" s="4" t="s">
        <v>9</v>
      </c>
      <c r="C84" s="4" t="s">
        <v>10</v>
      </c>
      <c r="D84" s="5">
        <v>1179.06</v>
      </c>
      <c r="E84" s="6">
        <v>1376</v>
      </c>
      <c r="F84" s="7">
        <v>36</v>
      </c>
      <c r="G84" s="7">
        <f t="shared" si="6"/>
        <v>49536</v>
      </c>
      <c r="H84" s="8">
        <f t="shared" si="4"/>
        <v>196.94000000000005</v>
      </c>
      <c r="I84" s="8">
        <f t="shared" si="5"/>
        <v>1</v>
      </c>
    </row>
    <row r="85" spans="1:9" ht="15.6">
      <c r="A85" s="3">
        <v>44802</v>
      </c>
      <c r="B85" s="4" t="s">
        <v>11</v>
      </c>
      <c r="C85" s="4" t="s">
        <v>12</v>
      </c>
      <c r="D85" s="5">
        <v>774.2</v>
      </c>
      <c r="E85" s="6">
        <v>946.25</v>
      </c>
      <c r="F85" s="7">
        <v>45</v>
      </c>
      <c r="G85" s="7">
        <f t="shared" si="6"/>
        <v>42581.25</v>
      </c>
      <c r="H85" s="8">
        <f t="shared" si="4"/>
        <v>172.04999999999995</v>
      </c>
      <c r="I85" s="8">
        <f t="shared" si="5"/>
        <v>1</v>
      </c>
    </row>
    <row r="86" spans="1:9" ht="15.6">
      <c r="A86" s="3">
        <v>44803</v>
      </c>
      <c r="B86" s="4" t="s">
        <v>9</v>
      </c>
      <c r="C86" s="4" t="s">
        <v>12</v>
      </c>
      <c r="D86" s="5">
        <v>1350.48</v>
      </c>
      <c r="E86" s="6">
        <v>1509.5</v>
      </c>
      <c r="F86" s="7">
        <v>37</v>
      </c>
      <c r="G86" s="7">
        <f t="shared" si="6"/>
        <v>55851.5</v>
      </c>
      <c r="H86" s="8">
        <f t="shared" si="4"/>
        <v>159.01999999999998</v>
      </c>
      <c r="I86" s="8">
        <f t="shared" si="5"/>
        <v>2</v>
      </c>
    </row>
    <row r="87" spans="1:9" ht="15.6">
      <c r="A87" s="3">
        <v>44803</v>
      </c>
      <c r="B87" s="4" t="s">
        <v>11</v>
      </c>
      <c r="C87" s="4" t="s">
        <v>10</v>
      </c>
      <c r="D87" s="5">
        <v>1053.3699999999999</v>
      </c>
      <c r="E87" s="6">
        <v>1136.25</v>
      </c>
      <c r="F87" s="7">
        <v>89</v>
      </c>
      <c r="G87" s="7">
        <f t="shared" si="6"/>
        <v>101126.25</v>
      </c>
      <c r="H87" s="8">
        <f t="shared" si="4"/>
        <v>82.880000000000109</v>
      </c>
      <c r="I87" s="8">
        <f t="shared" si="5"/>
        <v>2</v>
      </c>
    </row>
    <row r="88" spans="1:9" ht="15.6">
      <c r="A88" s="3">
        <v>44804</v>
      </c>
      <c r="B88" s="4" t="s">
        <v>9</v>
      </c>
      <c r="C88" s="4" t="s">
        <v>10</v>
      </c>
      <c r="D88" s="5">
        <v>1161.92</v>
      </c>
      <c r="E88" s="6">
        <v>1237</v>
      </c>
      <c r="F88" s="7">
        <v>76</v>
      </c>
      <c r="G88" s="7">
        <f t="shared" si="6"/>
        <v>94012</v>
      </c>
      <c r="H88" s="8">
        <f t="shared" si="4"/>
        <v>75.079999999999927</v>
      </c>
      <c r="I88" s="8">
        <f t="shared" si="5"/>
        <v>3</v>
      </c>
    </row>
    <row r="89" spans="1:9" ht="15.6">
      <c r="A89" s="3">
        <v>44804</v>
      </c>
      <c r="B89" s="4" t="s">
        <v>11</v>
      </c>
      <c r="C89" s="4" t="s">
        <v>12</v>
      </c>
      <c r="D89" s="5">
        <v>951.93</v>
      </c>
      <c r="E89" s="6">
        <v>1136</v>
      </c>
      <c r="F89" s="7">
        <v>66</v>
      </c>
      <c r="G89" s="7">
        <f t="shared" si="6"/>
        <v>74976</v>
      </c>
      <c r="H89" s="8">
        <f t="shared" si="4"/>
        <v>184.07000000000005</v>
      </c>
      <c r="I89" s="8">
        <f t="shared" si="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Ghosh</dc:creator>
  <cp:lastModifiedBy>sona shrivastava</cp:lastModifiedBy>
  <dcterms:created xsi:type="dcterms:W3CDTF">2023-08-23T06:01:00Z</dcterms:created>
  <dcterms:modified xsi:type="dcterms:W3CDTF">2024-07-24T14:58:53Z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