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4640" tabRatio="500" firstSheet="5" activeTab="11"/>
  </bookViews>
  <sheets>
    <sheet name="Sheet1" sheetId="1" r:id="rId1"/>
    <sheet name="Random Partition" sheetId="2" r:id="rId2"/>
    <sheet name="set1" sheetId="3" r:id="rId3"/>
    <sheet name="set2" sheetId="4" r:id="rId4"/>
    <sheet name="set3" sheetId="5" r:id="rId5"/>
    <sheet name="train set12" sheetId="6" r:id="rId6"/>
    <sheet name="test set3" sheetId="7" r:id="rId7"/>
    <sheet name="train set23" sheetId="8" r:id="rId8"/>
    <sheet name="test set1" sheetId="9" r:id="rId9"/>
    <sheet name="trainset13" sheetId="10" r:id="rId10"/>
    <sheet name="test set2" sheetId="11" r:id="rId11"/>
    <sheet name="beta coefficents" sheetId="13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3" l="1"/>
  <c r="B5" i="13"/>
  <c r="N14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N12" i="10"/>
  <c r="N11" i="10"/>
  <c r="N13" i="10"/>
  <c r="N30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N15" i="10"/>
  <c r="N16" i="10"/>
  <c r="N31" i="10"/>
  <c r="N33" i="10"/>
  <c r="N34" i="10"/>
  <c r="E164" i="10"/>
  <c r="H164" i="10"/>
  <c r="I164" i="10"/>
  <c r="F164" i="10"/>
  <c r="G164" i="10"/>
  <c r="E163" i="10"/>
  <c r="H163" i="10"/>
  <c r="I163" i="10"/>
  <c r="F163" i="10"/>
  <c r="G163" i="10"/>
  <c r="E162" i="10"/>
  <c r="H162" i="10"/>
  <c r="I162" i="10"/>
  <c r="F162" i="10"/>
  <c r="G162" i="10"/>
  <c r="E161" i="10"/>
  <c r="H161" i="10"/>
  <c r="I161" i="10"/>
  <c r="F161" i="10"/>
  <c r="G161" i="10"/>
  <c r="E160" i="10"/>
  <c r="H160" i="10"/>
  <c r="I160" i="10"/>
  <c r="F160" i="10"/>
  <c r="G160" i="10"/>
  <c r="E159" i="10"/>
  <c r="H159" i="10"/>
  <c r="I159" i="10"/>
  <c r="F159" i="10"/>
  <c r="G159" i="10"/>
  <c r="E158" i="10"/>
  <c r="H158" i="10"/>
  <c r="I158" i="10"/>
  <c r="F158" i="10"/>
  <c r="G158" i="10"/>
  <c r="E157" i="10"/>
  <c r="H157" i="10"/>
  <c r="I157" i="10"/>
  <c r="F157" i="10"/>
  <c r="G157" i="10"/>
  <c r="E156" i="10"/>
  <c r="H156" i="10"/>
  <c r="I156" i="10"/>
  <c r="F156" i="10"/>
  <c r="G156" i="10"/>
  <c r="E155" i="10"/>
  <c r="H155" i="10"/>
  <c r="I155" i="10"/>
  <c r="F155" i="10"/>
  <c r="G155" i="10"/>
  <c r="E154" i="10"/>
  <c r="H154" i="10"/>
  <c r="I154" i="10"/>
  <c r="F154" i="10"/>
  <c r="G154" i="10"/>
  <c r="E153" i="10"/>
  <c r="H153" i="10"/>
  <c r="I153" i="10"/>
  <c r="F153" i="10"/>
  <c r="G153" i="10"/>
  <c r="E152" i="10"/>
  <c r="H152" i="10"/>
  <c r="I152" i="10"/>
  <c r="F152" i="10"/>
  <c r="G152" i="10"/>
  <c r="E151" i="10"/>
  <c r="H151" i="10"/>
  <c r="I151" i="10"/>
  <c r="F151" i="10"/>
  <c r="G151" i="10"/>
  <c r="E150" i="10"/>
  <c r="H150" i="10"/>
  <c r="I150" i="10"/>
  <c r="F150" i="10"/>
  <c r="G150" i="10"/>
  <c r="E149" i="10"/>
  <c r="H149" i="10"/>
  <c r="I149" i="10"/>
  <c r="F149" i="10"/>
  <c r="G149" i="10"/>
  <c r="E148" i="10"/>
  <c r="H148" i="10"/>
  <c r="I148" i="10"/>
  <c r="F148" i="10"/>
  <c r="G148" i="10"/>
  <c r="E147" i="10"/>
  <c r="H147" i="10"/>
  <c r="I147" i="10"/>
  <c r="F147" i="10"/>
  <c r="G147" i="10"/>
  <c r="E146" i="10"/>
  <c r="H146" i="10"/>
  <c r="I146" i="10"/>
  <c r="F146" i="10"/>
  <c r="G146" i="10"/>
  <c r="E145" i="10"/>
  <c r="H145" i="10"/>
  <c r="I145" i="10"/>
  <c r="F145" i="10"/>
  <c r="G145" i="10"/>
  <c r="E144" i="10"/>
  <c r="H144" i="10"/>
  <c r="I144" i="10"/>
  <c r="F144" i="10"/>
  <c r="G144" i="10"/>
  <c r="E143" i="10"/>
  <c r="H143" i="10"/>
  <c r="I143" i="10"/>
  <c r="F143" i="10"/>
  <c r="G143" i="10"/>
  <c r="E142" i="10"/>
  <c r="H142" i="10"/>
  <c r="I142" i="10"/>
  <c r="F142" i="10"/>
  <c r="G142" i="10"/>
  <c r="E141" i="10"/>
  <c r="H141" i="10"/>
  <c r="I141" i="10"/>
  <c r="F141" i="10"/>
  <c r="G141" i="10"/>
  <c r="E140" i="10"/>
  <c r="H140" i="10"/>
  <c r="I140" i="10"/>
  <c r="F140" i="10"/>
  <c r="G140" i="10"/>
  <c r="E139" i="10"/>
  <c r="H139" i="10"/>
  <c r="I139" i="10"/>
  <c r="F139" i="10"/>
  <c r="G139" i="10"/>
  <c r="E138" i="10"/>
  <c r="H138" i="10"/>
  <c r="I138" i="10"/>
  <c r="F138" i="10"/>
  <c r="G138" i="10"/>
  <c r="E137" i="10"/>
  <c r="H137" i="10"/>
  <c r="I137" i="10"/>
  <c r="F137" i="10"/>
  <c r="G137" i="10"/>
  <c r="E136" i="10"/>
  <c r="H136" i="10"/>
  <c r="I136" i="10"/>
  <c r="F136" i="10"/>
  <c r="G136" i="10"/>
  <c r="E135" i="10"/>
  <c r="H135" i="10"/>
  <c r="I135" i="10"/>
  <c r="F135" i="10"/>
  <c r="G135" i="10"/>
  <c r="E134" i="10"/>
  <c r="H134" i="10"/>
  <c r="I134" i="10"/>
  <c r="F134" i="10"/>
  <c r="G134" i="10"/>
  <c r="E133" i="10"/>
  <c r="H133" i="10"/>
  <c r="I133" i="10"/>
  <c r="F133" i="10"/>
  <c r="G133" i="10"/>
  <c r="E132" i="10"/>
  <c r="H132" i="10"/>
  <c r="I132" i="10"/>
  <c r="F132" i="10"/>
  <c r="G132" i="10"/>
  <c r="E131" i="10"/>
  <c r="H131" i="10"/>
  <c r="I131" i="10"/>
  <c r="F131" i="10"/>
  <c r="G131" i="10"/>
  <c r="E130" i="10"/>
  <c r="H130" i="10"/>
  <c r="I130" i="10"/>
  <c r="F130" i="10"/>
  <c r="G130" i="10"/>
  <c r="E129" i="10"/>
  <c r="H129" i="10"/>
  <c r="I129" i="10"/>
  <c r="F129" i="10"/>
  <c r="G129" i="10"/>
  <c r="E128" i="10"/>
  <c r="H128" i="10"/>
  <c r="I128" i="10"/>
  <c r="F128" i="10"/>
  <c r="G128" i="10"/>
  <c r="E127" i="10"/>
  <c r="H127" i="10"/>
  <c r="I127" i="10"/>
  <c r="F127" i="10"/>
  <c r="G127" i="10"/>
  <c r="E126" i="10"/>
  <c r="H126" i="10"/>
  <c r="I126" i="10"/>
  <c r="F126" i="10"/>
  <c r="G126" i="10"/>
  <c r="E125" i="10"/>
  <c r="H125" i="10"/>
  <c r="I125" i="10"/>
  <c r="F125" i="10"/>
  <c r="G125" i="10"/>
  <c r="E124" i="10"/>
  <c r="H124" i="10"/>
  <c r="I124" i="10"/>
  <c r="F124" i="10"/>
  <c r="G124" i="10"/>
  <c r="E123" i="10"/>
  <c r="H123" i="10"/>
  <c r="I123" i="10"/>
  <c r="F123" i="10"/>
  <c r="G123" i="10"/>
  <c r="E122" i="10"/>
  <c r="H122" i="10"/>
  <c r="I122" i="10"/>
  <c r="F122" i="10"/>
  <c r="G122" i="10"/>
  <c r="E121" i="10"/>
  <c r="H121" i="10"/>
  <c r="I121" i="10"/>
  <c r="F121" i="10"/>
  <c r="G121" i="10"/>
  <c r="E120" i="10"/>
  <c r="H120" i="10"/>
  <c r="I120" i="10"/>
  <c r="F120" i="10"/>
  <c r="G120" i="10"/>
  <c r="E119" i="10"/>
  <c r="H119" i="10"/>
  <c r="I119" i="10"/>
  <c r="F119" i="10"/>
  <c r="G119" i="10"/>
  <c r="E118" i="10"/>
  <c r="H118" i="10"/>
  <c r="I118" i="10"/>
  <c r="F118" i="10"/>
  <c r="G118" i="10"/>
  <c r="E117" i="10"/>
  <c r="H117" i="10"/>
  <c r="I117" i="10"/>
  <c r="F117" i="10"/>
  <c r="G117" i="10"/>
  <c r="E116" i="10"/>
  <c r="H116" i="10"/>
  <c r="I116" i="10"/>
  <c r="F116" i="10"/>
  <c r="G116" i="10"/>
  <c r="E115" i="10"/>
  <c r="H115" i="10"/>
  <c r="I115" i="10"/>
  <c r="F115" i="10"/>
  <c r="G115" i="10"/>
  <c r="E114" i="10"/>
  <c r="H114" i="10"/>
  <c r="I114" i="10"/>
  <c r="F114" i="10"/>
  <c r="G114" i="10"/>
  <c r="E113" i="10"/>
  <c r="H113" i="10"/>
  <c r="I113" i="10"/>
  <c r="F113" i="10"/>
  <c r="G113" i="10"/>
  <c r="E112" i="10"/>
  <c r="H112" i="10"/>
  <c r="I112" i="10"/>
  <c r="F112" i="10"/>
  <c r="G112" i="10"/>
  <c r="E111" i="10"/>
  <c r="H111" i="10"/>
  <c r="I111" i="10"/>
  <c r="F111" i="10"/>
  <c r="G111" i="10"/>
  <c r="E110" i="10"/>
  <c r="H110" i="10"/>
  <c r="I110" i="10"/>
  <c r="F110" i="10"/>
  <c r="G110" i="10"/>
  <c r="E109" i="10"/>
  <c r="H109" i="10"/>
  <c r="I109" i="10"/>
  <c r="F109" i="10"/>
  <c r="G109" i="10"/>
  <c r="E108" i="10"/>
  <c r="H108" i="10"/>
  <c r="I108" i="10"/>
  <c r="F108" i="10"/>
  <c r="G108" i="10"/>
  <c r="E107" i="10"/>
  <c r="H107" i="10"/>
  <c r="I107" i="10"/>
  <c r="F107" i="10"/>
  <c r="G107" i="10"/>
  <c r="E106" i="10"/>
  <c r="H106" i="10"/>
  <c r="I106" i="10"/>
  <c r="F106" i="10"/>
  <c r="G106" i="10"/>
  <c r="E105" i="10"/>
  <c r="H105" i="10"/>
  <c r="I105" i="10"/>
  <c r="F105" i="10"/>
  <c r="G105" i="10"/>
  <c r="E104" i="10"/>
  <c r="H104" i="10"/>
  <c r="I104" i="10"/>
  <c r="F104" i="10"/>
  <c r="G104" i="10"/>
  <c r="E103" i="10"/>
  <c r="H103" i="10"/>
  <c r="I103" i="10"/>
  <c r="F103" i="10"/>
  <c r="G103" i="10"/>
  <c r="E102" i="10"/>
  <c r="H102" i="10"/>
  <c r="I102" i="10"/>
  <c r="F102" i="10"/>
  <c r="G102" i="10"/>
  <c r="E101" i="10"/>
  <c r="H101" i="10"/>
  <c r="I101" i="10"/>
  <c r="F101" i="10"/>
  <c r="G101" i="10"/>
  <c r="E100" i="10"/>
  <c r="H100" i="10"/>
  <c r="I100" i="10"/>
  <c r="F100" i="10"/>
  <c r="G100" i="10"/>
  <c r="E99" i="10"/>
  <c r="H99" i="10"/>
  <c r="I99" i="10"/>
  <c r="F99" i="10"/>
  <c r="G99" i="10"/>
  <c r="E98" i="10"/>
  <c r="H98" i="10"/>
  <c r="I98" i="10"/>
  <c r="F98" i="10"/>
  <c r="G98" i="10"/>
  <c r="E97" i="10"/>
  <c r="H97" i="10"/>
  <c r="I97" i="10"/>
  <c r="F97" i="10"/>
  <c r="G97" i="10"/>
  <c r="E96" i="10"/>
  <c r="H96" i="10"/>
  <c r="I96" i="10"/>
  <c r="F96" i="10"/>
  <c r="G96" i="10"/>
  <c r="E95" i="10"/>
  <c r="H95" i="10"/>
  <c r="I95" i="10"/>
  <c r="F95" i="10"/>
  <c r="G95" i="10"/>
  <c r="E94" i="10"/>
  <c r="H94" i="10"/>
  <c r="I94" i="10"/>
  <c r="F94" i="10"/>
  <c r="G94" i="10"/>
  <c r="E93" i="10"/>
  <c r="H93" i="10"/>
  <c r="I93" i="10"/>
  <c r="F93" i="10"/>
  <c r="G93" i="10"/>
  <c r="E92" i="10"/>
  <c r="H92" i="10"/>
  <c r="I92" i="10"/>
  <c r="F92" i="10"/>
  <c r="G92" i="10"/>
  <c r="E91" i="10"/>
  <c r="H91" i="10"/>
  <c r="I91" i="10"/>
  <c r="F91" i="10"/>
  <c r="G91" i="10"/>
  <c r="E90" i="10"/>
  <c r="H90" i="10"/>
  <c r="I90" i="10"/>
  <c r="F90" i="10"/>
  <c r="G90" i="10"/>
  <c r="E89" i="10"/>
  <c r="H89" i="10"/>
  <c r="I89" i="10"/>
  <c r="F89" i="10"/>
  <c r="G89" i="10"/>
  <c r="E88" i="10"/>
  <c r="H88" i="10"/>
  <c r="I88" i="10"/>
  <c r="F88" i="10"/>
  <c r="G88" i="10"/>
  <c r="E87" i="10"/>
  <c r="H87" i="10"/>
  <c r="I87" i="10"/>
  <c r="F87" i="10"/>
  <c r="G87" i="10"/>
  <c r="E86" i="10"/>
  <c r="H86" i="10"/>
  <c r="I86" i="10"/>
  <c r="F86" i="10"/>
  <c r="G86" i="10"/>
  <c r="E85" i="10"/>
  <c r="H85" i="10"/>
  <c r="I85" i="10"/>
  <c r="F85" i="10"/>
  <c r="G85" i="10"/>
  <c r="E84" i="10"/>
  <c r="H84" i="10"/>
  <c r="I84" i="10"/>
  <c r="F84" i="10"/>
  <c r="G84" i="10"/>
  <c r="E83" i="10"/>
  <c r="H83" i="10"/>
  <c r="I83" i="10"/>
  <c r="F83" i="10"/>
  <c r="G83" i="10"/>
  <c r="E82" i="10"/>
  <c r="H82" i="10"/>
  <c r="I82" i="10"/>
  <c r="F82" i="10"/>
  <c r="G82" i="10"/>
  <c r="E81" i="10"/>
  <c r="H81" i="10"/>
  <c r="I81" i="10"/>
  <c r="F81" i="10"/>
  <c r="G81" i="10"/>
  <c r="E80" i="10"/>
  <c r="H80" i="10"/>
  <c r="I80" i="10"/>
  <c r="F80" i="10"/>
  <c r="G80" i="10"/>
  <c r="E79" i="10"/>
  <c r="H79" i="10"/>
  <c r="I79" i="10"/>
  <c r="F79" i="10"/>
  <c r="G79" i="10"/>
  <c r="E78" i="10"/>
  <c r="H78" i="10"/>
  <c r="I78" i="10"/>
  <c r="F78" i="10"/>
  <c r="G78" i="10"/>
  <c r="E77" i="10"/>
  <c r="H77" i="10"/>
  <c r="I77" i="10"/>
  <c r="F77" i="10"/>
  <c r="G77" i="10"/>
  <c r="E76" i="10"/>
  <c r="H76" i="10"/>
  <c r="I76" i="10"/>
  <c r="F76" i="10"/>
  <c r="G76" i="10"/>
  <c r="E75" i="10"/>
  <c r="H75" i="10"/>
  <c r="I75" i="10"/>
  <c r="F75" i="10"/>
  <c r="G75" i="10"/>
  <c r="E74" i="10"/>
  <c r="H74" i="10"/>
  <c r="I74" i="10"/>
  <c r="F74" i="10"/>
  <c r="G74" i="10"/>
  <c r="E73" i="10"/>
  <c r="H73" i="10"/>
  <c r="I73" i="10"/>
  <c r="F73" i="10"/>
  <c r="G73" i="10"/>
  <c r="E72" i="10"/>
  <c r="H72" i="10"/>
  <c r="I72" i="10"/>
  <c r="F72" i="10"/>
  <c r="G72" i="10"/>
  <c r="E71" i="10"/>
  <c r="H71" i="10"/>
  <c r="I71" i="10"/>
  <c r="F71" i="10"/>
  <c r="G71" i="10"/>
  <c r="E70" i="10"/>
  <c r="H70" i="10"/>
  <c r="I70" i="10"/>
  <c r="F70" i="10"/>
  <c r="G70" i="10"/>
  <c r="E69" i="10"/>
  <c r="H69" i="10"/>
  <c r="I69" i="10"/>
  <c r="F69" i="10"/>
  <c r="G69" i="10"/>
  <c r="E68" i="10"/>
  <c r="H68" i="10"/>
  <c r="I68" i="10"/>
  <c r="F68" i="10"/>
  <c r="G68" i="10"/>
  <c r="E67" i="10"/>
  <c r="H67" i="10"/>
  <c r="I67" i="10"/>
  <c r="F67" i="10"/>
  <c r="G67" i="10"/>
  <c r="E66" i="10"/>
  <c r="H66" i="10"/>
  <c r="I66" i="10"/>
  <c r="F66" i="10"/>
  <c r="G66" i="10"/>
  <c r="E65" i="10"/>
  <c r="H65" i="10"/>
  <c r="I65" i="10"/>
  <c r="F65" i="10"/>
  <c r="G65" i="10"/>
  <c r="E64" i="10"/>
  <c r="H64" i="10"/>
  <c r="I64" i="10"/>
  <c r="F64" i="10"/>
  <c r="G64" i="10"/>
  <c r="E63" i="10"/>
  <c r="H63" i="10"/>
  <c r="I63" i="10"/>
  <c r="F63" i="10"/>
  <c r="G63" i="10"/>
  <c r="E62" i="10"/>
  <c r="H62" i="10"/>
  <c r="I62" i="10"/>
  <c r="F62" i="10"/>
  <c r="G62" i="10"/>
  <c r="E61" i="10"/>
  <c r="H61" i="10"/>
  <c r="I61" i="10"/>
  <c r="F61" i="10"/>
  <c r="G61" i="10"/>
  <c r="E60" i="10"/>
  <c r="H60" i="10"/>
  <c r="I60" i="10"/>
  <c r="F60" i="10"/>
  <c r="G60" i="10"/>
  <c r="E59" i="10"/>
  <c r="H59" i="10"/>
  <c r="I59" i="10"/>
  <c r="F59" i="10"/>
  <c r="G59" i="10"/>
  <c r="E58" i="10"/>
  <c r="H58" i="10"/>
  <c r="I58" i="10"/>
  <c r="F58" i="10"/>
  <c r="G58" i="10"/>
  <c r="E57" i="10"/>
  <c r="H57" i="10"/>
  <c r="I57" i="10"/>
  <c r="F57" i="10"/>
  <c r="G57" i="10"/>
  <c r="E56" i="10"/>
  <c r="H56" i="10"/>
  <c r="I56" i="10"/>
  <c r="F56" i="10"/>
  <c r="G56" i="10"/>
  <c r="E55" i="10"/>
  <c r="H55" i="10"/>
  <c r="I55" i="10"/>
  <c r="F55" i="10"/>
  <c r="G55" i="10"/>
  <c r="E54" i="10"/>
  <c r="H54" i="10"/>
  <c r="I54" i="10"/>
  <c r="F54" i="10"/>
  <c r="G54" i="10"/>
  <c r="E53" i="10"/>
  <c r="H53" i="10"/>
  <c r="I53" i="10"/>
  <c r="F53" i="10"/>
  <c r="G53" i="10"/>
  <c r="E52" i="10"/>
  <c r="H52" i="10"/>
  <c r="I52" i="10"/>
  <c r="F52" i="10"/>
  <c r="G52" i="10"/>
  <c r="E51" i="10"/>
  <c r="H51" i="10"/>
  <c r="I51" i="10"/>
  <c r="F51" i="10"/>
  <c r="G51" i="10"/>
  <c r="E50" i="10"/>
  <c r="H50" i="10"/>
  <c r="I50" i="10"/>
  <c r="F50" i="10"/>
  <c r="G50" i="10"/>
  <c r="E49" i="10"/>
  <c r="H49" i="10"/>
  <c r="I49" i="10"/>
  <c r="F49" i="10"/>
  <c r="G49" i="10"/>
  <c r="E48" i="10"/>
  <c r="H48" i="10"/>
  <c r="I48" i="10"/>
  <c r="F48" i="10"/>
  <c r="G48" i="10"/>
  <c r="E47" i="10"/>
  <c r="H47" i="10"/>
  <c r="I47" i="10"/>
  <c r="F47" i="10"/>
  <c r="G47" i="10"/>
  <c r="E46" i="10"/>
  <c r="H46" i="10"/>
  <c r="I46" i="10"/>
  <c r="F46" i="10"/>
  <c r="G46" i="10"/>
  <c r="E45" i="10"/>
  <c r="H45" i="10"/>
  <c r="I45" i="10"/>
  <c r="F45" i="10"/>
  <c r="G45" i="10"/>
  <c r="E44" i="10"/>
  <c r="H44" i="10"/>
  <c r="I44" i="10"/>
  <c r="F44" i="10"/>
  <c r="G44" i="10"/>
  <c r="E2" i="10"/>
  <c r="F2" i="10"/>
  <c r="G2" i="10"/>
  <c r="E3" i="10"/>
  <c r="F3" i="10"/>
  <c r="G3" i="10"/>
  <c r="E4" i="10"/>
  <c r="F4" i="10"/>
  <c r="G4" i="10"/>
  <c r="E5" i="10"/>
  <c r="F5" i="10"/>
  <c r="G5" i="10"/>
  <c r="E6" i="10"/>
  <c r="F6" i="10"/>
  <c r="G6" i="10"/>
  <c r="E7" i="10"/>
  <c r="F7" i="10"/>
  <c r="G7" i="10"/>
  <c r="E8" i="10"/>
  <c r="F8" i="10"/>
  <c r="G8" i="10"/>
  <c r="E9" i="10"/>
  <c r="F9" i="10"/>
  <c r="G9" i="10"/>
  <c r="E10" i="10"/>
  <c r="F10" i="10"/>
  <c r="G10" i="10"/>
  <c r="E11" i="10"/>
  <c r="F11" i="10"/>
  <c r="G11" i="10"/>
  <c r="E12" i="10"/>
  <c r="F12" i="10"/>
  <c r="G12" i="10"/>
  <c r="E13" i="10"/>
  <c r="F13" i="10"/>
  <c r="G13" i="10"/>
  <c r="E14" i="10"/>
  <c r="F14" i="10"/>
  <c r="G14" i="10"/>
  <c r="E15" i="10"/>
  <c r="F15" i="10"/>
  <c r="G15" i="10"/>
  <c r="E16" i="10"/>
  <c r="F16" i="10"/>
  <c r="G16" i="10"/>
  <c r="E17" i="10"/>
  <c r="F17" i="10"/>
  <c r="G17" i="10"/>
  <c r="E18" i="10"/>
  <c r="F18" i="10"/>
  <c r="G18" i="10"/>
  <c r="E19" i="10"/>
  <c r="F19" i="10"/>
  <c r="G19" i="10"/>
  <c r="E20" i="10"/>
  <c r="F20" i="10"/>
  <c r="G20" i="10"/>
  <c r="E21" i="10"/>
  <c r="F21" i="10"/>
  <c r="G21" i="10"/>
  <c r="E22" i="10"/>
  <c r="F22" i="10"/>
  <c r="G22" i="10"/>
  <c r="E23" i="10"/>
  <c r="F23" i="10"/>
  <c r="G23" i="10"/>
  <c r="E24" i="10"/>
  <c r="F24" i="10"/>
  <c r="G24" i="10"/>
  <c r="E25" i="10"/>
  <c r="F25" i="10"/>
  <c r="G25" i="10"/>
  <c r="E26" i="10"/>
  <c r="F26" i="10"/>
  <c r="G26" i="10"/>
  <c r="E27" i="10"/>
  <c r="F27" i="10"/>
  <c r="G27" i="10"/>
  <c r="E28" i="10"/>
  <c r="F28" i="10"/>
  <c r="G28" i="10"/>
  <c r="E29" i="10"/>
  <c r="F29" i="10"/>
  <c r="G29" i="10"/>
  <c r="E30" i="10"/>
  <c r="F30" i="10"/>
  <c r="G30" i="10"/>
  <c r="E31" i="10"/>
  <c r="F31" i="10"/>
  <c r="G31" i="10"/>
  <c r="E32" i="10"/>
  <c r="F32" i="10"/>
  <c r="G32" i="10"/>
  <c r="E33" i="10"/>
  <c r="F33" i="10"/>
  <c r="G33" i="10"/>
  <c r="E34" i="10"/>
  <c r="F34" i="10"/>
  <c r="G34" i="10"/>
  <c r="E35" i="10"/>
  <c r="F35" i="10"/>
  <c r="G35" i="10"/>
  <c r="E36" i="10"/>
  <c r="F36" i="10"/>
  <c r="G36" i="10"/>
  <c r="E37" i="10"/>
  <c r="F37" i="10"/>
  <c r="G37" i="10"/>
  <c r="E38" i="10"/>
  <c r="F38" i="10"/>
  <c r="G38" i="10"/>
  <c r="E39" i="10"/>
  <c r="F39" i="10"/>
  <c r="G39" i="10"/>
  <c r="E40" i="10"/>
  <c r="F40" i="10"/>
  <c r="G40" i="10"/>
  <c r="E41" i="10"/>
  <c r="F41" i="10"/>
  <c r="G41" i="10"/>
  <c r="E42" i="10"/>
  <c r="F42" i="10"/>
  <c r="G42" i="10"/>
  <c r="E43" i="10"/>
  <c r="F43" i="10"/>
  <c r="G43" i="10"/>
  <c r="N41" i="10"/>
  <c r="N42" i="10"/>
  <c r="N43" i="10"/>
  <c r="H43" i="10"/>
  <c r="I43" i="10"/>
  <c r="H42" i="10"/>
  <c r="I42" i="10"/>
  <c r="H41" i="10"/>
  <c r="I41" i="10"/>
  <c r="H40" i="10"/>
  <c r="I40" i="10"/>
  <c r="H39" i="10"/>
  <c r="I39" i="10"/>
  <c r="H38" i="10"/>
  <c r="I38" i="10"/>
  <c r="H37" i="10"/>
  <c r="I37" i="10"/>
  <c r="H36" i="10"/>
  <c r="I36" i="10"/>
  <c r="H35" i="10"/>
  <c r="I35" i="10"/>
  <c r="H34" i="10"/>
  <c r="I34" i="10"/>
  <c r="H33" i="10"/>
  <c r="I33" i="10"/>
  <c r="H32" i="10"/>
  <c r="I32" i="10"/>
  <c r="H31" i="10"/>
  <c r="I31" i="10"/>
  <c r="H30" i="10"/>
  <c r="I30" i="10"/>
  <c r="H29" i="10"/>
  <c r="I29" i="10"/>
  <c r="H28" i="10"/>
  <c r="I28" i="10"/>
  <c r="H27" i="10"/>
  <c r="I27" i="10"/>
  <c r="H26" i="10"/>
  <c r="I26" i="10"/>
  <c r="H25" i="10"/>
  <c r="I25" i="10"/>
  <c r="H24" i="10"/>
  <c r="I24" i="10"/>
  <c r="H23" i="10"/>
  <c r="I23" i="10"/>
  <c r="H22" i="10"/>
  <c r="I22" i="10"/>
  <c r="H21" i="10"/>
  <c r="I21" i="10"/>
  <c r="H20" i="10"/>
  <c r="I20" i="10"/>
  <c r="H19" i="10"/>
  <c r="I19" i="10"/>
  <c r="H18" i="10"/>
  <c r="I18" i="10"/>
  <c r="H17" i="10"/>
  <c r="I17" i="10"/>
  <c r="H16" i="10"/>
  <c r="I16" i="10"/>
  <c r="H15" i="10"/>
  <c r="I15" i="10"/>
  <c r="H14" i="10"/>
  <c r="I14" i="10"/>
  <c r="H13" i="10"/>
  <c r="I13" i="10"/>
  <c r="H12" i="10"/>
  <c r="I12" i="10"/>
  <c r="H11" i="10"/>
  <c r="I11" i="10"/>
  <c r="H10" i="10"/>
  <c r="I10" i="10"/>
  <c r="H9" i="10"/>
  <c r="I9" i="10"/>
  <c r="H8" i="10"/>
  <c r="I8" i="10"/>
  <c r="H7" i="10"/>
  <c r="I7" i="10"/>
  <c r="H6" i="10"/>
  <c r="I6" i="10"/>
  <c r="H5" i="10"/>
  <c r="I5" i="10"/>
  <c r="H4" i="10"/>
  <c r="I4" i="10"/>
  <c r="H3" i="10"/>
  <c r="I3" i="10"/>
  <c r="H2" i="10"/>
  <c r="I2" i="10"/>
  <c r="L46" i="11"/>
  <c r="L45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F83" i="11"/>
  <c r="G83" i="11"/>
  <c r="F82" i="11"/>
  <c r="G82" i="11"/>
  <c r="F81" i="11"/>
  <c r="G81" i="11"/>
  <c r="F80" i="11"/>
  <c r="G80" i="11"/>
  <c r="F79" i="11"/>
  <c r="G79" i="11"/>
  <c r="F78" i="11"/>
  <c r="G78" i="11"/>
  <c r="F77" i="11"/>
  <c r="G77" i="11"/>
  <c r="F76" i="11"/>
  <c r="G76" i="11"/>
  <c r="F75" i="11"/>
  <c r="G75" i="11"/>
  <c r="F74" i="11"/>
  <c r="G74" i="11"/>
  <c r="F73" i="11"/>
  <c r="G73" i="11"/>
  <c r="F72" i="11"/>
  <c r="G72" i="11"/>
  <c r="F71" i="11"/>
  <c r="G71" i="11"/>
  <c r="F70" i="11"/>
  <c r="G70" i="11"/>
  <c r="F69" i="11"/>
  <c r="G69" i="11"/>
  <c r="F68" i="11"/>
  <c r="G68" i="11"/>
  <c r="F67" i="11"/>
  <c r="G67" i="11"/>
  <c r="F66" i="11"/>
  <c r="G66" i="11"/>
  <c r="F65" i="11"/>
  <c r="G65" i="11"/>
  <c r="F64" i="11"/>
  <c r="G64" i="11"/>
  <c r="F63" i="11"/>
  <c r="G63" i="11"/>
  <c r="F62" i="11"/>
  <c r="G62" i="11"/>
  <c r="F61" i="11"/>
  <c r="G61" i="11"/>
  <c r="F60" i="11"/>
  <c r="G60" i="11"/>
  <c r="F59" i="11"/>
  <c r="G59" i="11"/>
  <c r="F58" i="11"/>
  <c r="G58" i="11"/>
  <c r="F57" i="11"/>
  <c r="G57" i="11"/>
  <c r="F56" i="11"/>
  <c r="G56" i="11"/>
  <c r="F55" i="11"/>
  <c r="G55" i="11"/>
  <c r="F54" i="11"/>
  <c r="G54" i="11"/>
  <c r="F53" i="11"/>
  <c r="G53" i="11"/>
  <c r="F52" i="11"/>
  <c r="G52" i="11"/>
  <c r="F51" i="11"/>
  <c r="G51" i="11"/>
  <c r="F50" i="11"/>
  <c r="G50" i="11"/>
  <c r="F49" i="11"/>
  <c r="G49" i="11"/>
  <c r="F48" i="11"/>
  <c r="G48" i="11"/>
  <c r="F47" i="11"/>
  <c r="G47" i="11"/>
  <c r="F46" i="11"/>
  <c r="G46" i="11"/>
  <c r="F45" i="11"/>
  <c r="G45" i="11"/>
  <c r="F44" i="11"/>
  <c r="G44" i="11"/>
  <c r="F43" i="11"/>
  <c r="G43" i="11"/>
  <c r="F42" i="11"/>
  <c r="G42" i="11"/>
  <c r="F41" i="11"/>
  <c r="G41" i="11"/>
  <c r="F40" i="11"/>
  <c r="G40" i="11"/>
  <c r="F39" i="11"/>
  <c r="G39" i="11"/>
  <c r="F38" i="11"/>
  <c r="G38" i="11"/>
  <c r="F37" i="11"/>
  <c r="G37" i="11"/>
  <c r="F36" i="11"/>
  <c r="G36" i="11"/>
  <c r="F35" i="11"/>
  <c r="G35" i="11"/>
  <c r="F34" i="11"/>
  <c r="G34" i="11"/>
  <c r="F33" i="11"/>
  <c r="G33" i="11"/>
  <c r="F32" i="11"/>
  <c r="G32" i="11"/>
  <c r="F31" i="11"/>
  <c r="G31" i="11"/>
  <c r="F30" i="11"/>
  <c r="G30" i="11"/>
  <c r="F29" i="11"/>
  <c r="G29" i="11"/>
  <c r="F28" i="11"/>
  <c r="G28" i="11"/>
  <c r="F27" i="11"/>
  <c r="G27" i="11"/>
  <c r="F26" i="11"/>
  <c r="G26" i="11"/>
  <c r="F25" i="11"/>
  <c r="G25" i="11"/>
  <c r="F24" i="11"/>
  <c r="G24" i="11"/>
  <c r="F23" i="11"/>
  <c r="G23" i="11"/>
  <c r="F22" i="11"/>
  <c r="G22" i="11"/>
  <c r="F21" i="11"/>
  <c r="G21" i="11"/>
  <c r="F20" i="11"/>
  <c r="G20" i="11"/>
  <c r="F19" i="11"/>
  <c r="G19" i="11"/>
  <c r="F18" i="11"/>
  <c r="G18" i="11"/>
  <c r="F17" i="11"/>
  <c r="G17" i="11"/>
  <c r="F16" i="11"/>
  <c r="G16" i="11"/>
  <c r="F15" i="11"/>
  <c r="G15" i="11"/>
  <c r="F14" i="11"/>
  <c r="G14" i="11"/>
  <c r="F13" i="11"/>
  <c r="G13" i="11"/>
  <c r="F12" i="11"/>
  <c r="G12" i="11"/>
  <c r="F11" i="11"/>
  <c r="G11" i="11"/>
  <c r="F10" i="11"/>
  <c r="G10" i="11"/>
  <c r="F9" i="11"/>
  <c r="G9" i="11"/>
  <c r="F8" i="11"/>
  <c r="G8" i="11"/>
  <c r="F7" i="11"/>
  <c r="G7" i="11"/>
  <c r="F6" i="11"/>
  <c r="G6" i="11"/>
  <c r="F5" i="11"/>
  <c r="G5" i="11"/>
  <c r="F4" i="11"/>
  <c r="G4" i="11"/>
  <c r="F3" i="11"/>
  <c r="G3" i="11"/>
  <c r="G2" i="11"/>
  <c r="F2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L12" i="11"/>
  <c r="L11" i="11"/>
  <c r="L10" i="11"/>
  <c r="L9" i="11"/>
  <c r="L8" i="11"/>
  <c r="D83" i="11"/>
  <c r="C83" i="11"/>
  <c r="D82" i="11"/>
  <c r="C82" i="11"/>
  <c r="D81" i="11"/>
  <c r="C81" i="11"/>
  <c r="D80" i="11"/>
  <c r="C80" i="11"/>
  <c r="D79" i="11"/>
  <c r="C79" i="11"/>
  <c r="D78" i="11"/>
  <c r="C78" i="11"/>
  <c r="D77" i="11"/>
  <c r="C77" i="11"/>
  <c r="D76" i="11"/>
  <c r="C76" i="11"/>
  <c r="D75" i="11"/>
  <c r="C75" i="11"/>
  <c r="D74" i="11"/>
  <c r="C74" i="11"/>
  <c r="D73" i="11"/>
  <c r="C73" i="11"/>
  <c r="D72" i="11"/>
  <c r="C72" i="11"/>
  <c r="D71" i="11"/>
  <c r="C71" i="11"/>
  <c r="D70" i="11"/>
  <c r="C70" i="11"/>
  <c r="D69" i="11"/>
  <c r="C69" i="11"/>
  <c r="D68" i="1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D61" i="11"/>
  <c r="C61" i="11"/>
  <c r="D60" i="11"/>
  <c r="C60" i="11"/>
  <c r="D59" i="11"/>
  <c r="C59" i="11"/>
  <c r="D58" i="11"/>
  <c r="C58" i="11"/>
  <c r="D57" i="11"/>
  <c r="C57" i="11"/>
  <c r="D56" i="11"/>
  <c r="C56" i="11"/>
  <c r="D55" i="11"/>
  <c r="C55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D36" i="11"/>
  <c r="C36" i="11"/>
  <c r="D35" i="11"/>
  <c r="C35" i="11"/>
  <c r="D34" i="11"/>
  <c r="C34" i="11"/>
  <c r="D33" i="11"/>
  <c r="C33" i="11"/>
  <c r="D32" i="11"/>
  <c r="C32" i="11"/>
  <c r="D31" i="11"/>
  <c r="C31" i="11"/>
  <c r="D30" i="11"/>
  <c r="C30" i="11"/>
  <c r="D29" i="11"/>
  <c r="C29" i="11"/>
  <c r="D28" i="11"/>
  <c r="C28" i="11"/>
  <c r="D27" i="11"/>
  <c r="C27" i="11"/>
  <c r="D26" i="11"/>
  <c r="C26" i="11"/>
  <c r="D25" i="11"/>
  <c r="C25" i="11"/>
  <c r="D24" i="11"/>
  <c r="C24" i="11"/>
  <c r="D23" i="11"/>
  <c r="C23" i="11"/>
  <c r="D22" i="11"/>
  <c r="C22" i="11"/>
  <c r="D21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C14" i="11"/>
  <c r="D13" i="11"/>
  <c r="C13" i="11"/>
  <c r="D12" i="11"/>
  <c r="C12" i="11"/>
  <c r="D11" i="11"/>
  <c r="C11" i="11"/>
  <c r="D10" i="11"/>
  <c r="C10" i="11"/>
  <c r="D9" i="11"/>
  <c r="C9" i="11"/>
  <c r="D8" i="11"/>
  <c r="C8" i="11"/>
  <c r="D7" i="11"/>
  <c r="C7" i="11"/>
  <c r="D6" i="11"/>
  <c r="C6" i="11"/>
  <c r="D5" i="11"/>
  <c r="C5" i="11"/>
  <c r="D4" i="11"/>
  <c r="C4" i="11"/>
  <c r="D3" i="11"/>
  <c r="C3" i="11"/>
  <c r="D2" i="11"/>
  <c r="C2" i="11"/>
  <c r="L47" i="11"/>
  <c r="L26" i="11"/>
  <c r="L13" i="11"/>
  <c r="L27" i="11"/>
  <c r="L29" i="11"/>
  <c r="L30" i="11"/>
  <c r="H82" i="9"/>
  <c r="I82" i="9"/>
  <c r="F82" i="9"/>
  <c r="G82" i="9"/>
  <c r="H81" i="9"/>
  <c r="I81" i="9"/>
  <c r="F81" i="9"/>
  <c r="G81" i="9"/>
  <c r="H80" i="9"/>
  <c r="I80" i="9"/>
  <c r="F80" i="9"/>
  <c r="G80" i="9"/>
  <c r="H79" i="9"/>
  <c r="I79" i="9"/>
  <c r="F79" i="9"/>
  <c r="G79" i="9"/>
  <c r="H78" i="9"/>
  <c r="I78" i="9"/>
  <c r="F78" i="9"/>
  <c r="G78" i="9"/>
  <c r="H77" i="9"/>
  <c r="I77" i="9"/>
  <c r="F77" i="9"/>
  <c r="G77" i="9"/>
  <c r="H76" i="9"/>
  <c r="I76" i="9"/>
  <c r="F76" i="9"/>
  <c r="G76" i="9"/>
  <c r="H75" i="9"/>
  <c r="I75" i="9"/>
  <c r="F75" i="9"/>
  <c r="G75" i="9"/>
  <c r="H74" i="9"/>
  <c r="I74" i="9"/>
  <c r="F74" i="9"/>
  <c r="G74" i="9"/>
  <c r="H73" i="9"/>
  <c r="I73" i="9"/>
  <c r="F73" i="9"/>
  <c r="G73" i="9"/>
  <c r="H72" i="9"/>
  <c r="I72" i="9"/>
  <c r="F72" i="9"/>
  <c r="G72" i="9"/>
  <c r="H71" i="9"/>
  <c r="I71" i="9"/>
  <c r="F71" i="9"/>
  <c r="G71" i="9"/>
  <c r="H70" i="9"/>
  <c r="I70" i="9"/>
  <c r="F70" i="9"/>
  <c r="G70" i="9"/>
  <c r="H69" i="9"/>
  <c r="I69" i="9"/>
  <c r="F69" i="9"/>
  <c r="G69" i="9"/>
  <c r="H68" i="9"/>
  <c r="I68" i="9"/>
  <c r="F68" i="9"/>
  <c r="G68" i="9"/>
  <c r="H67" i="9"/>
  <c r="I67" i="9"/>
  <c r="F67" i="9"/>
  <c r="G67" i="9"/>
  <c r="H66" i="9"/>
  <c r="I66" i="9"/>
  <c r="F66" i="9"/>
  <c r="G66" i="9"/>
  <c r="H65" i="9"/>
  <c r="I65" i="9"/>
  <c r="F65" i="9"/>
  <c r="G65" i="9"/>
  <c r="H64" i="9"/>
  <c r="I64" i="9"/>
  <c r="F64" i="9"/>
  <c r="G64" i="9"/>
  <c r="H63" i="9"/>
  <c r="I63" i="9"/>
  <c r="F63" i="9"/>
  <c r="G63" i="9"/>
  <c r="H62" i="9"/>
  <c r="I62" i="9"/>
  <c r="F62" i="9"/>
  <c r="G62" i="9"/>
  <c r="H61" i="9"/>
  <c r="I61" i="9"/>
  <c r="F61" i="9"/>
  <c r="G61" i="9"/>
  <c r="H60" i="9"/>
  <c r="I60" i="9"/>
  <c r="F60" i="9"/>
  <c r="G60" i="9"/>
  <c r="H59" i="9"/>
  <c r="I59" i="9"/>
  <c r="F59" i="9"/>
  <c r="G59" i="9"/>
  <c r="H58" i="9"/>
  <c r="I58" i="9"/>
  <c r="F58" i="9"/>
  <c r="G58" i="9"/>
  <c r="H57" i="9"/>
  <c r="I57" i="9"/>
  <c r="F57" i="9"/>
  <c r="G57" i="9"/>
  <c r="H56" i="9"/>
  <c r="I56" i="9"/>
  <c r="F56" i="9"/>
  <c r="G56" i="9"/>
  <c r="H55" i="9"/>
  <c r="I55" i="9"/>
  <c r="F55" i="9"/>
  <c r="G55" i="9"/>
  <c r="H54" i="9"/>
  <c r="I54" i="9"/>
  <c r="F54" i="9"/>
  <c r="G54" i="9"/>
  <c r="H53" i="9"/>
  <c r="I53" i="9"/>
  <c r="F53" i="9"/>
  <c r="G53" i="9"/>
  <c r="H52" i="9"/>
  <c r="I52" i="9"/>
  <c r="F52" i="9"/>
  <c r="G52" i="9"/>
  <c r="H51" i="9"/>
  <c r="I51" i="9"/>
  <c r="F51" i="9"/>
  <c r="G51" i="9"/>
  <c r="H50" i="9"/>
  <c r="I50" i="9"/>
  <c r="F50" i="9"/>
  <c r="G50" i="9"/>
  <c r="H49" i="9"/>
  <c r="I49" i="9"/>
  <c r="F49" i="9"/>
  <c r="G49" i="9"/>
  <c r="H48" i="9"/>
  <c r="I48" i="9"/>
  <c r="F48" i="9"/>
  <c r="G48" i="9"/>
  <c r="H47" i="9"/>
  <c r="I47" i="9"/>
  <c r="F47" i="9"/>
  <c r="G47" i="9"/>
  <c r="H46" i="9"/>
  <c r="I46" i="9"/>
  <c r="F46" i="9"/>
  <c r="G46" i="9"/>
  <c r="H45" i="9"/>
  <c r="I45" i="9"/>
  <c r="F45" i="9"/>
  <c r="G45" i="9"/>
  <c r="H44" i="9"/>
  <c r="I44" i="9"/>
  <c r="F44" i="9"/>
  <c r="G44" i="9"/>
  <c r="H43" i="9"/>
  <c r="I43" i="9"/>
  <c r="F43" i="9"/>
  <c r="G43" i="9"/>
  <c r="H42" i="9"/>
  <c r="I42" i="9"/>
  <c r="F42" i="9"/>
  <c r="G42" i="9"/>
  <c r="H41" i="9"/>
  <c r="I41" i="9"/>
  <c r="F41" i="9"/>
  <c r="G41" i="9"/>
  <c r="H40" i="9"/>
  <c r="I40" i="9"/>
  <c r="F40" i="9"/>
  <c r="G40" i="9"/>
  <c r="H39" i="9"/>
  <c r="I39" i="9"/>
  <c r="F39" i="9"/>
  <c r="G39" i="9"/>
  <c r="H38" i="9"/>
  <c r="I38" i="9"/>
  <c r="F38" i="9"/>
  <c r="G38" i="9"/>
  <c r="H37" i="9"/>
  <c r="I37" i="9"/>
  <c r="F37" i="9"/>
  <c r="G37" i="9"/>
  <c r="H36" i="9"/>
  <c r="I36" i="9"/>
  <c r="F36" i="9"/>
  <c r="G36" i="9"/>
  <c r="H35" i="9"/>
  <c r="I35" i="9"/>
  <c r="F35" i="9"/>
  <c r="G35" i="9"/>
  <c r="H34" i="9"/>
  <c r="I34" i="9"/>
  <c r="F34" i="9"/>
  <c r="G34" i="9"/>
  <c r="H33" i="9"/>
  <c r="I33" i="9"/>
  <c r="F33" i="9"/>
  <c r="G33" i="9"/>
  <c r="H32" i="9"/>
  <c r="I32" i="9"/>
  <c r="F32" i="9"/>
  <c r="G32" i="9"/>
  <c r="H31" i="9"/>
  <c r="I31" i="9"/>
  <c r="F31" i="9"/>
  <c r="G31" i="9"/>
  <c r="H30" i="9"/>
  <c r="I30" i="9"/>
  <c r="F30" i="9"/>
  <c r="G30" i="9"/>
  <c r="H29" i="9"/>
  <c r="I29" i="9"/>
  <c r="F29" i="9"/>
  <c r="G29" i="9"/>
  <c r="H28" i="9"/>
  <c r="I28" i="9"/>
  <c r="F28" i="9"/>
  <c r="G28" i="9"/>
  <c r="H27" i="9"/>
  <c r="I27" i="9"/>
  <c r="F27" i="9"/>
  <c r="G27" i="9"/>
  <c r="H26" i="9"/>
  <c r="I26" i="9"/>
  <c r="F26" i="9"/>
  <c r="G26" i="9"/>
  <c r="H25" i="9"/>
  <c r="I25" i="9"/>
  <c r="F25" i="9"/>
  <c r="G25" i="9"/>
  <c r="H24" i="9"/>
  <c r="I24" i="9"/>
  <c r="F24" i="9"/>
  <c r="G24" i="9"/>
  <c r="H23" i="9"/>
  <c r="I23" i="9"/>
  <c r="F23" i="9"/>
  <c r="G23" i="9"/>
  <c r="H22" i="9"/>
  <c r="I22" i="9"/>
  <c r="F22" i="9"/>
  <c r="G22" i="9"/>
  <c r="H21" i="9"/>
  <c r="I21" i="9"/>
  <c r="F21" i="9"/>
  <c r="G21" i="9"/>
  <c r="H20" i="9"/>
  <c r="I20" i="9"/>
  <c r="F20" i="9"/>
  <c r="G20" i="9"/>
  <c r="H19" i="9"/>
  <c r="I19" i="9"/>
  <c r="F19" i="9"/>
  <c r="G19" i="9"/>
  <c r="H18" i="9"/>
  <c r="I18" i="9"/>
  <c r="F18" i="9"/>
  <c r="G18" i="9"/>
  <c r="H17" i="9"/>
  <c r="I17" i="9"/>
  <c r="F17" i="9"/>
  <c r="G17" i="9"/>
  <c r="H16" i="9"/>
  <c r="I16" i="9"/>
  <c r="F16" i="9"/>
  <c r="G16" i="9"/>
  <c r="H15" i="9"/>
  <c r="I15" i="9"/>
  <c r="F15" i="9"/>
  <c r="G15" i="9"/>
  <c r="H14" i="9"/>
  <c r="I14" i="9"/>
  <c r="F14" i="9"/>
  <c r="G14" i="9"/>
  <c r="H13" i="9"/>
  <c r="I13" i="9"/>
  <c r="F13" i="9"/>
  <c r="G13" i="9"/>
  <c r="H12" i="9"/>
  <c r="I12" i="9"/>
  <c r="F12" i="9"/>
  <c r="G12" i="9"/>
  <c r="H11" i="9"/>
  <c r="I11" i="9"/>
  <c r="F11" i="9"/>
  <c r="G11" i="9"/>
  <c r="H10" i="9"/>
  <c r="I10" i="9"/>
  <c r="F10" i="9"/>
  <c r="G10" i="9"/>
  <c r="H9" i="9"/>
  <c r="I9" i="9"/>
  <c r="F9" i="9"/>
  <c r="G9" i="9"/>
  <c r="H8" i="9"/>
  <c r="I8" i="9"/>
  <c r="F8" i="9"/>
  <c r="G8" i="9"/>
  <c r="H7" i="9"/>
  <c r="I7" i="9"/>
  <c r="F7" i="9"/>
  <c r="G7" i="9"/>
  <c r="H6" i="9"/>
  <c r="I6" i="9"/>
  <c r="F6" i="9"/>
  <c r="G6" i="9"/>
  <c r="H5" i="9"/>
  <c r="I5" i="9"/>
  <c r="F5" i="9"/>
  <c r="G5" i="9"/>
  <c r="H4" i="9"/>
  <c r="I4" i="9"/>
  <c r="F4" i="9"/>
  <c r="G4" i="9"/>
  <c r="H3" i="9"/>
  <c r="I3" i="9"/>
  <c r="F3" i="9"/>
  <c r="G3" i="9"/>
  <c r="I2" i="9"/>
  <c r="H2" i="9"/>
  <c r="G2" i="9"/>
  <c r="F2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L12" i="9"/>
  <c r="L11" i="9"/>
  <c r="L10" i="9"/>
  <c r="L9" i="9"/>
  <c r="L8" i="9"/>
  <c r="L45" i="9"/>
  <c r="L46" i="9"/>
  <c r="L47" i="9"/>
  <c r="L26" i="9"/>
  <c r="L13" i="9"/>
  <c r="L27" i="9"/>
  <c r="L29" i="9"/>
  <c r="L30" i="9"/>
  <c r="D82" i="9"/>
  <c r="C82" i="9"/>
  <c r="D81" i="9"/>
  <c r="C81" i="9"/>
  <c r="D80" i="9"/>
  <c r="C80" i="9"/>
  <c r="D79" i="9"/>
  <c r="C79" i="9"/>
  <c r="D78" i="9"/>
  <c r="C78" i="9"/>
  <c r="D77" i="9"/>
  <c r="C77" i="9"/>
  <c r="D76" i="9"/>
  <c r="C76" i="9"/>
  <c r="D75" i="9"/>
  <c r="C75" i="9"/>
  <c r="D74" i="9"/>
  <c r="C74" i="9"/>
  <c r="D73" i="9"/>
  <c r="C73" i="9"/>
  <c r="D72" i="9"/>
  <c r="C72" i="9"/>
  <c r="D71" i="9"/>
  <c r="C71" i="9"/>
  <c r="D70" i="9"/>
  <c r="C70" i="9"/>
  <c r="D69" i="9"/>
  <c r="C69" i="9"/>
  <c r="D68" i="9"/>
  <c r="C68" i="9"/>
  <c r="D67" i="9"/>
  <c r="C67" i="9"/>
  <c r="D66" i="9"/>
  <c r="C66" i="9"/>
  <c r="D65" i="9"/>
  <c r="C65" i="9"/>
  <c r="D64" i="9"/>
  <c r="C64" i="9"/>
  <c r="D63" i="9"/>
  <c r="C63" i="9"/>
  <c r="D62" i="9"/>
  <c r="C62" i="9"/>
  <c r="D61" i="9"/>
  <c r="C61" i="9"/>
  <c r="D60" i="9"/>
  <c r="C60" i="9"/>
  <c r="D59" i="9"/>
  <c r="C59" i="9"/>
  <c r="D58" i="9"/>
  <c r="C58" i="9"/>
  <c r="D57" i="9"/>
  <c r="C57" i="9"/>
  <c r="D56" i="9"/>
  <c r="C56" i="9"/>
  <c r="D55" i="9"/>
  <c r="C55" i="9"/>
  <c r="D54" i="9"/>
  <c r="C54" i="9"/>
  <c r="D53" i="9"/>
  <c r="C53" i="9"/>
  <c r="D52" i="9"/>
  <c r="C52" i="9"/>
  <c r="D51" i="9"/>
  <c r="C51" i="9"/>
  <c r="D50" i="9"/>
  <c r="C50" i="9"/>
  <c r="D49" i="9"/>
  <c r="C49" i="9"/>
  <c r="D48" i="9"/>
  <c r="C48" i="9"/>
  <c r="D47" i="9"/>
  <c r="C47" i="9"/>
  <c r="D46" i="9"/>
  <c r="C46" i="9"/>
  <c r="D45" i="9"/>
  <c r="C45" i="9"/>
  <c r="D44" i="9"/>
  <c r="C44" i="9"/>
  <c r="D43" i="9"/>
  <c r="C43" i="9"/>
  <c r="D42" i="9"/>
  <c r="C42" i="9"/>
  <c r="D41" i="9"/>
  <c r="C41" i="9"/>
  <c r="D40" i="9"/>
  <c r="C40" i="9"/>
  <c r="D39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C2" i="9"/>
  <c r="D2" i="9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165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L12" i="8"/>
  <c r="L11" i="8"/>
  <c r="L10" i="8"/>
  <c r="L9" i="8"/>
  <c r="L8" i="8"/>
  <c r="L45" i="8"/>
  <c r="L46" i="8"/>
  <c r="L47" i="8"/>
  <c r="L26" i="8"/>
  <c r="L13" i="8"/>
  <c r="L27" i="8"/>
  <c r="L29" i="8"/>
  <c r="L30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L47" i="7"/>
  <c r="L46" i="7"/>
  <c r="L45" i="7"/>
  <c r="I2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L12" i="7"/>
  <c r="L11" i="7"/>
  <c r="L10" i="7"/>
  <c r="L9" i="7"/>
  <c r="L8" i="7"/>
  <c r="L26" i="7"/>
  <c r="L13" i="7"/>
  <c r="L27" i="7"/>
  <c r="L29" i="7"/>
  <c r="L30" i="7"/>
  <c r="E83" i="7"/>
  <c r="I83" i="7"/>
  <c r="E82" i="7"/>
  <c r="I82" i="7"/>
  <c r="E81" i="7"/>
  <c r="I81" i="7"/>
  <c r="E80" i="7"/>
  <c r="I80" i="7"/>
  <c r="E79" i="7"/>
  <c r="I79" i="7"/>
  <c r="E78" i="7"/>
  <c r="I78" i="7"/>
  <c r="E77" i="7"/>
  <c r="I77" i="7"/>
  <c r="E76" i="7"/>
  <c r="I76" i="7"/>
  <c r="E75" i="7"/>
  <c r="I75" i="7"/>
  <c r="E74" i="7"/>
  <c r="I74" i="7"/>
  <c r="E73" i="7"/>
  <c r="I73" i="7"/>
  <c r="E72" i="7"/>
  <c r="I72" i="7"/>
  <c r="E71" i="7"/>
  <c r="I71" i="7"/>
  <c r="E70" i="7"/>
  <c r="I70" i="7"/>
  <c r="E69" i="7"/>
  <c r="I69" i="7"/>
  <c r="E68" i="7"/>
  <c r="I68" i="7"/>
  <c r="E67" i="7"/>
  <c r="I67" i="7"/>
  <c r="E66" i="7"/>
  <c r="I66" i="7"/>
  <c r="E65" i="7"/>
  <c r="I65" i="7"/>
  <c r="E64" i="7"/>
  <c r="I64" i="7"/>
  <c r="E63" i="7"/>
  <c r="I63" i="7"/>
  <c r="E62" i="7"/>
  <c r="I62" i="7"/>
  <c r="E61" i="7"/>
  <c r="I61" i="7"/>
  <c r="E60" i="7"/>
  <c r="I60" i="7"/>
  <c r="E59" i="7"/>
  <c r="I59" i="7"/>
  <c r="E58" i="7"/>
  <c r="I58" i="7"/>
  <c r="E57" i="7"/>
  <c r="I57" i="7"/>
  <c r="E56" i="7"/>
  <c r="I56" i="7"/>
  <c r="E55" i="7"/>
  <c r="I55" i="7"/>
  <c r="E54" i="7"/>
  <c r="I54" i="7"/>
  <c r="E53" i="7"/>
  <c r="I53" i="7"/>
  <c r="E52" i="7"/>
  <c r="I52" i="7"/>
  <c r="E51" i="7"/>
  <c r="I51" i="7"/>
  <c r="E50" i="7"/>
  <c r="I50" i="7"/>
  <c r="E49" i="7"/>
  <c r="I49" i="7"/>
  <c r="E48" i="7"/>
  <c r="I48" i="7"/>
  <c r="E47" i="7"/>
  <c r="I47" i="7"/>
  <c r="E46" i="7"/>
  <c r="I46" i="7"/>
  <c r="E45" i="7"/>
  <c r="I45" i="7"/>
  <c r="E44" i="7"/>
  <c r="I44" i="7"/>
  <c r="E43" i="7"/>
  <c r="I43" i="7"/>
  <c r="E42" i="7"/>
  <c r="I42" i="7"/>
  <c r="E41" i="7"/>
  <c r="I41" i="7"/>
  <c r="E40" i="7"/>
  <c r="I40" i="7"/>
  <c r="E39" i="7"/>
  <c r="I39" i="7"/>
  <c r="E38" i="7"/>
  <c r="I38" i="7"/>
  <c r="E37" i="7"/>
  <c r="I37" i="7"/>
  <c r="E36" i="7"/>
  <c r="I36" i="7"/>
  <c r="E35" i="7"/>
  <c r="I35" i="7"/>
  <c r="E34" i="7"/>
  <c r="I34" i="7"/>
  <c r="E33" i="7"/>
  <c r="I33" i="7"/>
  <c r="E32" i="7"/>
  <c r="I32" i="7"/>
  <c r="E31" i="7"/>
  <c r="I31" i="7"/>
  <c r="E30" i="7"/>
  <c r="I30" i="7"/>
  <c r="E29" i="7"/>
  <c r="I29" i="7"/>
  <c r="E28" i="7"/>
  <c r="I28" i="7"/>
  <c r="E27" i="7"/>
  <c r="I27" i="7"/>
  <c r="E26" i="7"/>
  <c r="I26" i="7"/>
  <c r="E25" i="7"/>
  <c r="I25" i="7"/>
  <c r="E24" i="7"/>
  <c r="I24" i="7"/>
  <c r="E23" i="7"/>
  <c r="I23" i="7"/>
  <c r="E22" i="7"/>
  <c r="I22" i="7"/>
  <c r="E21" i="7"/>
  <c r="I21" i="7"/>
  <c r="E20" i="7"/>
  <c r="I20" i="7"/>
  <c r="E19" i="7"/>
  <c r="I19" i="7"/>
  <c r="E18" i="7"/>
  <c r="I18" i="7"/>
  <c r="E17" i="7"/>
  <c r="I17" i="7"/>
  <c r="E16" i="7"/>
  <c r="I16" i="7"/>
  <c r="E15" i="7"/>
  <c r="I15" i="7"/>
  <c r="E14" i="7"/>
  <c r="I14" i="7"/>
  <c r="E13" i="7"/>
  <c r="I13" i="7"/>
  <c r="E12" i="7"/>
  <c r="I12" i="7"/>
  <c r="E11" i="7"/>
  <c r="I11" i="7"/>
  <c r="E10" i="7"/>
  <c r="I10" i="7"/>
  <c r="E9" i="7"/>
  <c r="I9" i="7"/>
  <c r="E8" i="7"/>
  <c r="I8" i="7"/>
  <c r="E7" i="7"/>
  <c r="I7" i="7"/>
  <c r="E6" i="7"/>
  <c r="I6" i="7"/>
  <c r="E5" i="7"/>
  <c r="I5" i="7"/>
  <c r="E4" i="7"/>
  <c r="I4" i="7"/>
  <c r="E3" i="7"/>
  <c r="I3" i="7"/>
  <c r="E2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L47" i="6"/>
  <c r="L46" i="6"/>
  <c r="L4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L30" i="6"/>
  <c r="L29" i="6"/>
  <c r="L27" i="6"/>
  <c r="L26" i="6"/>
  <c r="L13" i="6"/>
  <c r="L12" i="6"/>
  <c r="L11" i="6"/>
  <c r="L10" i="6"/>
  <c r="L9" i="6"/>
  <c r="D164" i="6"/>
  <c r="C164" i="6"/>
  <c r="D163" i="6"/>
  <c r="C163" i="6"/>
  <c r="D162" i="6"/>
  <c r="C162" i="6"/>
  <c r="D161" i="6"/>
  <c r="C161" i="6"/>
  <c r="D160" i="6"/>
  <c r="C160" i="6"/>
  <c r="D159" i="6"/>
  <c r="C159" i="6"/>
  <c r="D158" i="6"/>
  <c r="C158" i="6"/>
  <c r="D157" i="6"/>
  <c r="C157" i="6"/>
  <c r="D156" i="6"/>
  <c r="C156" i="6"/>
  <c r="D155" i="6"/>
  <c r="C155" i="6"/>
  <c r="D154" i="6"/>
  <c r="C154" i="6"/>
  <c r="D153" i="6"/>
  <c r="C153" i="6"/>
  <c r="D152" i="6"/>
  <c r="C152" i="6"/>
  <c r="D151" i="6"/>
  <c r="C151" i="6"/>
  <c r="D150" i="6"/>
  <c r="C150" i="6"/>
  <c r="D149" i="6"/>
  <c r="C149" i="6"/>
  <c r="D148" i="6"/>
  <c r="C148" i="6"/>
  <c r="D147" i="6"/>
  <c r="C147" i="6"/>
  <c r="D146" i="6"/>
  <c r="C146" i="6"/>
  <c r="D145" i="6"/>
  <c r="C145" i="6"/>
  <c r="D144" i="6"/>
  <c r="C144" i="6"/>
  <c r="D143" i="6"/>
  <c r="C143" i="6"/>
  <c r="D142" i="6"/>
  <c r="C142" i="6"/>
  <c r="D141" i="6"/>
  <c r="C141" i="6"/>
  <c r="D140" i="6"/>
  <c r="C140" i="6"/>
  <c r="D139" i="6"/>
  <c r="C139" i="6"/>
  <c r="D138" i="6"/>
  <c r="C138" i="6"/>
  <c r="D137" i="6"/>
  <c r="C137" i="6"/>
  <c r="D136" i="6"/>
  <c r="C136" i="6"/>
  <c r="D135" i="6"/>
  <c r="C135" i="6"/>
  <c r="D134" i="6"/>
  <c r="C134" i="6"/>
  <c r="D133" i="6"/>
  <c r="C133" i="6"/>
  <c r="D132" i="6"/>
  <c r="C132" i="6"/>
  <c r="D131" i="6"/>
  <c r="C131" i="6"/>
  <c r="D130" i="6"/>
  <c r="C130" i="6"/>
  <c r="D129" i="6"/>
  <c r="C129" i="6"/>
  <c r="D128" i="6"/>
  <c r="C128" i="6"/>
  <c r="D127" i="6"/>
  <c r="C127" i="6"/>
  <c r="D126" i="6"/>
  <c r="C126" i="6"/>
  <c r="D125" i="6"/>
  <c r="C125" i="6"/>
  <c r="D124" i="6"/>
  <c r="C124" i="6"/>
  <c r="D123" i="6"/>
  <c r="C123" i="6"/>
  <c r="D122" i="6"/>
  <c r="C122" i="6"/>
  <c r="D121" i="6"/>
  <c r="C121" i="6"/>
  <c r="D120" i="6"/>
  <c r="C120" i="6"/>
  <c r="D119" i="6"/>
  <c r="C119" i="6"/>
  <c r="D118" i="6"/>
  <c r="C118" i="6"/>
  <c r="D117" i="6"/>
  <c r="C117" i="6"/>
  <c r="D116" i="6"/>
  <c r="C116" i="6"/>
  <c r="D115" i="6"/>
  <c r="C115" i="6"/>
  <c r="D114" i="6"/>
  <c r="C114" i="6"/>
  <c r="D113" i="6"/>
  <c r="C113" i="6"/>
  <c r="D112" i="6"/>
  <c r="C112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L8" i="6"/>
</calcChain>
</file>

<file path=xl/sharedStrings.xml><?xml version="1.0" encoding="utf-8"?>
<sst xmlns="http://schemas.openxmlformats.org/spreadsheetml/2006/main" count="263" uniqueCount="55">
  <si>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</si>
  <si>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</si>
  <si>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</si>
  <si>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</si>
  <si>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</si>
  <si>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</si>
  <si>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</si>
  <si>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</si>
  <si>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</si>
  <si>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</si>
  <si>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Random Partition</t>
  </si>
  <si>
    <t>xiyi</t>
  </si>
  <si>
    <t>xi Square</t>
  </si>
  <si>
    <t>ft (prediced)</t>
  </si>
  <si>
    <t>at-ft (ABS)</t>
  </si>
  <si>
    <t>(at-ft)/at</t>
  </si>
  <si>
    <t>Error</t>
  </si>
  <si>
    <t>Error square</t>
  </si>
  <si>
    <t>n</t>
  </si>
  <si>
    <t>summation xiyi</t>
  </si>
  <si>
    <t>xbar</t>
  </si>
  <si>
    <t>ybar</t>
  </si>
  <si>
    <t>summation (xi square)</t>
  </si>
  <si>
    <t>xbar square</t>
  </si>
  <si>
    <t>Beta0</t>
  </si>
  <si>
    <t>ybar - Beta1 xbar</t>
  </si>
  <si>
    <t>Beta1</t>
  </si>
  <si>
    <t>summation(xiyi) - nxbar ybar/summation(xi)square - n xbar square</t>
  </si>
  <si>
    <t xml:space="preserve">Numerator </t>
  </si>
  <si>
    <t>summation(xiyi) - nxbar yar</t>
  </si>
  <si>
    <t>Denominator</t>
  </si>
  <si>
    <t>summation(xi)square - n xbar square</t>
  </si>
  <si>
    <t xml:space="preserve">Beta1 </t>
  </si>
  <si>
    <t>Numerator</t>
  </si>
  <si>
    <t>Beta1 (slope)</t>
  </si>
  <si>
    <t>MAPE</t>
  </si>
  <si>
    <t>1/n[absolutesummation(at - ft)/at]</t>
  </si>
  <si>
    <t>at</t>
  </si>
  <si>
    <t>Actuals</t>
  </si>
  <si>
    <t>ft</t>
  </si>
  <si>
    <t xml:space="preserve">Forecasted </t>
  </si>
  <si>
    <t>[absolutesummation(at-ft)/at]</t>
  </si>
  <si>
    <t>MAPE percentage</t>
  </si>
  <si>
    <t>EngDispl (X)</t>
  </si>
  <si>
    <t>FE(Y)</t>
  </si>
  <si>
    <t>EngDispl X</t>
  </si>
  <si>
    <t>FE (y)  (at)</t>
  </si>
  <si>
    <t>[absolutesummation(at - ft)/at</t>
  </si>
  <si>
    <t xml:space="preserve">training set name </t>
  </si>
  <si>
    <t xml:space="preserve">beta 0 </t>
  </si>
  <si>
    <t>bata 1</t>
  </si>
  <si>
    <t>training 12</t>
  </si>
  <si>
    <t>training 23</t>
  </si>
  <si>
    <t>training 13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</si>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</sst>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6"/>
  <sheetViews>
    <sheetView workbookViewId="0">
      <selection activeCell="F31" sqref="F31"/>
    </sheetView>
  </sheetViews>
  <sheetFormatPr baseColWidth="10" defaultRowHeight="15" x14ac:dyDescent="0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5.9</v>
      </c>
      <c r="B2" s="1">
        <v>12</v>
      </c>
      <c r="C2" s="1">
        <v>22.925799999999999</v>
      </c>
      <c r="D2" s="1">
        <v>6</v>
      </c>
      <c r="E2" s="1">
        <v>0</v>
      </c>
      <c r="F2" s="1">
        <v>0</v>
      </c>
      <c r="G2" s="1">
        <v>2</v>
      </c>
      <c r="H2" s="1">
        <v>2</v>
      </c>
      <c r="I2" s="1">
        <v>0</v>
      </c>
      <c r="J2" s="1">
        <v>0</v>
      </c>
    </row>
    <row r="3" spans="1:10">
      <c r="A3" s="1">
        <v>4.2</v>
      </c>
      <c r="B3" s="1">
        <v>8</v>
      </c>
      <c r="C3" s="1">
        <v>26.767800000000001</v>
      </c>
      <c r="D3" s="1">
        <v>6</v>
      </c>
      <c r="E3" s="1">
        <v>0</v>
      </c>
      <c r="F3" s="1">
        <v>0</v>
      </c>
      <c r="G3" s="1">
        <v>2</v>
      </c>
      <c r="H3" s="1">
        <v>2</v>
      </c>
      <c r="I3" s="1">
        <v>1</v>
      </c>
      <c r="J3" s="1">
        <v>0</v>
      </c>
    </row>
    <row r="4" spans="1:10">
      <c r="A4" s="1">
        <v>4.2</v>
      </c>
      <c r="B4" s="1">
        <v>8</v>
      </c>
      <c r="C4" s="1">
        <v>24.300999999999998</v>
      </c>
      <c r="D4" s="1">
        <v>6</v>
      </c>
      <c r="E4" s="1">
        <v>0</v>
      </c>
      <c r="F4" s="1">
        <v>0</v>
      </c>
      <c r="G4" s="1">
        <v>2</v>
      </c>
      <c r="H4" s="1">
        <v>2</v>
      </c>
      <c r="I4" s="1">
        <v>1</v>
      </c>
      <c r="J4" s="1">
        <v>0</v>
      </c>
    </row>
    <row r="5" spans="1:10">
      <c r="A5" s="1">
        <v>5.2</v>
      </c>
      <c r="B5" s="1">
        <v>10</v>
      </c>
      <c r="C5" s="1">
        <v>24.3325</v>
      </c>
      <c r="D5" s="1">
        <v>6</v>
      </c>
      <c r="E5" s="1">
        <v>0</v>
      </c>
      <c r="F5" s="1">
        <v>0</v>
      </c>
      <c r="G5" s="1">
        <v>2</v>
      </c>
      <c r="H5" s="1">
        <v>2</v>
      </c>
      <c r="I5" s="1">
        <v>1</v>
      </c>
      <c r="J5" s="1">
        <v>0</v>
      </c>
    </row>
    <row r="6" spans="1:10">
      <c r="A6" s="1">
        <v>5.2</v>
      </c>
      <c r="B6" s="1">
        <v>10</v>
      </c>
      <c r="C6" s="1">
        <v>23.066700000000001</v>
      </c>
      <c r="D6" s="1">
        <v>6</v>
      </c>
      <c r="E6" s="1">
        <v>0</v>
      </c>
      <c r="F6" s="1">
        <v>0</v>
      </c>
      <c r="G6" s="1">
        <v>2</v>
      </c>
      <c r="H6" s="1">
        <v>2</v>
      </c>
      <c r="I6" s="1">
        <v>1</v>
      </c>
      <c r="J6" s="1">
        <v>0</v>
      </c>
    </row>
    <row r="7" spans="1:10">
      <c r="A7" s="1">
        <v>3</v>
      </c>
      <c r="B7" s="1">
        <v>6</v>
      </c>
      <c r="C7" s="1">
        <v>32.857900000000001</v>
      </c>
      <c r="D7" s="1">
        <v>7</v>
      </c>
      <c r="E7" s="1">
        <v>1</v>
      </c>
      <c r="F7" s="1">
        <v>0</v>
      </c>
      <c r="G7" s="1">
        <v>2</v>
      </c>
      <c r="H7" s="1">
        <v>2</v>
      </c>
      <c r="I7" s="1">
        <v>1</v>
      </c>
      <c r="J7" s="1">
        <v>0</v>
      </c>
    </row>
    <row r="8" spans="1:10">
      <c r="A8" s="1">
        <v>1.5</v>
      </c>
      <c r="B8" s="1">
        <v>4</v>
      </c>
      <c r="C8" s="1">
        <v>52.2</v>
      </c>
      <c r="D8" s="1">
        <v>6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1</v>
      </c>
    </row>
    <row r="9" spans="1:10">
      <c r="A9" s="1">
        <v>1.5</v>
      </c>
      <c r="B9" s="1">
        <v>4</v>
      </c>
      <c r="C9" s="1">
        <v>55.644599999999997</v>
      </c>
      <c r="D9" s="1">
        <v>1</v>
      </c>
      <c r="E9" s="1">
        <v>1</v>
      </c>
      <c r="F9" s="1">
        <v>0</v>
      </c>
      <c r="G9" s="1">
        <v>2</v>
      </c>
      <c r="H9" s="1">
        <v>2</v>
      </c>
      <c r="I9" s="1">
        <v>1</v>
      </c>
      <c r="J9" s="1">
        <v>1</v>
      </c>
    </row>
    <row r="10" spans="1:10">
      <c r="A10" s="1">
        <v>6.3</v>
      </c>
      <c r="B10" s="1">
        <v>8</v>
      </c>
      <c r="C10" s="1">
        <v>26</v>
      </c>
      <c r="D10" s="1">
        <v>7</v>
      </c>
      <c r="E10" s="1">
        <v>1</v>
      </c>
      <c r="F10" s="1">
        <v>0</v>
      </c>
      <c r="G10" s="1">
        <v>2</v>
      </c>
      <c r="H10" s="1">
        <v>2</v>
      </c>
      <c r="I10" s="1">
        <v>1</v>
      </c>
      <c r="J10" s="1">
        <v>0</v>
      </c>
    </row>
    <row r="11" spans="1:10">
      <c r="A11" s="1">
        <v>6</v>
      </c>
      <c r="B11" s="1">
        <v>12</v>
      </c>
      <c r="C11" s="1">
        <v>25</v>
      </c>
      <c r="D11" s="1">
        <v>5</v>
      </c>
      <c r="E11" s="1">
        <v>1</v>
      </c>
      <c r="F11" s="1">
        <v>0</v>
      </c>
      <c r="G11" s="1">
        <v>2</v>
      </c>
      <c r="H11" s="1">
        <v>1</v>
      </c>
      <c r="I11" s="1">
        <v>1</v>
      </c>
      <c r="J11" s="1">
        <v>0</v>
      </c>
    </row>
    <row r="12" spans="1:10">
      <c r="A12" s="1">
        <v>6.2</v>
      </c>
      <c r="B12" s="1">
        <v>8</v>
      </c>
      <c r="C12" s="1">
        <v>26.8</v>
      </c>
      <c r="D12" s="1">
        <v>7</v>
      </c>
      <c r="E12" s="1">
        <v>0</v>
      </c>
      <c r="F12" s="1">
        <v>0</v>
      </c>
      <c r="G12" s="1">
        <v>2</v>
      </c>
      <c r="H12" s="1">
        <v>2</v>
      </c>
      <c r="I12" s="1">
        <v>1</v>
      </c>
      <c r="J12" s="1">
        <v>0</v>
      </c>
    </row>
    <row r="13" spans="1:10">
      <c r="A13" s="1">
        <v>3.6</v>
      </c>
      <c r="B13" s="1">
        <v>6</v>
      </c>
      <c r="C13" s="1">
        <v>32.299300000000002</v>
      </c>
      <c r="D13" s="1">
        <v>6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1</v>
      </c>
    </row>
    <row r="14" spans="1:10">
      <c r="A14" s="1">
        <v>3.8</v>
      </c>
      <c r="B14" s="1">
        <v>6</v>
      </c>
      <c r="C14" s="1">
        <v>36.7669</v>
      </c>
      <c r="D14" s="1">
        <v>7</v>
      </c>
      <c r="E14" s="1">
        <v>1</v>
      </c>
      <c r="F14" s="1">
        <v>0</v>
      </c>
      <c r="G14" s="1">
        <v>2</v>
      </c>
      <c r="H14" s="1">
        <v>2</v>
      </c>
      <c r="I14" s="1">
        <v>1</v>
      </c>
      <c r="J14" s="1">
        <v>1</v>
      </c>
    </row>
    <row r="15" spans="1:10">
      <c r="A15" s="1">
        <v>3.4</v>
      </c>
      <c r="B15" s="1">
        <v>6</v>
      </c>
      <c r="C15" s="1">
        <v>41.347000000000001</v>
      </c>
      <c r="D15" s="1">
        <v>7</v>
      </c>
      <c r="E15" s="1">
        <v>1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</row>
    <row r="16" spans="1:10">
      <c r="A16" s="1">
        <v>3.4</v>
      </c>
      <c r="B16" s="1">
        <v>6</v>
      </c>
      <c r="C16" s="1">
        <v>37.055</v>
      </c>
      <c r="D16" s="1">
        <v>6</v>
      </c>
      <c r="E16" s="1">
        <v>0</v>
      </c>
      <c r="F16" s="1">
        <v>0</v>
      </c>
      <c r="G16" s="1">
        <v>2</v>
      </c>
      <c r="H16" s="1">
        <v>2</v>
      </c>
      <c r="I16" s="1">
        <v>1</v>
      </c>
      <c r="J16" s="1">
        <v>1</v>
      </c>
    </row>
    <row r="17" spans="1:10">
      <c r="A17" s="1">
        <v>5</v>
      </c>
      <c r="B17" s="1">
        <v>8</v>
      </c>
      <c r="C17" s="1">
        <v>30.850300000000001</v>
      </c>
      <c r="D17" s="1">
        <v>6</v>
      </c>
      <c r="E17" s="1">
        <v>1</v>
      </c>
      <c r="F17" s="1">
        <v>0</v>
      </c>
      <c r="G17" s="1">
        <v>2</v>
      </c>
      <c r="H17" s="1">
        <v>2</v>
      </c>
      <c r="I17" s="1">
        <v>1</v>
      </c>
      <c r="J17" s="1">
        <v>1</v>
      </c>
    </row>
    <row r="18" spans="1:10">
      <c r="A18" s="1">
        <v>3.8</v>
      </c>
      <c r="B18" s="1">
        <v>6</v>
      </c>
      <c r="C18" s="1">
        <v>36.7669</v>
      </c>
      <c r="D18" s="1">
        <v>7</v>
      </c>
      <c r="E18" s="1">
        <v>1</v>
      </c>
      <c r="F18" s="1">
        <v>0</v>
      </c>
      <c r="G18" s="1">
        <v>2</v>
      </c>
      <c r="H18" s="1">
        <v>2</v>
      </c>
      <c r="I18" s="1">
        <v>1</v>
      </c>
      <c r="J18" s="1">
        <v>1</v>
      </c>
    </row>
    <row r="19" spans="1:10">
      <c r="A19" s="1">
        <v>3.8</v>
      </c>
      <c r="B19" s="1">
        <v>6</v>
      </c>
      <c r="C19" s="1">
        <v>34.861699999999999</v>
      </c>
      <c r="D19" s="1">
        <v>6</v>
      </c>
      <c r="E19" s="1">
        <v>0</v>
      </c>
      <c r="F19" s="1">
        <v>0</v>
      </c>
      <c r="G19" s="1">
        <v>2</v>
      </c>
      <c r="H19" s="1">
        <v>2</v>
      </c>
      <c r="I19" s="1">
        <v>1</v>
      </c>
      <c r="J19" s="1">
        <v>1</v>
      </c>
    </row>
    <row r="20" spans="1:10">
      <c r="A20" s="1">
        <v>3.8</v>
      </c>
      <c r="B20" s="1">
        <v>6</v>
      </c>
      <c r="C20" s="1">
        <v>37.066600000000001</v>
      </c>
      <c r="D20" s="1">
        <v>7</v>
      </c>
      <c r="E20" s="1">
        <v>1</v>
      </c>
      <c r="F20" s="1">
        <v>0</v>
      </c>
      <c r="G20" s="1">
        <v>2</v>
      </c>
      <c r="H20" s="1">
        <v>2</v>
      </c>
      <c r="I20" s="1">
        <v>1</v>
      </c>
      <c r="J20" s="1">
        <v>1</v>
      </c>
    </row>
    <row r="21" spans="1:10">
      <c r="A21" s="1">
        <v>3.8</v>
      </c>
      <c r="B21" s="1">
        <v>6</v>
      </c>
      <c r="C21" s="1">
        <v>36.027700000000003</v>
      </c>
      <c r="D21" s="1">
        <v>6</v>
      </c>
      <c r="E21" s="1">
        <v>0</v>
      </c>
      <c r="F21" s="1">
        <v>0</v>
      </c>
      <c r="G21" s="1">
        <v>2</v>
      </c>
      <c r="H21" s="1">
        <v>2</v>
      </c>
      <c r="I21" s="1">
        <v>1</v>
      </c>
      <c r="J21" s="1">
        <v>1</v>
      </c>
    </row>
    <row r="22" spans="1:10">
      <c r="A22" s="1">
        <v>6</v>
      </c>
      <c r="B22" s="1">
        <v>12</v>
      </c>
      <c r="C22" s="1">
        <v>24.7</v>
      </c>
      <c r="D22" s="1">
        <v>6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0</v>
      </c>
    </row>
    <row r="23" spans="1:10">
      <c r="A23" s="1">
        <v>3</v>
      </c>
      <c r="B23" s="1">
        <v>6</v>
      </c>
      <c r="C23" s="1">
        <v>36.473799999999997</v>
      </c>
      <c r="D23" s="1">
        <v>6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</row>
    <row r="24" spans="1:10">
      <c r="A24" s="1">
        <v>3</v>
      </c>
      <c r="B24" s="1">
        <v>6</v>
      </c>
      <c r="C24" s="1">
        <v>32.857900000000001</v>
      </c>
      <c r="D24" s="1">
        <v>7</v>
      </c>
      <c r="E24" s="1">
        <v>1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</row>
    <row r="25" spans="1:10">
      <c r="A25" s="1">
        <v>3</v>
      </c>
      <c r="B25" s="1">
        <v>6</v>
      </c>
      <c r="C25" s="1">
        <v>36.473799999999997</v>
      </c>
      <c r="D25" s="1">
        <v>6</v>
      </c>
      <c r="E25" s="1">
        <v>0</v>
      </c>
      <c r="F25" s="1">
        <v>0</v>
      </c>
      <c r="G25" s="1">
        <v>2</v>
      </c>
      <c r="H25" s="1">
        <v>2</v>
      </c>
      <c r="I25" s="1">
        <v>1</v>
      </c>
      <c r="J25" s="1">
        <v>0</v>
      </c>
    </row>
    <row r="26" spans="1:10">
      <c r="A26" s="1">
        <v>3</v>
      </c>
      <c r="B26" s="1">
        <v>6</v>
      </c>
      <c r="C26" s="1">
        <v>32.857900000000001</v>
      </c>
      <c r="D26" s="1">
        <v>7</v>
      </c>
      <c r="E26" s="1">
        <v>1</v>
      </c>
      <c r="F26" s="1">
        <v>0</v>
      </c>
      <c r="G26" s="1">
        <v>2</v>
      </c>
      <c r="H26" s="1">
        <v>2</v>
      </c>
      <c r="I26" s="1">
        <v>1</v>
      </c>
      <c r="J26" s="1">
        <v>0</v>
      </c>
    </row>
    <row r="27" spans="1:10">
      <c r="A27" s="1">
        <v>1.6</v>
      </c>
      <c r="B27" s="1">
        <v>4</v>
      </c>
      <c r="C27" s="1">
        <v>54.250100000000003</v>
      </c>
      <c r="D27" s="1">
        <v>6</v>
      </c>
      <c r="E27" s="1">
        <v>1</v>
      </c>
      <c r="F27" s="1">
        <v>1</v>
      </c>
      <c r="G27" s="1">
        <v>2</v>
      </c>
      <c r="H27" s="1">
        <v>2</v>
      </c>
      <c r="I27" s="1">
        <v>1</v>
      </c>
      <c r="J27" s="1">
        <v>0</v>
      </c>
    </row>
    <row r="28" spans="1:10">
      <c r="A28" s="1">
        <v>1.6</v>
      </c>
      <c r="B28" s="1">
        <v>4</v>
      </c>
      <c r="C28" s="1">
        <v>52.6</v>
      </c>
      <c r="D28" s="1">
        <v>5</v>
      </c>
      <c r="E28" s="1">
        <v>0</v>
      </c>
      <c r="F28" s="1">
        <v>1</v>
      </c>
      <c r="G28" s="1">
        <v>2</v>
      </c>
      <c r="H28" s="1">
        <v>2</v>
      </c>
      <c r="I28" s="1">
        <v>1</v>
      </c>
      <c r="J28" s="1">
        <v>0</v>
      </c>
    </row>
    <row r="29" spans="1:10">
      <c r="A29" s="1">
        <v>1.6</v>
      </c>
      <c r="B29" s="1">
        <v>4</v>
      </c>
      <c r="C29" s="1">
        <v>56.420400000000001</v>
      </c>
      <c r="D29" s="1">
        <v>6</v>
      </c>
      <c r="E29" s="1">
        <v>1</v>
      </c>
      <c r="F29" s="1">
        <v>1</v>
      </c>
      <c r="G29" s="1">
        <v>2</v>
      </c>
      <c r="H29" s="1">
        <v>2</v>
      </c>
      <c r="I29" s="1">
        <v>1</v>
      </c>
      <c r="J29" s="1">
        <v>0</v>
      </c>
    </row>
    <row r="30" spans="1:10">
      <c r="A30" s="1">
        <v>3.7</v>
      </c>
      <c r="B30" s="1">
        <v>6</v>
      </c>
      <c r="C30" s="1">
        <v>41.4056</v>
      </c>
      <c r="D30" s="1">
        <v>6</v>
      </c>
      <c r="E30" s="1">
        <v>1</v>
      </c>
      <c r="F30" s="1">
        <v>0</v>
      </c>
      <c r="G30" s="1">
        <v>2</v>
      </c>
      <c r="H30" s="1">
        <v>2</v>
      </c>
      <c r="I30" s="1">
        <v>1</v>
      </c>
      <c r="J30" s="1">
        <v>0</v>
      </c>
    </row>
    <row r="31" spans="1:10">
      <c r="A31" s="1">
        <v>3.7</v>
      </c>
      <c r="B31" s="1">
        <v>6</v>
      </c>
      <c r="C31" s="1">
        <v>35.162799999999997</v>
      </c>
      <c r="D31" s="1">
        <v>7</v>
      </c>
      <c r="E31" s="1">
        <v>1</v>
      </c>
      <c r="F31" s="1">
        <v>0</v>
      </c>
      <c r="G31" s="1">
        <v>2</v>
      </c>
      <c r="H31" s="1">
        <v>2</v>
      </c>
      <c r="I31" s="1">
        <v>1</v>
      </c>
      <c r="J31" s="1">
        <v>1</v>
      </c>
    </row>
    <row r="32" spans="1:10">
      <c r="A32" s="1">
        <v>3.5</v>
      </c>
      <c r="B32" s="1">
        <v>6</v>
      </c>
      <c r="C32" s="1">
        <v>34.749400000000001</v>
      </c>
      <c r="D32" s="1">
        <v>6</v>
      </c>
      <c r="E32" s="1">
        <v>1</v>
      </c>
      <c r="F32" s="1">
        <v>0</v>
      </c>
      <c r="G32" s="1">
        <v>2</v>
      </c>
      <c r="H32" s="1">
        <v>2</v>
      </c>
      <c r="I32" s="1">
        <v>1</v>
      </c>
      <c r="J32" s="1">
        <v>0</v>
      </c>
    </row>
    <row r="33" spans="1:10">
      <c r="A33" s="1">
        <v>3.5</v>
      </c>
      <c r="B33" s="1">
        <v>6</v>
      </c>
      <c r="C33" s="1">
        <v>34.9</v>
      </c>
      <c r="D33" s="1">
        <v>7</v>
      </c>
      <c r="E33" s="1">
        <v>1</v>
      </c>
      <c r="F33" s="1">
        <v>0</v>
      </c>
      <c r="G33" s="1">
        <v>2</v>
      </c>
      <c r="H33" s="1">
        <v>2</v>
      </c>
      <c r="I33" s="1">
        <v>1</v>
      </c>
      <c r="J33" s="1">
        <v>0</v>
      </c>
    </row>
    <row r="34" spans="1:10">
      <c r="A34" s="1">
        <v>5.5</v>
      </c>
      <c r="B34" s="1">
        <v>8</v>
      </c>
      <c r="C34" s="1">
        <v>30.6</v>
      </c>
      <c r="D34" s="1">
        <v>7</v>
      </c>
      <c r="E34" s="1">
        <v>1</v>
      </c>
      <c r="F34" s="1">
        <v>0</v>
      </c>
      <c r="G34" s="1">
        <v>2</v>
      </c>
      <c r="H34" s="1">
        <v>2</v>
      </c>
      <c r="I34" s="1">
        <v>1</v>
      </c>
      <c r="J34" s="1">
        <v>0</v>
      </c>
    </row>
    <row r="35" spans="1:10">
      <c r="A35" s="1">
        <v>5.5</v>
      </c>
      <c r="B35" s="1">
        <v>8</v>
      </c>
      <c r="C35" s="1">
        <v>31.7</v>
      </c>
      <c r="D35" s="1">
        <v>7</v>
      </c>
      <c r="E35" s="1">
        <v>1</v>
      </c>
      <c r="F35" s="1">
        <v>0</v>
      </c>
      <c r="G35" s="1">
        <v>2</v>
      </c>
      <c r="H35" s="1">
        <v>2</v>
      </c>
      <c r="I35" s="1">
        <v>1</v>
      </c>
      <c r="J35" s="1">
        <v>0</v>
      </c>
    </row>
    <row r="36" spans="1:10">
      <c r="A36" s="1">
        <v>1.6</v>
      </c>
      <c r="B36" s="1">
        <v>4</v>
      </c>
      <c r="C36" s="1">
        <v>47.847799999999999</v>
      </c>
      <c r="D36" s="1">
        <v>6</v>
      </c>
      <c r="E36" s="1">
        <v>1</v>
      </c>
      <c r="F36" s="1">
        <v>0</v>
      </c>
      <c r="G36" s="1">
        <v>2</v>
      </c>
      <c r="H36" s="1">
        <v>2</v>
      </c>
      <c r="I36" s="1">
        <v>1</v>
      </c>
      <c r="J36" s="1">
        <v>1</v>
      </c>
    </row>
    <row r="37" spans="1:10">
      <c r="A37" s="1">
        <v>1.6</v>
      </c>
      <c r="B37" s="1">
        <v>4</v>
      </c>
      <c r="C37" s="1">
        <v>50.243600000000001</v>
      </c>
      <c r="D37" s="1">
        <v>6</v>
      </c>
      <c r="E37" s="1">
        <v>0</v>
      </c>
      <c r="F37" s="1">
        <v>0</v>
      </c>
      <c r="G37" s="1">
        <v>2</v>
      </c>
      <c r="H37" s="1">
        <v>2</v>
      </c>
      <c r="I37" s="1">
        <v>1</v>
      </c>
      <c r="J37" s="1">
        <v>1</v>
      </c>
    </row>
    <row r="38" spans="1:10">
      <c r="A38" s="1">
        <v>1.8</v>
      </c>
      <c r="B38" s="1">
        <v>4</v>
      </c>
      <c r="C38" s="1">
        <v>47.2</v>
      </c>
      <c r="D38" s="1">
        <v>4</v>
      </c>
      <c r="E38" s="1">
        <v>1</v>
      </c>
      <c r="F38" s="1">
        <v>0</v>
      </c>
      <c r="G38" s="1">
        <v>2</v>
      </c>
      <c r="H38" s="1">
        <v>2</v>
      </c>
      <c r="I38" s="1">
        <v>1</v>
      </c>
      <c r="J38" s="1">
        <v>0</v>
      </c>
    </row>
    <row r="39" spans="1:10">
      <c r="A39" s="1">
        <v>1.8</v>
      </c>
      <c r="B39" s="1">
        <v>4</v>
      </c>
      <c r="C39" s="1">
        <v>46.9</v>
      </c>
      <c r="D39" s="1">
        <v>5</v>
      </c>
      <c r="E39" s="1">
        <v>0</v>
      </c>
      <c r="F39" s="1">
        <v>0</v>
      </c>
      <c r="G39" s="1">
        <v>2</v>
      </c>
      <c r="H39" s="1">
        <v>2</v>
      </c>
      <c r="I39" s="1">
        <v>1</v>
      </c>
      <c r="J39" s="1">
        <v>0</v>
      </c>
    </row>
    <row r="40" spans="1:10">
      <c r="A40" s="1">
        <v>4</v>
      </c>
      <c r="B40" s="1">
        <v>8</v>
      </c>
      <c r="C40" s="1">
        <v>28.4</v>
      </c>
      <c r="D40" s="1">
        <v>6</v>
      </c>
      <c r="E40" s="1">
        <v>0</v>
      </c>
      <c r="F40" s="1">
        <v>0</v>
      </c>
      <c r="G40" s="1">
        <v>2</v>
      </c>
      <c r="H40" s="1">
        <v>2</v>
      </c>
      <c r="I40" s="1">
        <v>1</v>
      </c>
      <c r="J40" s="1">
        <v>0</v>
      </c>
    </row>
    <row r="41" spans="1:10">
      <c r="A41" s="1">
        <v>4</v>
      </c>
      <c r="B41" s="1">
        <v>8</v>
      </c>
      <c r="C41" s="1">
        <v>27.9711</v>
      </c>
      <c r="D41" s="1">
        <v>7</v>
      </c>
      <c r="E41" s="1">
        <v>1</v>
      </c>
      <c r="F41" s="1">
        <v>0</v>
      </c>
      <c r="G41" s="1">
        <v>2</v>
      </c>
      <c r="H41" s="1">
        <v>2</v>
      </c>
      <c r="I41" s="1">
        <v>1</v>
      </c>
      <c r="J41" s="1">
        <v>0</v>
      </c>
    </row>
    <row r="42" spans="1:10">
      <c r="A42" s="1">
        <v>1.4</v>
      </c>
      <c r="B42" s="1">
        <v>4</v>
      </c>
      <c r="C42" s="1">
        <v>50.4</v>
      </c>
      <c r="D42" s="1">
        <v>6</v>
      </c>
      <c r="E42" s="1">
        <v>1</v>
      </c>
      <c r="F42" s="1">
        <v>0</v>
      </c>
      <c r="G42" s="1">
        <v>2</v>
      </c>
      <c r="H42" s="1">
        <v>2</v>
      </c>
      <c r="I42" s="1">
        <v>1</v>
      </c>
      <c r="J42" s="1">
        <v>0</v>
      </c>
    </row>
    <row r="43" spans="1:10">
      <c r="A43" s="1">
        <v>1.4</v>
      </c>
      <c r="B43" s="1">
        <v>4</v>
      </c>
      <c r="C43" s="1">
        <v>54.05</v>
      </c>
      <c r="D43" s="1">
        <v>6</v>
      </c>
      <c r="E43" s="1">
        <v>1</v>
      </c>
      <c r="F43" s="1">
        <v>0</v>
      </c>
      <c r="G43" s="1">
        <v>2</v>
      </c>
      <c r="H43" s="1">
        <v>2</v>
      </c>
      <c r="I43" s="1">
        <v>1</v>
      </c>
      <c r="J43" s="1">
        <v>0</v>
      </c>
    </row>
    <row r="44" spans="1:10">
      <c r="A44" s="1">
        <v>1.4</v>
      </c>
      <c r="B44" s="1">
        <v>4</v>
      </c>
      <c r="C44" s="1">
        <v>59.7</v>
      </c>
      <c r="D44" s="1">
        <v>6</v>
      </c>
      <c r="E44" s="1">
        <v>0</v>
      </c>
      <c r="F44" s="1">
        <v>0</v>
      </c>
      <c r="G44" s="1">
        <v>2</v>
      </c>
      <c r="H44" s="1">
        <v>2</v>
      </c>
      <c r="I44" s="1">
        <v>1</v>
      </c>
      <c r="J44" s="1">
        <v>0</v>
      </c>
    </row>
    <row r="45" spans="1:10">
      <c r="A45" s="1">
        <v>1.4</v>
      </c>
      <c r="B45" s="1">
        <v>4</v>
      </c>
      <c r="C45" s="1">
        <v>52.749600000000001</v>
      </c>
      <c r="D45" s="1">
        <v>1</v>
      </c>
      <c r="E45" s="1">
        <v>0</v>
      </c>
      <c r="F45" s="1">
        <v>0</v>
      </c>
      <c r="G45" s="1">
        <v>2</v>
      </c>
      <c r="H45" s="1">
        <v>2</v>
      </c>
      <c r="I45" s="1">
        <v>1</v>
      </c>
      <c r="J45" s="1">
        <v>0</v>
      </c>
    </row>
    <row r="46" spans="1:10">
      <c r="A46" s="1">
        <v>2</v>
      </c>
      <c r="B46" s="1">
        <v>4</v>
      </c>
      <c r="C46" s="1">
        <v>40</v>
      </c>
      <c r="D46" s="1">
        <v>4</v>
      </c>
      <c r="E46" s="1">
        <v>1</v>
      </c>
      <c r="F46" s="1">
        <v>0</v>
      </c>
      <c r="G46" s="1">
        <v>2</v>
      </c>
      <c r="H46" s="1">
        <v>2</v>
      </c>
      <c r="I46" s="1">
        <v>1</v>
      </c>
      <c r="J46" s="1">
        <v>0</v>
      </c>
    </row>
    <row r="47" spans="1:10">
      <c r="A47" s="1">
        <v>2</v>
      </c>
      <c r="B47" s="1">
        <v>4</v>
      </c>
      <c r="C47" s="1">
        <v>40.9</v>
      </c>
      <c r="D47" s="1">
        <v>6</v>
      </c>
      <c r="E47" s="1">
        <v>1</v>
      </c>
      <c r="F47" s="1">
        <v>0</v>
      </c>
      <c r="G47" s="1">
        <v>2</v>
      </c>
      <c r="H47" s="1">
        <v>2</v>
      </c>
      <c r="I47" s="1">
        <v>1</v>
      </c>
      <c r="J47" s="1">
        <v>0</v>
      </c>
    </row>
    <row r="48" spans="1:10">
      <c r="A48" s="1">
        <v>3.6</v>
      </c>
      <c r="B48" s="1">
        <v>6</v>
      </c>
      <c r="C48" s="1">
        <v>40.5</v>
      </c>
      <c r="D48" s="1">
        <v>6</v>
      </c>
      <c r="E48" s="1">
        <v>1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</row>
    <row r="49" spans="1:10">
      <c r="A49" s="1">
        <v>6.4</v>
      </c>
      <c r="B49" s="1">
        <v>8</v>
      </c>
      <c r="C49" s="1">
        <v>29.9499</v>
      </c>
      <c r="D49" s="1">
        <v>5</v>
      </c>
      <c r="E49" s="1">
        <v>1</v>
      </c>
      <c r="F49" s="1">
        <v>0</v>
      </c>
      <c r="G49" s="1">
        <v>1</v>
      </c>
      <c r="H49" s="1">
        <v>1</v>
      </c>
      <c r="I49" s="1">
        <v>1</v>
      </c>
      <c r="J49" s="1">
        <v>0</v>
      </c>
    </row>
    <row r="50" spans="1:10">
      <c r="A50" s="1">
        <v>6.4</v>
      </c>
      <c r="B50" s="1">
        <v>8</v>
      </c>
      <c r="C50" s="1">
        <v>31.4</v>
      </c>
      <c r="D50" s="1">
        <v>6</v>
      </c>
      <c r="E50" s="1">
        <v>1</v>
      </c>
      <c r="F50" s="1">
        <v>0</v>
      </c>
      <c r="G50" s="1">
        <v>1</v>
      </c>
      <c r="H50" s="1">
        <v>1</v>
      </c>
      <c r="I50" s="1">
        <v>1</v>
      </c>
      <c r="J50" s="1">
        <v>0</v>
      </c>
    </row>
    <row r="51" spans="1:10">
      <c r="A51" s="1">
        <v>1.8</v>
      </c>
      <c r="B51" s="1">
        <v>4</v>
      </c>
      <c r="C51" s="1">
        <v>56.991500000000002</v>
      </c>
      <c r="D51" s="1">
        <v>1</v>
      </c>
      <c r="E51" s="1">
        <v>0</v>
      </c>
      <c r="F51" s="1">
        <v>0</v>
      </c>
      <c r="G51" s="1">
        <v>2</v>
      </c>
      <c r="H51" s="1">
        <v>2</v>
      </c>
      <c r="I51" s="1">
        <v>1</v>
      </c>
      <c r="J51" s="1">
        <v>0</v>
      </c>
    </row>
    <row r="52" spans="1:10">
      <c r="A52" s="1">
        <v>1.5</v>
      </c>
      <c r="B52" s="1">
        <v>4</v>
      </c>
      <c r="C52" s="1">
        <v>46.5</v>
      </c>
      <c r="D52" s="1">
        <v>4</v>
      </c>
      <c r="E52" s="1">
        <v>1</v>
      </c>
      <c r="F52" s="1">
        <v>0</v>
      </c>
      <c r="G52" s="1">
        <v>2</v>
      </c>
      <c r="H52" s="1">
        <v>2</v>
      </c>
      <c r="I52" s="1">
        <v>1</v>
      </c>
      <c r="J52" s="1">
        <v>0</v>
      </c>
    </row>
    <row r="53" spans="1:10">
      <c r="A53" s="1">
        <v>1.5</v>
      </c>
      <c r="B53" s="1">
        <v>4</v>
      </c>
      <c r="C53" s="1">
        <v>49.6</v>
      </c>
      <c r="D53" s="1">
        <v>5</v>
      </c>
      <c r="E53" s="1">
        <v>0</v>
      </c>
      <c r="F53" s="1">
        <v>0</v>
      </c>
      <c r="G53" s="1">
        <v>2</v>
      </c>
      <c r="H53" s="1">
        <v>2</v>
      </c>
      <c r="I53" s="1">
        <v>1</v>
      </c>
      <c r="J53" s="1">
        <v>0</v>
      </c>
    </row>
    <row r="54" spans="1:10">
      <c r="A54" s="1">
        <v>1.6</v>
      </c>
      <c r="B54" s="1">
        <v>4</v>
      </c>
      <c r="C54" s="1">
        <v>42</v>
      </c>
      <c r="D54" s="1">
        <v>6</v>
      </c>
      <c r="E54" s="1">
        <v>1</v>
      </c>
      <c r="F54" s="1">
        <v>0</v>
      </c>
      <c r="G54" s="1">
        <v>2</v>
      </c>
      <c r="H54" s="1">
        <v>2</v>
      </c>
      <c r="I54" s="1">
        <v>1</v>
      </c>
      <c r="J54" s="1">
        <v>1</v>
      </c>
    </row>
    <row r="55" spans="1:10">
      <c r="A55" s="1">
        <v>1.6</v>
      </c>
      <c r="B55" s="1">
        <v>4</v>
      </c>
      <c r="C55" s="1">
        <v>49.949399999999997</v>
      </c>
      <c r="D55" s="1">
        <v>6</v>
      </c>
      <c r="E55" s="1">
        <v>0</v>
      </c>
      <c r="F55" s="1">
        <v>0</v>
      </c>
      <c r="G55" s="1">
        <v>2</v>
      </c>
      <c r="H55" s="1">
        <v>2</v>
      </c>
      <c r="I55" s="1">
        <v>1</v>
      </c>
      <c r="J55" s="1">
        <v>1</v>
      </c>
    </row>
    <row r="56" spans="1:10">
      <c r="A56" s="1">
        <v>1.6</v>
      </c>
      <c r="B56" s="1">
        <v>4</v>
      </c>
      <c r="C56" s="1">
        <v>45.3</v>
      </c>
      <c r="D56" s="1">
        <v>6</v>
      </c>
      <c r="E56" s="1">
        <v>1</v>
      </c>
      <c r="F56" s="1">
        <v>0</v>
      </c>
      <c r="G56" s="1">
        <v>2</v>
      </c>
      <c r="H56" s="1">
        <v>2</v>
      </c>
      <c r="I56" s="1">
        <v>1</v>
      </c>
      <c r="J56" s="1">
        <v>1</v>
      </c>
    </row>
    <row r="57" spans="1:10">
      <c r="A57" s="1">
        <v>1.6</v>
      </c>
      <c r="B57" s="1">
        <v>4</v>
      </c>
      <c r="C57" s="1">
        <v>45.5</v>
      </c>
      <c r="D57" s="1">
        <v>6</v>
      </c>
      <c r="E57" s="1">
        <v>0</v>
      </c>
      <c r="F57" s="1">
        <v>0</v>
      </c>
      <c r="G57" s="1">
        <v>2</v>
      </c>
      <c r="H57" s="1">
        <v>2</v>
      </c>
      <c r="I57" s="1">
        <v>1</v>
      </c>
      <c r="J57" s="1">
        <v>1</v>
      </c>
    </row>
    <row r="58" spans="1:10">
      <c r="A58" s="1">
        <v>1.6</v>
      </c>
      <c r="B58" s="1">
        <v>4</v>
      </c>
      <c r="C58" s="1">
        <v>42.8</v>
      </c>
      <c r="D58" s="1">
        <v>6</v>
      </c>
      <c r="E58" s="1">
        <v>1</v>
      </c>
      <c r="F58" s="1">
        <v>0</v>
      </c>
      <c r="G58" s="1">
        <v>2</v>
      </c>
      <c r="H58" s="1">
        <v>2</v>
      </c>
      <c r="I58" s="1">
        <v>1</v>
      </c>
      <c r="J58" s="1">
        <v>1</v>
      </c>
    </row>
    <row r="59" spans="1:10">
      <c r="A59" s="1">
        <v>1.6</v>
      </c>
      <c r="B59" s="1">
        <v>4</v>
      </c>
      <c r="C59" s="1">
        <v>43.7</v>
      </c>
      <c r="D59" s="1">
        <v>6</v>
      </c>
      <c r="E59" s="1">
        <v>0</v>
      </c>
      <c r="F59" s="1">
        <v>0</v>
      </c>
      <c r="G59" s="1">
        <v>2</v>
      </c>
      <c r="H59" s="1">
        <v>2</v>
      </c>
      <c r="I59" s="1">
        <v>1</v>
      </c>
      <c r="J59" s="1">
        <v>1</v>
      </c>
    </row>
    <row r="60" spans="1:10">
      <c r="A60" s="1">
        <v>2.5</v>
      </c>
      <c r="B60" s="1">
        <v>4</v>
      </c>
      <c r="C60" s="1">
        <v>42.904000000000003</v>
      </c>
      <c r="D60" s="1">
        <v>6</v>
      </c>
      <c r="E60" s="1">
        <v>0</v>
      </c>
      <c r="F60" s="1">
        <v>0</v>
      </c>
      <c r="G60" s="1">
        <v>2</v>
      </c>
      <c r="H60" s="1">
        <v>2</v>
      </c>
      <c r="I60" s="1">
        <v>1</v>
      </c>
      <c r="J60" s="1">
        <v>0</v>
      </c>
    </row>
    <row r="61" spans="1:10">
      <c r="A61" s="1">
        <v>2.5</v>
      </c>
      <c r="B61" s="1">
        <v>4</v>
      </c>
      <c r="C61" s="1">
        <v>43.261699999999998</v>
      </c>
      <c r="D61" s="1">
        <v>6</v>
      </c>
      <c r="E61" s="1">
        <v>1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</row>
    <row r="62" spans="1:10">
      <c r="A62" s="1">
        <v>2.5</v>
      </c>
      <c r="B62" s="1">
        <v>4</v>
      </c>
      <c r="C62" s="1">
        <v>37.5899</v>
      </c>
      <c r="D62" s="1">
        <v>5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1</v>
      </c>
    </row>
    <row r="63" spans="1:10">
      <c r="A63" s="1">
        <v>2.5</v>
      </c>
      <c r="B63" s="1">
        <v>4</v>
      </c>
      <c r="C63" s="1">
        <v>36.655700000000003</v>
      </c>
      <c r="D63" s="1">
        <v>4</v>
      </c>
      <c r="E63" s="1">
        <v>1</v>
      </c>
      <c r="F63" s="1">
        <v>0</v>
      </c>
      <c r="G63" s="1">
        <v>2</v>
      </c>
      <c r="H63" s="1">
        <v>2</v>
      </c>
      <c r="I63" s="1">
        <v>0</v>
      </c>
      <c r="J63" s="1">
        <v>1</v>
      </c>
    </row>
    <row r="64" spans="1:10">
      <c r="A64" s="1">
        <v>2.5</v>
      </c>
      <c r="B64" s="1">
        <v>4</v>
      </c>
      <c r="C64" s="1">
        <v>34.434100000000001</v>
      </c>
      <c r="D64" s="1">
        <v>5</v>
      </c>
      <c r="E64" s="1">
        <v>0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</row>
    <row r="65" spans="1:10">
      <c r="A65" s="1">
        <v>2.5</v>
      </c>
      <c r="B65" s="1">
        <v>4</v>
      </c>
      <c r="C65" s="1">
        <v>31.366900000000001</v>
      </c>
      <c r="D65" s="1">
        <v>6</v>
      </c>
      <c r="E65" s="1">
        <v>0</v>
      </c>
      <c r="F65" s="1">
        <v>0</v>
      </c>
      <c r="G65" s="1">
        <v>2</v>
      </c>
      <c r="H65" s="1">
        <v>2</v>
      </c>
      <c r="I65" s="1">
        <v>1</v>
      </c>
      <c r="J65" s="1">
        <v>0</v>
      </c>
    </row>
    <row r="66" spans="1:10">
      <c r="A66" s="1">
        <v>2</v>
      </c>
      <c r="B66" s="1">
        <v>4</v>
      </c>
      <c r="C66" s="1">
        <v>41.566099999999999</v>
      </c>
      <c r="D66" s="1">
        <v>1</v>
      </c>
      <c r="E66" s="1">
        <v>1</v>
      </c>
      <c r="F66" s="1">
        <v>0</v>
      </c>
      <c r="G66" s="1">
        <v>2</v>
      </c>
      <c r="H66" s="1">
        <v>2</v>
      </c>
      <c r="I66" s="1">
        <v>1</v>
      </c>
      <c r="J66" s="1">
        <v>0</v>
      </c>
    </row>
    <row r="67" spans="1:10">
      <c r="A67" s="1">
        <v>2</v>
      </c>
      <c r="B67" s="1">
        <v>4</v>
      </c>
      <c r="C67" s="1">
        <v>44.707999999999998</v>
      </c>
      <c r="D67" s="1">
        <v>6</v>
      </c>
      <c r="E67" s="1">
        <v>0</v>
      </c>
      <c r="F67" s="1">
        <v>0</v>
      </c>
      <c r="G67" s="1">
        <v>2</v>
      </c>
      <c r="H67" s="1">
        <v>2</v>
      </c>
      <c r="I67" s="1">
        <v>1</v>
      </c>
      <c r="J67" s="1">
        <v>0</v>
      </c>
    </row>
    <row r="68" spans="1:10">
      <c r="A68" s="1">
        <v>2</v>
      </c>
      <c r="B68" s="1">
        <v>4</v>
      </c>
      <c r="C68" s="1">
        <v>59.536099999999998</v>
      </c>
      <c r="D68" s="1">
        <v>6</v>
      </c>
      <c r="E68" s="1">
        <v>0</v>
      </c>
      <c r="F68" s="1">
        <v>0</v>
      </c>
      <c r="G68" s="1">
        <v>2</v>
      </c>
      <c r="H68" s="1">
        <v>2</v>
      </c>
      <c r="I68" s="1">
        <v>0</v>
      </c>
      <c r="J68" s="1">
        <v>0</v>
      </c>
    </row>
    <row r="69" spans="1:10">
      <c r="A69" s="1">
        <v>2</v>
      </c>
      <c r="B69" s="1">
        <v>4</v>
      </c>
      <c r="C69" s="1">
        <v>59.438099999999999</v>
      </c>
      <c r="D69" s="1">
        <v>6</v>
      </c>
      <c r="E69" s="1">
        <v>1</v>
      </c>
      <c r="F69" s="1">
        <v>0</v>
      </c>
      <c r="G69" s="1">
        <v>2</v>
      </c>
      <c r="H69" s="1">
        <v>2</v>
      </c>
      <c r="I69" s="1">
        <v>0</v>
      </c>
      <c r="J69" s="1">
        <v>0</v>
      </c>
    </row>
    <row r="70" spans="1:10">
      <c r="A70" s="1">
        <v>2</v>
      </c>
      <c r="B70" s="1">
        <v>4</v>
      </c>
      <c r="C70" s="1">
        <v>46.2</v>
      </c>
      <c r="D70" s="1">
        <v>5</v>
      </c>
      <c r="E70" s="1">
        <v>0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</row>
    <row r="71" spans="1:10">
      <c r="A71" s="1">
        <v>2</v>
      </c>
      <c r="B71" s="1">
        <v>4</v>
      </c>
      <c r="C71" s="1">
        <v>41.399000000000001</v>
      </c>
      <c r="D71" s="1">
        <v>6</v>
      </c>
      <c r="E71" s="1">
        <v>1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</row>
    <row r="72" spans="1:10">
      <c r="A72" s="1">
        <v>2.5</v>
      </c>
      <c r="B72" s="1">
        <v>5</v>
      </c>
      <c r="C72" s="1">
        <v>44.515900000000002</v>
      </c>
      <c r="D72" s="1">
        <v>5</v>
      </c>
      <c r="E72" s="1">
        <v>0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</row>
    <row r="73" spans="1:10">
      <c r="A73" s="1">
        <v>2.5</v>
      </c>
      <c r="B73" s="1">
        <v>5</v>
      </c>
      <c r="C73" s="1">
        <v>42.488799999999998</v>
      </c>
      <c r="D73" s="1">
        <v>6</v>
      </c>
      <c r="E73" s="1">
        <v>1</v>
      </c>
      <c r="F73" s="1">
        <v>0</v>
      </c>
      <c r="G73" s="1">
        <v>2</v>
      </c>
      <c r="H73" s="1">
        <v>2</v>
      </c>
      <c r="I73" s="1">
        <v>1</v>
      </c>
      <c r="J73" s="1">
        <v>0</v>
      </c>
    </row>
    <row r="74" spans="1:10">
      <c r="A74" s="1">
        <v>3</v>
      </c>
      <c r="B74" s="1">
        <v>6</v>
      </c>
      <c r="C74" s="1">
        <v>35.799999999999997</v>
      </c>
      <c r="D74" s="1">
        <v>6</v>
      </c>
      <c r="E74" s="1">
        <v>1</v>
      </c>
      <c r="F74" s="1">
        <v>0</v>
      </c>
      <c r="G74" s="1">
        <v>2</v>
      </c>
      <c r="H74" s="1">
        <v>2</v>
      </c>
      <c r="I74" s="1">
        <v>1</v>
      </c>
      <c r="J74" s="1">
        <v>0</v>
      </c>
    </row>
    <row r="75" spans="1:10">
      <c r="A75" s="1">
        <v>6.8</v>
      </c>
      <c r="B75" s="1">
        <v>8</v>
      </c>
      <c r="C75" s="1">
        <v>23.4</v>
      </c>
      <c r="D75" s="1">
        <v>8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</row>
    <row r="76" spans="1:10">
      <c r="A76" s="1">
        <v>4.4000000000000004</v>
      </c>
      <c r="B76" s="1">
        <v>8</v>
      </c>
      <c r="C76" s="1">
        <v>33.049900000000001</v>
      </c>
      <c r="D76" s="1">
        <v>8</v>
      </c>
      <c r="E76" s="1">
        <v>1</v>
      </c>
      <c r="F76" s="1">
        <v>0</v>
      </c>
      <c r="G76" s="1">
        <v>2</v>
      </c>
      <c r="H76" s="1">
        <v>2</v>
      </c>
      <c r="I76" s="1">
        <v>1</v>
      </c>
      <c r="J76" s="1">
        <v>0</v>
      </c>
    </row>
    <row r="77" spans="1:10">
      <c r="A77" s="1">
        <v>4.4000000000000004</v>
      </c>
      <c r="B77" s="1">
        <v>8</v>
      </c>
      <c r="C77" s="1">
        <v>33.603200000000001</v>
      </c>
      <c r="D77" s="1">
        <v>8</v>
      </c>
      <c r="E77" s="1">
        <v>1</v>
      </c>
      <c r="F77" s="1">
        <v>0</v>
      </c>
      <c r="G77" s="1">
        <v>2</v>
      </c>
      <c r="H77" s="1">
        <v>2</v>
      </c>
      <c r="I77" s="1">
        <v>1</v>
      </c>
      <c r="J77" s="1">
        <v>0</v>
      </c>
    </row>
    <row r="78" spans="1:10">
      <c r="A78" s="1">
        <v>2.4</v>
      </c>
      <c r="B78" s="1">
        <v>4</v>
      </c>
      <c r="C78" s="1">
        <v>42</v>
      </c>
      <c r="D78" s="1">
        <v>6</v>
      </c>
      <c r="E78" s="1">
        <v>1</v>
      </c>
      <c r="F78" s="1">
        <v>0</v>
      </c>
      <c r="G78" s="1">
        <v>2</v>
      </c>
      <c r="H78" s="1">
        <v>2</v>
      </c>
      <c r="I78" s="1">
        <v>1</v>
      </c>
      <c r="J78" s="1">
        <v>0</v>
      </c>
    </row>
    <row r="79" spans="1:10">
      <c r="A79" s="1">
        <v>3.6</v>
      </c>
      <c r="B79" s="1">
        <v>6</v>
      </c>
      <c r="C79" s="1">
        <v>37.487400000000001</v>
      </c>
      <c r="D79" s="1">
        <v>6</v>
      </c>
      <c r="E79" s="1">
        <v>1</v>
      </c>
      <c r="F79" s="1">
        <v>0</v>
      </c>
      <c r="G79" s="1">
        <v>2</v>
      </c>
      <c r="H79" s="1">
        <v>2</v>
      </c>
      <c r="I79" s="1">
        <v>1</v>
      </c>
      <c r="J79" s="1">
        <v>0</v>
      </c>
    </row>
    <row r="80" spans="1:10">
      <c r="A80" s="1">
        <v>3.6</v>
      </c>
      <c r="B80" s="1">
        <v>6</v>
      </c>
      <c r="C80" s="1">
        <v>36.1</v>
      </c>
      <c r="D80" s="1">
        <v>6</v>
      </c>
      <c r="E80" s="1">
        <v>1</v>
      </c>
      <c r="F80" s="1">
        <v>0</v>
      </c>
      <c r="G80" s="1">
        <v>2</v>
      </c>
      <c r="H80" s="1">
        <v>2</v>
      </c>
      <c r="I80" s="1">
        <v>1</v>
      </c>
      <c r="J80" s="1">
        <v>0</v>
      </c>
    </row>
    <row r="81" spans="1:10">
      <c r="A81" s="1">
        <v>2</v>
      </c>
      <c r="B81" s="1">
        <v>4</v>
      </c>
      <c r="C81" s="1">
        <v>39.4</v>
      </c>
      <c r="D81" s="1">
        <v>6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</row>
    <row r="82" spans="1:10">
      <c r="A82" s="1">
        <v>2</v>
      </c>
      <c r="B82" s="1">
        <v>4</v>
      </c>
      <c r="C82" s="1">
        <v>44.7</v>
      </c>
      <c r="D82" s="1">
        <v>6</v>
      </c>
      <c r="E82" s="1">
        <v>0</v>
      </c>
      <c r="F82" s="1">
        <v>0</v>
      </c>
      <c r="G82" s="1">
        <v>2</v>
      </c>
      <c r="H82" s="1">
        <v>2</v>
      </c>
      <c r="I82" s="1">
        <v>1</v>
      </c>
      <c r="J82" s="1">
        <v>0</v>
      </c>
    </row>
    <row r="83" spans="1:10">
      <c r="A83" s="1">
        <v>2.4</v>
      </c>
      <c r="B83" s="1">
        <v>4</v>
      </c>
      <c r="C83" s="1">
        <v>42.5</v>
      </c>
      <c r="D83" s="1">
        <v>6</v>
      </c>
      <c r="E83" s="1">
        <v>1</v>
      </c>
      <c r="F83" s="1">
        <v>0</v>
      </c>
      <c r="G83" s="1">
        <v>2</v>
      </c>
      <c r="H83" s="1">
        <v>2</v>
      </c>
      <c r="I83" s="1">
        <v>1</v>
      </c>
      <c r="J83" s="1">
        <v>0</v>
      </c>
    </row>
    <row r="84" spans="1:10">
      <c r="A84" s="1">
        <v>2</v>
      </c>
      <c r="B84" s="1">
        <v>4</v>
      </c>
      <c r="C84" s="1">
        <v>41.5</v>
      </c>
      <c r="D84" s="1">
        <v>4</v>
      </c>
      <c r="E84" s="1">
        <v>1</v>
      </c>
      <c r="F84" s="1">
        <v>0</v>
      </c>
      <c r="G84" s="1">
        <v>2</v>
      </c>
      <c r="H84" s="1">
        <v>2</v>
      </c>
      <c r="I84" s="1">
        <v>1</v>
      </c>
      <c r="J84" s="1">
        <v>0</v>
      </c>
    </row>
    <row r="85" spans="1:10">
      <c r="A85" s="1">
        <v>2</v>
      </c>
      <c r="B85" s="1">
        <v>4</v>
      </c>
      <c r="C85" s="1">
        <v>43.5</v>
      </c>
      <c r="D85" s="1">
        <v>6</v>
      </c>
      <c r="E85" s="1">
        <v>1</v>
      </c>
      <c r="F85" s="1">
        <v>0</v>
      </c>
      <c r="G85" s="1">
        <v>2</v>
      </c>
      <c r="H85" s="1">
        <v>2</v>
      </c>
      <c r="I85" s="1">
        <v>1</v>
      </c>
      <c r="J85" s="1">
        <v>0</v>
      </c>
    </row>
    <row r="86" spans="1:10">
      <c r="A86" s="1">
        <v>3.6</v>
      </c>
      <c r="B86" s="1">
        <v>6</v>
      </c>
      <c r="C86" s="1">
        <v>40.5</v>
      </c>
      <c r="D86" s="1">
        <v>6</v>
      </c>
      <c r="E86" s="1">
        <v>1</v>
      </c>
      <c r="F86" s="1">
        <v>0</v>
      </c>
      <c r="G86" s="1">
        <v>2</v>
      </c>
      <c r="H86" s="1">
        <v>2</v>
      </c>
      <c r="I86" s="1">
        <v>1</v>
      </c>
      <c r="J86" s="1">
        <v>0</v>
      </c>
    </row>
    <row r="87" spans="1:10">
      <c r="A87" s="1">
        <v>3</v>
      </c>
      <c r="B87" s="1">
        <v>6</v>
      </c>
      <c r="C87" s="1">
        <v>39.700000000000003</v>
      </c>
      <c r="D87" s="1">
        <v>6</v>
      </c>
      <c r="E87" s="1">
        <v>1</v>
      </c>
      <c r="F87" s="1">
        <v>1</v>
      </c>
      <c r="G87" s="1">
        <v>2</v>
      </c>
      <c r="H87" s="1">
        <v>2</v>
      </c>
      <c r="I87" s="1">
        <v>1</v>
      </c>
      <c r="J87" s="1">
        <v>0</v>
      </c>
    </row>
    <row r="88" spans="1:10">
      <c r="A88" s="1">
        <v>2.5</v>
      </c>
      <c r="B88" s="1">
        <v>6</v>
      </c>
      <c r="C88" s="1">
        <v>40.807499999999997</v>
      </c>
      <c r="D88" s="1">
        <v>7</v>
      </c>
      <c r="E88" s="1">
        <v>1</v>
      </c>
      <c r="F88" s="1">
        <v>0</v>
      </c>
      <c r="G88" s="1">
        <v>2</v>
      </c>
      <c r="H88" s="1">
        <v>2</v>
      </c>
      <c r="I88" s="1">
        <v>1</v>
      </c>
      <c r="J88" s="1">
        <v>0</v>
      </c>
    </row>
    <row r="89" spans="1:10">
      <c r="A89" s="1">
        <v>2.5</v>
      </c>
      <c r="B89" s="1">
        <v>6</v>
      </c>
      <c r="C89" s="1">
        <v>37.979999999999997</v>
      </c>
      <c r="D89" s="1">
        <v>7</v>
      </c>
      <c r="E89" s="1">
        <v>1</v>
      </c>
      <c r="F89" s="1">
        <v>0</v>
      </c>
      <c r="G89" s="1">
        <v>2</v>
      </c>
      <c r="H89" s="1">
        <v>2</v>
      </c>
      <c r="I89" s="1">
        <v>1</v>
      </c>
      <c r="J89" s="1">
        <v>0</v>
      </c>
    </row>
    <row r="90" spans="1:10">
      <c r="A90" s="1">
        <v>3.7</v>
      </c>
      <c r="B90" s="1">
        <v>6</v>
      </c>
      <c r="C90" s="1">
        <v>36.752800000000001</v>
      </c>
      <c r="D90" s="1">
        <v>7</v>
      </c>
      <c r="E90" s="1">
        <v>1</v>
      </c>
      <c r="F90" s="1">
        <v>0</v>
      </c>
      <c r="G90" s="1">
        <v>2</v>
      </c>
      <c r="H90" s="1">
        <v>2</v>
      </c>
      <c r="I90" s="1">
        <v>1</v>
      </c>
      <c r="J90" s="1">
        <v>1</v>
      </c>
    </row>
    <row r="91" spans="1:10">
      <c r="A91" s="1">
        <v>3.7</v>
      </c>
      <c r="B91" s="1">
        <v>6</v>
      </c>
      <c r="C91" s="1">
        <v>33.4</v>
      </c>
      <c r="D91" s="1">
        <v>7</v>
      </c>
      <c r="E91" s="1">
        <v>1</v>
      </c>
      <c r="F91" s="1">
        <v>0</v>
      </c>
      <c r="G91" s="1">
        <v>2</v>
      </c>
      <c r="H91" s="1">
        <v>2</v>
      </c>
      <c r="I91" s="1">
        <v>1</v>
      </c>
      <c r="J91" s="1">
        <v>1</v>
      </c>
    </row>
    <row r="92" spans="1:10">
      <c r="A92" s="1">
        <v>5.6</v>
      </c>
      <c r="B92" s="1">
        <v>8</v>
      </c>
      <c r="C92" s="1">
        <v>34.5</v>
      </c>
      <c r="D92" s="1">
        <v>7</v>
      </c>
      <c r="E92" s="1">
        <v>1</v>
      </c>
      <c r="F92" s="1">
        <v>0</v>
      </c>
      <c r="G92" s="1">
        <v>2</v>
      </c>
      <c r="H92" s="1">
        <v>2</v>
      </c>
      <c r="I92" s="1">
        <v>1</v>
      </c>
      <c r="J92" s="1">
        <v>1</v>
      </c>
    </row>
    <row r="93" spans="1:10">
      <c r="A93" s="1">
        <v>5.6</v>
      </c>
      <c r="B93" s="1">
        <v>8</v>
      </c>
      <c r="C93" s="1">
        <v>32.4</v>
      </c>
      <c r="D93" s="1">
        <v>7</v>
      </c>
      <c r="E93" s="1">
        <v>1</v>
      </c>
      <c r="F93" s="1">
        <v>0</v>
      </c>
      <c r="G93" s="1">
        <v>2</v>
      </c>
      <c r="H93" s="1">
        <v>2</v>
      </c>
      <c r="I93" s="1">
        <v>1</v>
      </c>
      <c r="J93" s="1">
        <v>1</v>
      </c>
    </row>
    <row r="94" spans="1:10">
      <c r="A94" s="1">
        <v>3</v>
      </c>
      <c r="B94" s="1">
        <v>6</v>
      </c>
      <c r="C94" s="1">
        <v>39.700000000000003</v>
      </c>
      <c r="D94" s="1">
        <v>6</v>
      </c>
      <c r="E94" s="1">
        <v>1</v>
      </c>
      <c r="F94" s="1">
        <v>1</v>
      </c>
      <c r="G94" s="1">
        <v>2</v>
      </c>
      <c r="H94" s="1">
        <v>2</v>
      </c>
      <c r="I94" s="1">
        <v>1</v>
      </c>
      <c r="J94" s="1">
        <v>0</v>
      </c>
    </row>
    <row r="95" spans="1:10">
      <c r="A95" s="1">
        <v>2.5</v>
      </c>
      <c r="B95" s="1">
        <v>4</v>
      </c>
      <c r="C95" s="1">
        <v>51.6</v>
      </c>
      <c r="D95" s="1">
        <v>1</v>
      </c>
      <c r="E95" s="1">
        <v>0</v>
      </c>
      <c r="F95" s="1">
        <v>0</v>
      </c>
      <c r="G95" s="1">
        <v>2</v>
      </c>
      <c r="H95" s="1">
        <v>2</v>
      </c>
      <c r="I95" s="1">
        <v>1</v>
      </c>
      <c r="J95" s="1">
        <v>0</v>
      </c>
    </row>
    <row r="96" spans="1:10">
      <c r="A96" s="1">
        <v>2.2999999999999998</v>
      </c>
      <c r="B96" s="1">
        <v>4</v>
      </c>
      <c r="C96" s="1">
        <v>34.700000000000003</v>
      </c>
      <c r="D96" s="1">
        <v>6</v>
      </c>
      <c r="E96" s="1">
        <v>0</v>
      </c>
      <c r="F96" s="1">
        <v>0</v>
      </c>
      <c r="G96" s="1">
        <v>2</v>
      </c>
      <c r="H96" s="1">
        <v>2</v>
      </c>
      <c r="I96" s="1">
        <v>1</v>
      </c>
      <c r="J96" s="1">
        <v>0</v>
      </c>
    </row>
    <row r="97" spans="1:10">
      <c r="A97" s="1">
        <v>3</v>
      </c>
      <c r="B97" s="1">
        <v>6</v>
      </c>
      <c r="C97" s="1">
        <v>47.1</v>
      </c>
      <c r="D97" s="1">
        <v>7</v>
      </c>
      <c r="E97" s="1">
        <v>1</v>
      </c>
      <c r="F97" s="1">
        <v>0</v>
      </c>
      <c r="G97" s="1">
        <v>2</v>
      </c>
      <c r="H97" s="1">
        <v>2</v>
      </c>
      <c r="I97" s="1">
        <v>1</v>
      </c>
      <c r="J97" s="1">
        <v>0</v>
      </c>
    </row>
    <row r="98" spans="1:10">
      <c r="A98" s="1">
        <v>4.2</v>
      </c>
      <c r="B98" s="1">
        <v>8</v>
      </c>
      <c r="C98" s="1">
        <v>35.722200000000001</v>
      </c>
      <c r="D98" s="1">
        <v>8</v>
      </c>
      <c r="E98" s="1">
        <v>0</v>
      </c>
      <c r="F98" s="1">
        <v>0</v>
      </c>
      <c r="G98" s="1">
        <v>2</v>
      </c>
      <c r="H98" s="1">
        <v>2</v>
      </c>
      <c r="I98" s="1">
        <v>1</v>
      </c>
      <c r="J98" s="1">
        <v>0</v>
      </c>
    </row>
    <row r="99" spans="1:10">
      <c r="A99" s="1">
        <v>3</v>
      </c>
      <c r="B99" s="1">
        <v>6</v>
      </c>
      <c r="C99" s="1">
        <v>37.999699999999997</v>
      </c>
      <c r="D99" s="1">
        <v>8</v>
      </c>
      <c r="E99" s="1">
        <v>1</v>
      </c>
      <c r="F99" s="1">
        <v>0</v>
      </c>
      <c r="G99" s="1">
        <v>2</v>
      </c>
      <c r="H99" s="1">
        <v>2</v>
      </c>
      <c r="I99" s="1">
        <v>1</v>
      </c>
      <c r="J99" s="1">
        <v>1</v>
      </c>
    </row>
    <row r="100" spans="1:10">
      <c r="A100" s="1">
        <v>4.4000000000000004</v>
      </c>
      <c r="B100" s="1">
        <v>8</v>
      </c>
      <c r="C100" s="1">
        <v>31.227399999999999</v>
      </c>
      <c r="D100" s="1">
        <v>8</v>
      </c>
      <c r="E100" s="1">
        <v>1</v>
      </c>
      <c r="F100" s="1">
        <v>0</v>
      </c>
      <c r="G100" s="1">
        <v>2</v>
      </c>
      <c r="H100" s="1">
        <v>2</v>
      </c>
      <c r="I100" s="1">
        <v>1</v>
      </c>
      <c r="J100" s="1">
        <v>0</v>
      </c>
    </row>
    <row r="101" spans="1:10">
      <c r="A101" s="1">
        <v>4.4000000000000004</v>
      </c>
      <c r="B101" s="1">
        <v>8</v>
      </c>
      <c r="C101" s="1">
        <v>30.547999999999998</v>
      </c>
      <c r="D101" s="1">
        <v>8</v>
      </c>
      <c r="E101" s="1">
        <v>1</v>
      </c>
      <c r="F101" s="1">
        <v>0</v>
      </c>
      <c r="G101" s="1">
        <v>2</v>
      </c>
      <c r="H101" s="1">
        <v>2</v>
      </c>
      <c r="I101" s="1">
        <v>1</v>
      </c>
      <c r="J101" s="1">
        <v>0</v>
      </c>
    </row>
    <row r="102" spans="1:10">
      <c r="A102" s="1">
        <v>3</v>
      </c>
      <c r="B102" s="1">
        <v>6</v>
      </c>
      <c r="C102" s="1">
        <v>35.496600000000001</v>
      </c>
      <c r="D102" s="1">
        <v>6</v>
      </c>
      <c r="E102" s="1">
        <v>1</v>
      </c>
      <c r="F102" s="1">
        <v>0</v>
      </c>
      <c r="G102" s="1">
        <v>2</v>
      </c>
      <c r="H102" s="1">
        <v>2</v>
      </c>
      <c r="I102" s="1">
        <v>1</v>
      </c>
      <c r="J102" s="1">
        <v>0</v>
      </c>
    </row>
    <row r="103" spans="1:10">
      <c r="A103" s="1">
        <v>3</v>
      </c>
      <c r="B103" s="1">
        <v>6</v>
      </c>
      <c r="C103" s="1">
        <v>35.496600000000001</v>
      </c>
      <c r="D103" s="1">
        <v>6</v>
      </c>
      <c r="E103" s="1">
        <v>1</v>
      </c>
      <c r="F103" s="1">
        <v>0</v>
      </c>
      <c r="G103" s="1">
        <v>2</v>
      </c>
      <c r="H103" s="1">
        <v>2</v>
      </c>
      <c r="I103" s="1">
        <v>1</v>
      </c>
      <c r="J103" s="1">
        <v>0</v>
      </c>
    </row>
    <row r="104" spans="1:10">
      <c r="A104" s="1">
        <v>4.4000000000000004</v>
      </c>
      <c r="B104" s="1">
        <v>8</v>
      </c>
      <c r="C104" s="1">
        <v>33.603200000000001</v>
      </c>
      <c r="D104" s="1">
        <v>8</v>
      </c>
      <c r="E104" s="1">
        <v>1</v>
      </c>
      <c r="F104" s="1">
        <v>0</v>
      </c>
      <c r="G104" s="1">
        <v>2</v>
      </c>
      <c r="H104" s="1">
        <v>2</v>
      </c>
      <c r="I104" s="1">
        <v>1</v>
      </c>
      <c r="J104" s="1">
        <v>0</v>
      </c>
    </row>
    <row r="105" spans="1:10">
      <c r="A105" s="1">
        <v>4.4000000000000004</v>
      </c>
      <c r="B105" s="1">
        <v>8</v>
      </c>
      <c r="C105" s="1">
        <v>29.837800000000001</v>
      </c>
      <c r="D105" s="1">
        <v>6</v>
      </c>
      <c r="E105" s="1">
        <v>1</v>
      </c>
      <c r="F105" s="1">
        <v>0</v>
      </c>
      <c r="G105" s="1">
        <v>2</v>
      </c>
      <c r="H105" s="1">
        <v>2</v>
      </c>
      <c r="I105" s="1">
        <v>1</v>
      </c>
      <c r="J105" s="1">
        <v>0</v>
      </c>
    </row>
    <row r="106" spans="1:10">
      <c r="A106" s="1">
        <v>4.4000000000000004</v>
      </c>
      <c r="B106" s="1">
        <v>8</v>
      </c>
      <c r="C106" s="1">
        <v>27.730699999999999</v>
      </c>
      <c r="D106" s="1">
        <v>6</v>
      </c>
      <c r="E106" s="1">
        <v>1</v>
      </c>
      <c r="F106" s="1">
        <v>0</v>
      </c>
      <c r="G106" s="1">
        <v>2</v>
      </c>
      <c r="H106" s="1">
        <v>2</v>
      </c>
      <c r="I106" s="1">
        <v>1</v>
      </c>
      <c r="J106" s="1">
        <v>0</v>
      </c>
    </row>
    <row r="107" spans="1:10">
      <c r="A107" s="1">
        <v>4.4000000000000004</v>
      </c>
      <c r="B107" s="1">
        <v>8</v>
      </c>
      <c r="C107" s="1">
        <v>29.837800000000001</v>
      </c>
      <c r="D107" s="1">
        <v>6</v>
      </c>
      <c r="E107" s="1">
        <v>1</v>
      </c>
      <c r="F107" s="1">
        <v>0</v>
      </c>
      <c r="G107" s="1">
        <v>2</v>
      </c>
      <c r="H107" s="1">
        <v>2</v>
      </c>
      <c r="I107" s="1">
        <v>1</v>
      </c>
      <c r="J107" s="1">
        <v>0</v>
      </c>
    </row>
    <row r="108" spans="1:10">
      <c r="A108" s="1">
        <v>4.4000000000000004</v>
      </c>
      <c r="B108" s="1">
        <v>8</v>
      </c>
      <c r="C108" s="1">
        <v>27.730699999999999</v>
      </c>
      <c r="D108" s="1">
        <v>6</v>
      </c>
      <c r="E108" s="1">
        <v>1</v>
      </c>
      <c r="F108" s="1">
        <v>0</v>
      </c>
      <c r="G108" s="1">
        <v>2</v>
      </c>
      <c r="H108" s="1">
        <v>2</v>
      </c>
      <c r="I108" s="1">
        <v>1</v>
      </c>
      <c r="J108" s="1">
        <v>0</v>
      </c>
    </row>
    <row r="109" spans="1:10">
      <c r="A109" s="1">
        <v>3.6</v>
      </c>
      <c r="B109" s="1">
        <v>6</v>
      </c>
      <c r="C109" s="1">
        <v>37.9</v>
      </c>
      <c r="D109" s="1">
        <v>5</v>
      </c>
      <c r="E109" s="1">
        <v>1</v>
      </c>
      <c r="F109" s="1">
        <v>0</v>
      </c>
      <c r="G109" s="1">
        <v>2</v>
      </c>
      <c r="H109" s="1">
        <v>2</v>
      </c>
      <c r="I109" s="1">
        <v>1</v>
      </c>
      <c r="J109" s="1">
        <v>0</v>
      </c>
    </row>
    <row r="110" spans="1:10">
      <c r="A110" s="1">
        <v>5.7</v>
      </c>
      <c r="B110" s="1">
        <v>8</v>
      </c>
      <c r="C110" s="1">
        <v>34.5</v>
      </c>
      <c r="D110" s="1">
        <v>5</v>
      </c>
      <c r="E110" s="1">
        <v>1</v>
      </c>
      <c r="F110" s="1">
        <v>0</v>
      </c>
      <c r="G110" s="1">
        <v>1</v>
      </c>
      <c r="H110" s="1">
        <v>1</v>
      </c>
      <c r="I110" s="1">
        <v>1</v>
      </c>
      <c r="J110" s="1">
        <v>0</v>
      </c>
    </row>
    <row r="111" spans="1:10">
      <c r="A111" s="1">
        <v>4.5999999999999996</v>
      </c>
      <c r="B111" s="1">
        <v>8</v>
      </c>
      <c r="C111" s="1">
        <v>33.9</v>
      </c>
      <c r="D111" s="1">
        <v>6</v>
      </c>
      <c r="E111" s="1">
        <v>1</v>
      </c>
      <c r="F111" s="1">
        <v>0</v>
      </c>
      <c r="G111" s="1">
        <v>2</v>
      </c>
      <c r="H111" s="1">
        <v>2</v>
      </c>
      <c r="I111" s="1">
        <v>1</v>
      </c>
      <c r="J111" s="1">
        <v>0</v>
      </c>
    </row>
    <row r="112" spans="1:10">
      <c r="A112" s="1">
        <v>3.6</v>
      </c>
      <c r="B112" s="1">
        <v>6</v>
      </c>
      <c r="C112" s="1">
        <v>37.299799999999998</v>
      </c>
      <c r="D112" s="1">
        <v>7</v>
      </c>
      <c r="E112" s="1">
        <v>1</v>
      </c>
      <c r="F112" s="1">
        <v>0</v>
      </c>
      <c r="G112" s="1">
        <v>2</v>
      </c>
      <c r="H112" s="1">
        <v>2</v>
      </c>
      <c r="I112" s="1">
        <v>1</v>
      </c>
      <c r="J112" s="1">
        <v>1</v>
      </c>
    </row>
    <row r="113" spans="1:10">
      <c r="A113" s="1">
        <v>3.6</v>
      </c>
      <c r="B113" s="1">
        <v>6</v>
      </c>
      <c r="C113" s="1">
        <v>36.543999999999997</v>
      </c>
      <c r="D113" s="1">
        <v>7</v>
      </c>
      <c r="E113" s="1">
        <v>1</v>
      </c>
      <c r="F113" s="1">
        <v>0</v>
      </c>
      <c r="G113" s="1">
        <v>2</v>
      </c>
      <c r="H113" s="1">
        <v>2</v>
      </c>
      <c r="I113" s="1">
        <v>1</v>
      </c>
      <c r="J113" s="1">
        <v>1</v>
      </c>
    </row>
    <row r="114" spans="1:10">
      <c r="A114" s="1">
        <v>3</v>
      </c>
      <c r="B114" s="1">
        <v>6</v>
      </c>
      <c r="C114" s="1">
        <v>36.920200000000001</v>
      </c>
      <c r="D114" s="1">
        <v>6</v>
      </c>
      <c r="E114" s="1">
        <v>1</v>
      </c>
      <c r="F114" s="1">
        <v>0</v>
      </c>
      <c r="G114" s="1">
        <v>2</v>
      </c>
      <c r="H114" s="1">
        <v>2</v>
      </c>
      <c r="I114" s="1">
        <v>1</v>
      </c>
      <c r="J114" s="1">
        <v>1</v>
      </c>
    </row>
    <row r="115" spans="1:10">
      <c r="A115" s="1">
        <v>3</v>
      </c>
      <c r="B115" s="1">
        <v>6</v>
      </c>
      <c r="C115" s="1">
        <v>37.425899999999999</v>
      </c>
      <c r="D115" s="1">
        <v>6</v>
      </c>
      <c r="E115" s="1">
        <v>1</v>
      </c>
      <c r="F115" s="1">
        <v>0</v>
      </c>
      <c r="G115" s="1">
        <v>2</v>
      </c>
      <c r="H115" s="1">
        <v>2</v>
      </c>
      <c r="I115" s="1">
        <v>1</v>
      </c>
      <c r="J115" s="1">
        <v>1</v>
      </c>
    </row>
    <row r="116" spans="1:10">
      <c r="A116" s="1">
        <v>3</v>
      </c>
      <c r="B116" s="1">
        <v>6</v>
      </c>
      <c r="C116" s="1">
        <v>35.435400000000001</v>
      </c>
      <c r="D116" s="1">
        <v>6</v>
      </c>
      <c r="E116" s="1">
        <v>0</v>
      </c>
      <c r="F116" s="1">
        <v>0</v>
      </c>
      <c r="G116" s="1">
        <v>2</v>
      </c>
      <c r="H116" s="1">
        <v>2</v>
      </c>
      <c r="I116" s="1">
        <v>1</v>
      </c>
      <c r="J116" s="1">
        <v>1</v>
      </c>
    </row>
    <row r="117" spans="1:10">
      <c r="A117" s="1">
        <v>3</v>
      </c>
      <c r="B117" s="1">
        <v>6</v>
      </c>
      <c r="C117" s="1">
        <v>35.890999999999998</v>
      </c>
      <c r="D117" s="1">
        <v>6</v>
      </c>
      <c r="E117" s="1">
        <v>1</v>
      </c>
      <c r="F117" s="1">
        <v>0</v>
      </c>
      <c r="G117" s="1">
        <v>2</v>
      </c>
      <c r="H117" s="1">
        <v>2</v>
      </c>
      <c r="I117" s="1">
        <v>1</v>
      </c>
      <c r="J117" s="1">
        <v>1</v>
      </c>
    </row>
    <row r="118" spans="1:10">
      <c r="A118" s="1">
        <v>1.6</v>
      </c>
      <c r="B118" s="1">
        <v>4</v>
      </c>
      <c r="C118" s="1">
        <v>43.297899999999998</v>
      </c>
      <c r="D118" s="1">
        <v>6</v>
      </c>
      <c r="E118" s="1">
        <v>0</v>
      </c>
      <c r="F118" s="1">
        <v>0</v>
      </c>
      <c r="G118" s="1">
        <v>2</v>
      </c>
      <c r="H118" s="1">
        <v>2</v>
      </c>
      <c r="I118" s="1">
        <v>1</v>
      </c>
      <c r="J118" s="1">
        <v>0</v>
      </c>
    </row>
    <row r="119" spans="1:10">
      <c r="A119" s="1">
        <v>1.6</v>
      </c>
      <c r="B119" s="1">
        <v>4</v>
      </c>
      <c r="C119" s="1">
        <v>45.5991</v>
      </c>
      <c r="D119" s="1">
        <v>1</v>
      </c>
      <c r="E119" s="1">
        <v>1</v>
      </c>
      <c r="F119" s="1">
        <v>0</v>
      </c>
      <c r="G119" s="1">
        <v>2</v>
      </c>
      <c r="H119" s="1">
        <v>2</v>
      </c>
      <c r="I119" s="1">
        <v>1</v>
      </c>
      <c r="J119" s="1">
        <v>0</v>
      </c>
    </row>
    <row r="120" spans="1:10">
      <c r="A120" s="1">
        <v>1.6</v>
      </c>
      <c r="B120" s="1">
        <v>4</v>
      </c>
      <c r="C120" s="1">
        <v>41.7</v>
      </c>
      <c r="D120" s="1">
        <v>1</v>
      </c>
      <c r="E120" s="1">
        <v>1</v>
      </c>
      <c r="F120" s="1">
        <v>0</v>
      </c>
      <c r="G120" s="1">
        <v>2</v>
      </c>
      <c r="H120" s="1">
        <v>2</v>
      </c>
      <c r="I120" s="1">
        <v>1</v>
      </c>
      <c r="J120" s="1">
        <v>0</v>
      </c>
    </row>
    <row r="121" spans="1:10">
      <c r="A121" s="1">
        <v>2.4</v>
      </c>
      <c r="B121" s="1">
        <v>4</v>
      </c>
      <c r="C121" s="1">
        <v>38.700000000000003</v>
      </c>
      <c r="D121" s="1">
        <v>5</v>
      </c>
      <c r="E121" s="1">
        <v>0</v>
      </c>
      <c r="F121" s="1">
        <v>0</v>
      </c>
      <c r="G121" s="1">
        <v>2</v>
      </c>
      <c r="H121" s="1">
        <v>2</v>
      </c>
      <c r="I121" s="1">
        <v>1</v>
      </c>
      <c r="J121" s="1">
        <v>0</v>
      </c>
    </row>
    <row r="122" spans="1:10">
      <c r="A122" s="1">
        <v>2.4</v>
      </c>
      <c r="B122" s="1">
        <v>4</v>
      </c>
      <c r="C122" s="1">
        <v>38.700000000000003</v>
      </c>
      <c r="D122" s="1">
        <v>4</v>
      </c>
      <c r="E122" s="1">
        <v>1</v>
      </c>
      <c r="F122" s="1">
        <v>0</v>
      </c>
      <c r="G122" s="1">
        <v>2</v>
      </c>
      <c r="H122" s="1">
        <v>2</v>
      </c>
      <c r="I122" s="1">
        <v>1</v>
      </c>
      <c r="J122" s="1">
        <v>0</v>
      </c>
    </row>
    <row r="123" spans="1:10">
      <c r="A123" s="1">
        <v>2.5</v>
      </c>
      <c r="B123" s="1">
        <v>4</v>
      </c>
      <c r="C123" s="1">
        <v>37.5899</v>
      </c>
      <c r="D123" s="1">
        <v>5</v>
      </c>
      <c r="E123" s="1">
        <v>0</v>
      </c>
      <c r="F123" s="1">
        <v>0</v>
      </c>
      <c r="G123" s="1">
        <v>2</v>
      </c>
      <c r="H123" s="1">
        <v>2</v>
      </c>
      <c r="I123" s="1">
        <v>0</v>
      </c>
      <c r="J123" s="1">
        <v>1</v>
      </c>
    </row>
    <row r="124" spans="1:10">
      <c r="A124" s="1">
        <v>2.5</v>
      </c>
      <c r="B124" s="1">
        <v>4</v>
      </c>
      <c r="C124" s="1">
        <v>36.655700000000003</v>
      </c>
      <c r="D124" s="1">
        <v>4</v>
      </c>
      <c r="E124" s="1">
        <v>1</v>
      </c>
      <c r="F124" s="1">
        <v>0</v>
      </c>
      <c r="G124" s="1">
        <v>2</v>
      </c>
      <c r="H124" s="1">
        <v>2</v>
      </c>
      <c r="I124" s="1">
        <v>0</v>
      </c>
      <c r="J124" s="1">
        <v>1</v>
      </c>
    </row>
    <row r="125" spans="1:10">
      <c r="A125" s="1">
        <v>2.5</v>
      </c>
      <c r="B125" s="1">
        <v>4</v>
      </c>
      <c r="C125" s="1">
        <v>34.434100000000001</v>
      </c>
      <c r="D125" s="1">
        <v>5</v>
      </c>
      <c r="E125" s="1">
        <v>0</v>
      </c>
      <c r="F125" s="1">
        <v>0</v>
      </c>
      <c r="G125" s="1">
        <v>2</v>
      </c>
      <c r="H125" s="1">
        <v>2</v>
      </c>
      <c r="I125" s="1">
        <v>1</v>
      </c>
      <c r="J125" s="1">
        <v>0</v>
      </c>
    </row>
    <row r="126" spans="1:10">
      <c r="A126" s="1">
        <v>2.5</v>
      </c>
      <c r="B126" s="1">
        <v>4</v>
      </c>
      <c r="C126" s="1">
        <v>31.366900000000001</v>
      </c>
      <c r="D126" s="1">
        <v>6</v>
      </c>
      <c r="E126" s="1">
        <v>0</v>
      </c>
      <c r="F126" s="1">
        <v>0</v>
      </c>
      <c r="G126" s="1">
        <v>2</v>
      </c>
      <c r="H126" s="1">
        <v>2</v>
      </c>
      <c r="I126" s="1">
        <v>1</v>
      </c>
      <c r="J126" s="1">
        <v>0</v>
      </c>
    </row>
    <row r="127" spans="1:10">
      <c r="A127" s="1">
        <v>3.5</v>
      </c>
      <c r="B127" s="1">
        <v>6</v>
      </c>
      <c r="C127" s="1">
        <v>32.200000000000003</v>
      </c>
      <c r="D127" s="1">
        <v>7</v>
      </c>
      <c r="E127" s="1">
        <v>1</v>
      </c>
      <c r="F127" s="1">
        <v>0</v>
      </c>
      <c r="G127" s="1">
        <v>2</v>
      </c>
      <c r="H127" s="1">
        <v>2</v>
      </c>
      <c r="I127" s="1">
        <v>1</v>
      </c>
      <c r="J127" s="1">
        <v>0</v>
      </c>
    </row>
    <row r="128" spans="1:10">
      <c r="A128" s="1">
        <v>3.7</v>
      </c>
      <c r="B128" s="1">
        <v>6</v>
      </c>
      <c r="C128" s="1">
        <v>28.1</v>
      </c>
      <c r="D128" s="1">
        <v>4</v>
      </c>
      <c r="E128" s="1">
        <v>1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</row>
    <row r="129" spans="1:10">
      <c r="A129" s="1">
        <v>4.7</v>
      </c>
      <c r="B129" s="1">
        <v>8</v>
      </c>
      <c r="C129" s="1">
        <v>25.7</v>
      </c>
      <c r="D129" s="1">
        <v>5</v>
      </c>
      <c r="E129" s="1">
        <v>1</v>
      </c>
      <c r="F129" s="1">
        <v>0</v>
      </c>
      <c r="G129" s="1">
        <v>1</v>
      </c>
      <c r="H129" s="1">
        <v>1</v>
      </c>
      <c r="I129" s="1">
        <v>0</v>
      </c>
      <c r="J129" s="1">
        <v>0</v>
      </c>
    </row>
    <row r="130" spans="1:10">
      <c r="A130" s="1">
        <v>3.7</v>
      </c>
      <c r="B130" s="1">
        <v>6</v>
      </c>
      <c r="C130" s="1">
        <v>27.8</v>
      </c>
      <c r="D130" s="1">
        <v>4</v>
      </c>
      <c r="E130" s="1">
        <v>1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</row>
    <row r="131" spans="1:10">
      <c r="A131" s="1">
        <v>4.7</v>
      </c>
      <c r="B131" s="1">
        <v>8</v>
      </c>
      <c r="C131" s="1">
        <v>25.6</v>
      </c>
      <c r="D131" s="1">
        <v>5</v>
      </c>
      <c r="E131" s="1">
        <v>1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</row>
    <row r="132" spans="1:10">
      <c r="A132" s="1">
        <v>5.7</v>
      </c>
      <c r="B132" s="1">
        <v>8</v>
      </c>
      <c r="C132" s="1">
        <v>27.2</v>
      </c>
      <c r="D132" s="1">
        <v>5</v>
      </c>
      <c r="E132" s="1">
        <v>1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</row>
    <row r="133" spans="1:10">
      <c r="A133" s="1">
        <v>3.7</v>
      </c>
      <c r="B133" s="1">
        <v>6</v>
      </c>
      <c r="C133" s="1">
        <v>31.364100000000001</v>
      </c>
      <c r="D133" s="1">
        <v>6</v>
      </c>
      <c r="E133" s="1">
        <v>1</v>
      </c>
      <c r="F133" s="1">
        <v>1</v>
      </c>
      <c r="G133" s="1">
        <v>2</v>
      </c>
      <c r="H133" s="1">
        <v>2</v>
      </c>
      <c r="I133" s="1">
        <v>1</v>
      </c>
      <c r="J133" s="1">
        <v>0</v>
      </c>
    </row>
    <row r="134" spans="1:10">
      <c r="A134" s="1">
        <v>3.7</v>
      </c>
      <c r="B134" s="1">
        <v>6</v>
      </c>
      <c r="C134" s="1">
        <v>31.363900000000001</v>
      </c>
      <c r="D134" s="1">
        <v>6</v>
      </c>
      <c r="E134" s="1">
        <v>0</v>
      </c>
      <c r="F134" s="1">
        <v>1</v>
      </c>
      <c r="G134" s="1">
        <v>2</v>
      </c>
      <c r="H134" s="1">
        <v>2</v>
      </c>
      <c r="I134" s="1">
        <v>1</v>
      </c>
      <c r="J134" s="1">
        <v>0</v>
      </c>
    </row>
    <row r="135" spans="1:10">
      <c r="A135" s="1">
        <v>5</v>
      </c>
      <c r="B135" s="1">
        <v>8</v>
      </c>
      <c r="C135" s="1">
        <v>28.716000000000001</v>
      </c>
      <c r="D135" s="1">
        <v>6</v>
      </c>
      <c r="E135" s="1">
        <v>1</v>
      </c>
      <c r="F135" s="1">
        <v>1</v>
      </c>
      <c r="G135" s="1">
        <v>2</v>
      </c>
      <c r="H135" s="1">
        <v>2</v>
      </c>
      <c r="I135" s="1">
        <v>1</v>
      </c>
      <c r="J135" s="1">
        <v>0</v>
      </c>
    </row>
    <row r="136" spans="1:10">
      <c r="A136" s="1">
        <v>5</v>
      </c>
      <c r="B136" s="1">
        <v>8</v>
      </c>
      <c r="C136" s="1">
        <v>28.700900000000001</v>
      </c>
      <c r="D136" s="1">
        <v>6</v>
      </c>
      <c r="E136" s="1">
        <v>0</v>
      </c>
      <c r="F136" s="1">
        <v>1</v>
      </c>
      <c r="G136" s="1">
        <v>2</v>
      </c>
      <c r="H136" s="1">
        <v>2</v>
      </c>
      <c r="I136" s="1">
        <v>1</v>
      </c>
      <c r="J136" s="1">
        <v>0</v>
      </c>
    </row>
    <row r="137" spans="1:10">
      <c r="A137" s="1">
        <v>3.7</v>
      </c>
      <c r="B137" s="1">
        <v>6</v>
      </c>
      <c r="C137" s="1">
        <v>24.4</v>
      </c>
      <c r="D137" s="1">
        <v>4</v>
      </c>
      <c r="E137" s="1">
        <v>1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</row>
    <row r="138" spans="1:10">
      <c r="A138" s="1">
        <v>4.7</v>
      </c>
      <c r="B138" s="1">
        <v>8</v>
      </c>
      <c r="C138" s="1">
        <v>25.6</v>
      </c>
      <c r="D138" s="1">
        <v>5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0</v>
      </c>
    </row>
    <row r="139" spans="1:10">
      <c r="A139" s="1">
        <v>4.7</v>
      </c>
      <c r="B139" s="1">
        <v>8</v>
      </c>
      <c r="C139" s="1">
        <v>24.6</v>
      </c>
      <c r="D139" s="1">
        <v>5</v>
      </c>
      <c r="E139" s="1">
        <v>1</v>
      </c>
      <c r="F139" s="1">
        <v>0</v>
      </c>
      <c r="G139" s="1">
        <v>1</v>
      </c>
      <c r="H139" s="1">
        <v>1</v>
      </c>
      <c r="I139" s="1">
        <v>0</v>
      </c>
      <c r="J139" s="1">
        <v>0</v>
      </c>
    </row>
    <row r="140" spans="1:10">
      <c r="A140" s="1">
        <v>5.7</v>
      </c>
      <c r="B140" s="1">
        <v>8</v>
      </c>
      <c r="C140" s="1">
        <v>25.6</v>
      </c>
      <c r="D140" s="1">
        <v>5</v>
      </c>
      <c r="E140" s="1">
        <v>1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</row>
    <row r="141" spans="1:10">
      <c r="A141" s="1">
        <v>3.7</v>
      </c>
      <c r="B141" s="1">
        <v>6</v>
      </c>
      <c r="C141" s="1">
        <v>28.566800000000001</v>
      </c>
      <c r="D141" s="1">
        <v>6</v>
      </c>
      <c r="E141" s="1">
        <v>1</v>
      </c>
      <c r="F141" s="1">
        <v>1</v>
      </c>
      <c r="G141" s="1">
        <v>2</v>
      </c>
      <c r="H141" s="1">
        <v>2</v>
      </c>
      <c r="I141" s="1">
        <v>1</v>
      </c>
      <c r="J141" s="1">
        <v>0</v>
      </c>
    </row>
    <row r="142" spans="1:10">
      <c r="A142" s="1">
        <v>3.7</v>
      </c>
      <c r="B142" s="1">
        <v>6</v>
      </c>
      <c r="C142" s="1">
        <v>28.567399999999999</v>
      </c>
      <c r="D142" s="1">
        <v>6</v>
      </c>
      <c r="E142" s="1">
        <v>0</v>
      </c>
      <c r="F142" s="1">
        <v>1</v>
      </c>
      <c r="G142" s="1">
        <v>2</v>
      </c>
      <c r="H142" s="1">
        <v>2</v>
      </c>
      <c r="I142" s="1">
        <v>1</v>
      </c>
      <c r="J142" s="1">
        <v>0</v>
      </c>
    </row>
    <row r="143" spans="1:10">
      <c r="A143" s="1">
        <v>5</v>
      </c>
      <c r="B143" s="1">
        <v>8</v>
      </c>
      <c r="C143" s="1">
        <v>25.897500000000001</v>
      </c>
      <c r="D143" s="1">
        <v>6</v>
      </c>
      <c r="E143" s="1">
        <v>1</v>
      </c>
      <c r="F143" s="1">
        <v>1</v>
      </c>
      <c r="G143" s="1">
        <v>2</v>
      </c>
      <c r="H143" s="1">
        <v>2</v>
      </c>
      <c r="I143" s="1">
        <v>1</v>
      </c>
      <c r="J143" s="1">
        <v>0</v>
      </c>
    </row>
    <row r="144" spans="1:10">
      <c r="A144" s="1">
        <v>5</v>
      </c>
      <c r="B144" s="1">
        <v>8</v>
      </c>
      <c r="C144" s="1">
        <v>25.897200000000002</v>
      </c>
      <c r="D144" s="1">
        <v>6</v>
      </c>
      <c r="E144" s="1">
        <v>0</v>
      </c>
      <c r="F144" s="1">
        <v>1</v>
      </c>
      <c r="G144" s="1">
        <v>2</v>
      </c>
      <c r="H144" s="1">
        <v>2</v>
      </c>
      <c r="I144" s="1">
        <v>1</v>
      </c>
      <c r="J144" s="1">
        <v>0</v>
      </c>
    </row>
    <row r="145" spans="1:10">
      <c r="A145" s="1">
        <v>6.2</v>
      </c>
      <c r="B145" s="1">
        <v>8</v>
      </c>
      <c r="C145" s="1">
        <v>19.5139</v>
      </c>
      <c r="D145" s="1">
        <v>6</v>
      </c>
      <c r="E145" s="1">
        <v>0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</row>
    <row r="146" spans="1:10">
      <c r="A146" s="1">
        <v>2.2000000000000002</v>
      </c>
      <c r="B146" s="1">
        <v>4</v>
      </c>
      <c r="C146" s="1">
        <v>30.45</v>
      </c>
      <c r="D146" s="1">
        <v>6</v>
      </c>
      <c r="E146" s="1">
        <v>0</v>
      </c>
      <c r="F146" s="1">
        <v>0</v>
      </c>
      <c r="G146" s="1">
        <v>2</v>
      </c>
      <c r="H146" s="1">
        <v>2</v>
      </c>
      <c r="I146" s="1">
        <v>0</v>
      </c>
      <c r="J146" s="1">
        <v>0</v>
      </c>
    </row>
    <row r="147" spans="1:10">
      <c r="A147" s="1">
        <v>6</v>
      </c>
      <c r="B147" s="1">
        <v>8</v>
      </c>
      <c r="C147" s="1">
        <v>21.473400000000002</v>
      </c>
      <c r="D147" s="1">
        <v>6</v>
      </c>
      <c r="E147" s="1">
        <v>1</v>
      </c>
      <c r="F147" s="1">
        <v>0</v>
      </c>
      <c r="G147" s="1">
        <v>1</v>
      </c>
      <c r="H147" s="1">
        <v>1</v>
      </c>
      <c r="I147" s="1">
        <v>1</v>
      </c>
      <c r="J147" s="1">
        <v>0</v>
      </c>
    </row>
    <row r="148" spans="1:10">
      <c r="A148" s="1">
        <v>6</v>
      </c>
      <c r="B148" s="1">
        <v>8</v>
      </c>
      <c r="C148" s="1">
        <v>21.473400000000002</v>
      </c>
      <c r="D148" s="1">
        <v>6</v>
      </c>
      <c r="E148" s="1">
        <v>1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</row>
    <row r="149" spans="1:10">
      <c r="A149" s="1">
        <v>6</v>
      </c>
      <c r="B149" s="1">
        <v>8</v>
      </c>
      <c r="C149" s="1">
        <v>21.473400000000002</v>
      </c>
      <c r="D149" s="1">
        <v>6</v>
      </c>
      <c r="E149" s="1">
        <v>1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</row>
    <row r="150" spans="1:10">
      <c r="A150" s="1">
        <v>4.5999999999999996</v>
      </c>
      <c r="B150" s="1">
        <v>8</v>
      </c>
      <c r="C150" s="1">
        <v>23</v>
      </c>
      <c r="D150" s="1">
        <v>4</v>
      </c>
      <c r="E150" s="1">
        <v>1</v>
      </c>
      <c r="F150" s="1">
        <v>1</v>
      </c>
      <c r="G150" s="1">
        <v>1</v>
      </c>
      <c r="H150" s="1">
        <v>1</v>
      </c>
      <c r="I150" s="1">
        <v>0</v>
      </c>
      <c r="J150" s="1">
        <v>0</v>
      </c>
    </row>
    <row r="151" spans="1:10">
      <c r="A151" s="1">
        <v>5.4</v>
      </c>
      <c r="B151" s="1">
        <v>8</v>
      </c>
      <c r="C151" s="1">
        <v>21.8</v>
      </c>
      <c r="D151" s="1">
        <v>4</v>
      </c>
      <c r="E151" s="1">
        <v>1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</row>
    <row r="152" spans="1:10">
      <c r="A152" s="1">
        <v>4.5999999999999996</v>
      </c>
      <c r="B152" s="1">
        <v>8</v>
      </c>
      <c r="C152" s="1">
        <v>23</v>
      </c>
      <c r="D152" s="1">
        <v>4</v>
      </c>
      <c r="E152" s="1">
        <v>1</v>
      </c>
      <c r="F152" s="1">
        <v>1</v>
      </c>
      <c r="G152" s="1">
        <v>1</v>
      </c>
      <c r="H152" s="1">
        <v>1</v>
      </c>
      <c r="I152" s="1">
        <v>0</v>
      </c>
      <c r="J152" s="1">
        <v>0</v>
      </c>
    </row>
    <row r="153" spans="1:10">
      <c r="A153" s="1">
        <v>5.4</v>
      </c>
      <c r="B153" s="1">
        <v>8</v>
      </c>
      <c r="C153" s="1">
        <v>21.641200000000001</v>
      </c>
      <c r="D153" s="1">
        <v>4</v>
      </c>
      <c r="E153" s="1">
        <v>1</v>
      </c>
      <c r="F153" s="1">
        <v>1</v>
      </c>
      <c r="G153" s="1">
        <v>1</v>
      </c>
      <c r="H153" s="1">
        <v>1</v>
      </c>
      <c r="I153" s="1">
        <v>0</v>
      </c>
      <c r="J153" s="1">
        <v>0</v>
      </c>
    </row>
    <row r="154" spans="1:10">
      <c r="A154" s="1">
        <v>6.8</v>
      </c>
      <c r="B154" s="1">
        <v>10</v>
      </c>
      <c r="C154" s="1">
        <v>18.600000000000001</v>
      </c>
      <c r="D154" s="1">
        <v>5</v>
      </c>
      <c r="E154" s="1">
        <v>1</v>
      </c>
      <c r="F154" s="1">
        <v>1</v>
      </c>
      <c r="G154" s="1">
        <v>1</v>
      </c>
      <c r="H154" s="1">
        <v>1</v>
      </c>
      <c r="I154" s="1">
        <v>0</v>
      </c>
      <c r="J154" s="1">
        <v>0</v>
      </c>
    </row>
    <row r="155" spans="1:10">
      <c r="A155" s="1">
        <v>5.4</v>
      </c>
      <c r="B155" s="1">
        <v>8</v>
      </c>
      <c r="C155" s="1">
        <v>21.2</v>
      </c>
      <c r="D155" s="1">
        <v>4</v>
      </c>
      <c r="E155" s="1">
        <v>1</v>
      </c>
      <c r="F155" s="1">
        <v>1</v>
      </c>
      <c r="G155" s="1">
        <v>1</v>
      </c>
      <c r="H155" s="1">
        <v>1</v>
      </c>
      <c r="I155" s="1">
        <v>0</v>
      </c>
      <c r="J155" s="1">
        <v>0</v>
      </c>
    </row>
    <row r="156" spans="1:10">
      <c r="A156" s="1">
        <v>6</v>
      </c>
      <c r="B156" s="1">
        <v>8</v>
      </c>
      <c r="C156" s="1">
        <v>21.473400000000002</v>
      </c>
      <c r="D156" s="1">
        <v>6</v>
      </c>
      <c r="E156" s="1">
        <v>1</v>
      </c>
      <c r="F156" s="1">
        <v>0</v>
      </c>
      <c r="G156" s="1">
        <v>1</v>
      </c>
      <c r="H156" s="1">
        <v>1</v>
      </c>
      <c r="I156" s="1">
        <v>1</v>
      </c>
      <c r="J156" s="1">
        <v>0</v>
      </c>
    </row>
    <row r="157" spans="1:10">
      <c r="A157" s="1">
        <v>6</v>
      </c>
      <c r="B157" s="1">
        <v>8</v>
      </c>
      <c r="C157" s="1">
        <v>21.473400000000002</v>
      </c>
      <c r="D157" s="1">
        <v>6</v>
      </c>
      <c r="E157" s="1">
        <v>1</v>
      </c>
      <c r="F157" s="1">
        <v>0</v>
      </c>
      <c r="G157" s="1">
        <v>1</v>
      </c>
      <c r="H157" s="1">
        <v>1</v>
      </c>
      <c r="I157" s="1">
        <v>1</v>
      </c>
      <c r="J157" s="1">
        <v>0</v>
      </c>
    </row>
    <row r="158" spans="1:10">
      <c r="A158" s="1">
        <v>6</v>
      </c>
      <c r="B158" s="1">
        <v>8</v>
      </c>
      <c r="C158" s="1">
        <v>21.473400000000002</v>
      </c>
      <c r="D158" s="1">
        <v>6</v>
      </c>
      <c r="E158" s="1">
        <v>1</v>
      </c>
      <c r="F158" s="1">
        <v>0</v>
      </c>
      <c r="G158" s="1">
        <v>1</v>
      </c>
      <c r="H158" s="1">
        <v>1</v>
      </c>
      <c r="I158" s="1">
        <v>1</v>
      </c>
      <c r="J158" s="1">
        <v>0</v>
      </c>
    </row>
    <row r="159" spans="1:10">
      <c r="A159" s="1">
        <v>4.8</v>
      </c>
      <c r="B159" s="1">
        <v>8</v>
      </c>
      <c r="C159" s="1">
        <v>22.8</v>
      </c>
      <c r="D159" s="1">
        <v>6</v>
      </c>
      <c r="E159" s="1">
        <v>1</v>
      </c>
      <c r="F159" s="1">
        <v>0</v>
      </c>
      <c r="G159" s="1">
        <v>1</v>
      </c>
      <c r="H159" s="1">
        <v>1</v>
      </c>
      <c r="I159" s="1">
        <v>1</v>
      </c>
      <c r="J159" s="1">
        <v>0</v>
      </c>
    </row>
    <row r="160" spans="1:10">
      <c r="A160" s="1">
        <v>6</v>
      </c>
      <c r="B160" s="1">
        <v>8</v>
      </c>
      <c r="C160" s="1">
        <v>21.8</v>
      </c>
      <c r="D160" s="1">
        <v>6</v>
      </c>
      <c r="E160" s="1">
        <v>1</v>
      </c>
      <c r="F160" s="1">
        <v>0</v>
      </c>
      <c r="G160" s="1">
        <v>1</v>
      </c>
      <c r="H160" s="1">
        <v>1</v>
      </c>
      <c r="I160" s="1">
        <v>1</v>
      </c>
      <c r="J160" s="1">
        <v>0</v>
      </c>
    </row>
    <row r="161" spans="1:10">
      <c r="A161" s="1">
        <v>6</v>
      </c>
      <c r="B161" s="1">
        <v>8</v>
      </c>
      <c r="C161" s="1">
        <v>21.628499999999999</v>
      </c>
      <c r="D161" s="1">
        <v>6</v>
      </c>
      <c r="E161" s="1">
        <v>1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</row>
    <row r="162" spans="1:10">
      <c r="A162" s="1">
        <v>4.5999999999999996</v>
      </c>
      <c r="B162" s="1">
        <v>8</v>
      </c>
      <c r="C162" s="1">
        <v>21.9</v>
      </c>
      <c r="D162" s="1">
        <v>4</v>
      </c>
      <c r="E162" s="1">
        <v>1</v>
      </c>
      <c r="F162" s="1">
        <v>1</v>
      </c>
      <c r="G162" s="1">
        <v>1</v>
      </c>
      <c r="H162" s="1">
        <v>1</v>
      </c>
      <c r="I162" s="1">
        <v>0</v>
      </c>
      <c r="J162" s="1">
        <v>0</v>
      </c>
    </row>
    <row r="163" spans="1:10">
      <c r="A163" s="1">
        <v>5.4</v>
      </c>
      <c r="B163" s="1">
        <v>8</v>
      </c>
      <c r="C163" s="1">
        <v>21.2</v>
      </c>
      <c r="D163" s="1">
        <v>4</v>
      </c>
      <c r="E163" s="1">
        <v>1</v>
      </c>
      <c r="F163" s="1">
        <v>1</v>
      </c>
      <c r="G163" s="1">
        <v>1</v>
      </c>
      <c r="H163" s="1">
        <v>1</v>
      </c>
      <c r="I163" s="1">
        <v>0</v>
      </c>
      <c r="J163" s="1">
        <v>0</v>
      </c>
    </row>
    <row r="164" spans="1:10">
      <c r="A164" s="1">
        <v>6.8</v>
      </c>
      <c r="B164" s="1">
        <v>10</v>
      </c>
      <c r="C164" s="1">
        <v>17.7</v>
      </c>
      <c r="D164" s="1">
        <v>5</v>
      </c>
      <c r="E164" s="1">
        <v>1</v>
      </c>
      <c r="F164" s="1">
        <v>1</v>
      </c>
      <c r="G164" s="1">
        <v>1</v>
      </c>
      <c r="H164" s="1">
        <v>1</v>
      </c>
      <c r="I164" s="1">
        <v>0</v>
      </c>
      <c r="J164" s="1">
        <v>0</v>
      </c>
    </row>
    <row r="165" spans="1:10">
      <c r="A165" s="1">
        <v>5.4</v>
      </c>
      <c r="B165" s="1">
        <v>8</v>
      </c>
      <c r="C165" s="1">
        <v>20.6</v>
      </c>
      <c r="D165" s="1">
        <v>4</v>
      </c>
      <c r="E165" s="1">
        <v>1</v>
      </c>
      <c r="F165" s="1">
        <v>1</v>
      </c>
      <c r="G165" s="1">
        <v>1</v>
      </c>
      <c r="H165" s="1">
        <v>1</v>
      </c>
      <c r="I165" s="1">
        <v>0</v>
      </c>
      <c r="J165" s="1">
        <v>0</v>
      </c>
    </row>
    <row r="166" spans="1:10">
      <c r="A166" s="1">
        <v>4.8</v>
      </c>
      <c r="B166" s="1">
        <v>8</v>
      </c>
      <c r="C166" s="1">
        <v>22.8</v>
      </c>
      <c r="D166" s="1">
        <v>6</v>
      </c>
      <c r="E166" s="1">
        <v>1</v>
      </c>
      <c r="F166" s="1">
        <v>0</v>
      </c>
      <c r="G166" s="1">
        <v>1</v>
      </c>
      <c r="H166" s="1">
        <v>1</v>
      </c>
      <c r="I166" s="1">
        <v>1</v>
      </c>
      <c r="J166" s="1">
        <v>0</v>
      </c>
    </row>
    <row r="167" spans="1:10">
      <c r="A167" s="1">
        <v>6</v>
      </c>
      <c r="B167" s="1">
        <v>8</v>
      </c>
      <c r="C167" s="1">
        <v>21.8</v>
      </c>
      <c r="D167" s="1">
        <v>6</v>
      </c>
      <c r="E167" s="1">
        <v>1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</row>
    <row r="168" spans="1:10">
      <c r="A168" s="1">
        <v>6</v>
      </c>
      <c r="B168" s="1">
        <v>8</v>
      </c>
      <c r="C168" s="1">
        <v>21.651499999999999</v>
      </c>
      <c r="D168" s="1">
        <v>6</v>
      </c>
      <c r="E168" s="1">
        <v>1</v>
      </c>
      <c r="F168" s="1">
        <v>0</v>
      </c>
      <c r="G168" s="1">
        <v>1</v>
      </c>
      <c r="H168" s="1">
        <v>1</v>
      </c>
      <c r="I168" s="1">
        <v>1</v>
      </c>
      <c r="J168" s="1">
        <v>0</v>
      </c>
    </row>
    <row r="169" spans="1:10">
      <c r="A169" s="1">
        <v>3.6</v>
      </c>
      <c r="B169" s="1">
        <v>6</v>
      </c>
      <c r="C169" s="1">
        <v>35</v>
      </c>
      <c r="D169" s="1">
        <v>6</v>
      </c>
      <c r="E169" s="1">
        <v>1</v>
      </c>
      <c r="F169" s="1">
        <v>0</v>
      </c>
      <c r="G169" s="1">
        <v>2</v>
      </c>
      <c r="H169" s="1">
        <v>2</v>
      </c>
      <c r="I169" s="1">
        <v>1</v>
      </c>
      <c r="J169" s="1">
        <v>0</v>
      </c>
    </row>
    <row r="170" spans="1:10">
      <c r="A170" s="1">
        <v>3.6</v>
      </c>
      <c r="B170" s="1">
        <v>6</v>
      </c>
      <c r="C170" s="1">
        <v>35</v>
      </c>
      <c r="D170" s="1">
        <v>6</v>
      </c>
      <c r="E170" s="1">
        <v>1</v>
      </c>
      <c r="F170" s="1">
        <v>0</v>
      </c>
      <c r="G170" s="1">
        <v>2</v>
      </c>
      <c r="H170" s="1">
        <v>2</v>
      </c>
      <c r="I170" s="1">
        <v>1</v>
      </c>
      <c r="J170" s="1">
        <v>0</v>
      </c>
    </row>
    <row r="171" spans="1:10">
      <c r="A171" s="1">
        <v>2.7</v>
      </c>
      <c r="B171" s="1">
        <v>4</v>
      </c>
      <c r="C171" s="1">
        <v>37</v>
      </c>
      <c r="D171" s="1">
        <v>6</v>
      </c>
      <c r="E171" s="1">
        <v>1</v>
      </c>
      <c r="F171" s="1">
        <v>0</v>
      </c>
      <c r="G171" s="1">
        <v>2</v>
      </c>
      <c r="H171" s="1">
        <v>2</v>
      </c>
      <c r="I171" s="1">
        <v>1</v>
      </c>
      <c r="J171" s="1">
        <v>0</v>
      </c>
    </row>
    <row r="172" spans="1:10">
      <c r="A172" s="1">
        <v>3.5</v>
      </c>
      <c r="B172" s="1">
        <v>6</v>
      </c>
      <c r="C172" s="1">
        <v>34</v>
      </c>
      <c r="D172" s="1">
        <v>6</v>
      </c>
      <c r="E172" s="1">
        <v>1</v>
      </c>
      <c r="F172" s="1">
        <v>0</v>
      </c>
      <c r="G172" s="1">
        <v>2</v>
      </c>
      <c r="H172" s="1">
        <v>2</v>
      </c>
      <c r="I172" s="1">
        <v>1</v>
      </c>
      <c r="J172" s="1">
        <v>0</v>
      </c>
    </row>
    <row r="173" spans="1:10">
      <c r="A173" s="1">
        <v>3.5</v>
      </c>
      <c r="B173" s="1">
        <v>6</v>
      </c>
      <c r="C173" s="1">
        <v>30.049299999999999</v>
      </c>
      <c r="D173" s="1">
        <v>6</v>
      </c>
      <c r="E173" s="1">
        <v>1</v>
      </c>
      <c r="F173" s="1">
        <v>0</v>
      </c>
      <c r="G173" s="1">
        <v>2</v>
      </c>
      <c r="H173" s="1">
        <v>2</v>
      </c>
      <c r="I173" s="1">
        <v>1</v>
      </c>
      <c r="J173" s="1">
        <v>0</v>
      </c>
    </row>
    <row r="174" spans="1:10">
      <c r="A174" s="1">
        <v>6</v>
      </c>
      <c r="B174" s="1">
        <v>8</v>
      </c>
      <c r="C174" s="1">
        <v>21.7</v>
      </c>
      <c r="D174" s="1">
        <v>6</v>
      </c>
      <c r="E174" s="1">
        <v>1</v>
      </c>
      <c r="F174" s="1">
        <v>0</v>
      </c>
      <c r="G174" s="1">
        <v>1</v>
      </c>
      <c r="H174" s="1">
        <v>1</v>
      </c>
      <c r="I174" s="1">
        <v>1</v>
      </c>
      <c r="J174" s="1">
        <v>0</v>
      </c>
    </row>
    <row r="175" spans="1:10">
      <c r="A175" s="1">
        <v>3.6</v>
      </c>
      <c r="B175" s="1">
        <v>6</v>
      </c>
      <c r="C175" s="1">
        <v>32.299999999999997</v>
      </c>
      <c r="D175" s="1">
        <v>5</v>
      </c>
      <c r="E175" s="1">
        <v>1</v>
      </c>
      <c r="F175" s="1">
        <v>0</v>
      </c>
      <c r="G175" s="1">
        <v>2</v>
      </c>
      <c r="H175" s="1">
        <v>2</v>
      </c>
      <c r="I175" s="1">
        <v>1</v>
      </c>
      <c r="J175" s="1">
        <v>0</v>
      </c>
    </row>
    <row r="176" spans="1:10">
      <c r="A176" s="1">
        <v>5.7</v>
      </c>
      <c r="B176" s="1">
        <v>8</v>
      </c>
      <c r="C176" s="1">
        <v>27.2</v>
      </c>
      <c r="D176" s="1">
        <v>5</v>
      </c>
      <c r="E176" s="1">
        <v>1</v>
      </c>
      <c r="F176" s="1">
        <v>0</v>
      </c>
      <c r="G176" s="1">
        <v>1</v>
      </c>
      <c r="H176" s="1">
        <v>1</v>
      </c>
      <c r="I176" s="1">
        <v>1</v>
      </c>
      <c r="J176" s="1">
        <v>0</v>
      </c>
    </row>
    <row r="177" spans="1:10">
      <c r="A177" s="1">
        <v>2</v>
      </c>
      <c r="B177" s="1">
        <v>4</v>
      </c>
      <c r="C177" s="1">
        <v>36.799999999999997</v>
      </c>
      <c r="D177" s="1">
        <v>4</v>
      </c>
      <c r="E177" s="1">
        <v>0</v>
      </c>
      <c r="F177" s="1">
        <v>0</v>
      </c>
      <c r="G177" s="1">
        <v>2</v>
      </c>
      <c r="H177" s="1">
        <v>2</v>
      </c>
      <c r="I177" s="1">
        <v>1</v>
      </c>
      <c r="J177" s="1">
        <v>0</v>
      </c>
    </row>
    <row r="178" spans="1:10">
      <c r="A178" s="1">
        <v>3.6</v>
      </c>
      <c r="B178" s="1">
        <v>6</v>
      </c>
      <c r="C178" s="1">
        <v>35.5</v>
      </c>
      <c r="D178" s="1">
        <v>6</v>
      </c>
      <c r="E178" s="1">
        <v>1</v>
      </c>
      <c r="F178" s="1">
        <v>0</v>
      </c>
      <c r="G178" s="1">
        <v>2</v>
      </c>
      <c r="H178" s="1">
        <v>2</v>
      </c>
      <c r="I178" s="1">
        <v>1</v>
      </c>
      <c r="J178" s="1">
        <v>0</v>
      </c>
    </row>
    <row r="179" spans="1:10">
      <c r="A179" s="1">
        <v>3.7</v>
      </c>
      <c r="B179" s="1">
        <v>6</v>
      </c>
      <c r="C179" s="1">
        <v>30.4</v>
      </c>
      <c r="D179" s="1">
        <v>4</v>
      </c>
      <c r="E179" s="1">
        <v>1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</row>
    <row r="180" spans="1:10">
      <c r="A180" s="1">
        <v>4</v>
      </c>
      <c r="B180" s="1">
        <v>6</v>
      </c>
      <c r="C180" s="1">
        <v>29.4</v>
      </c>
      <c r="D180" s="1">
        <v>5</v>
      </c>
      <c r="E180" s="1">
        <v>1</v>
      </c>
      <c r="F180" s="1">
        <v>0</v>
      </c>
      <c r="G180" s="1">
        <v>2</v>
      </c>
      <c r="H180" s="1">
        <v>2</v>
      </c>
      <c r="I180" s="1">
        <v>0</v>
      </c>
      <c r="J180" s="1">
        <v>0</v>
      </c>
    </row>
    <row r="181" spans="1:10">
      <c r="A181" s="1">
        <v>3.5</v>
      </c>
      <c r="B181" s="1">
        <v>6</v>
      </c>
      <c r="C181" s="1">
        <v>34.762999999999998</v>
      </c>
      <c r="D181" s="1">
        <v>6</v>
      </c>
      <c r="E181" s="1">
        <v>1</v>
      </c>
      <c r="F181" s="1">
        <v>1</v>
      </c>
      <c r="G181" s="1">
        <v>2</v>
      </c>
      <c r="H181" s="1">
        <v>2</v>
      </c>
      <c r="I181" s="1">
        <v>1</v>
      </c>
      <c r="J181" s="1">
        <v>0</v>
      </c>
    </row>
    <row r="182" spans="1:10">
      <c r="A182" s="1">
        <v>3.5</v>
      </c>
      <c r="B182" s="1">
        <v>6</v>
      </c>
      <c r="C182" s="1">
        <v>34.767499999999998</v>
      </c>
      <c r="D182" s="1">
        <v>6</v>
      </c>
      <c r="E182" s="1">
        <v>1</v>
      </c>
      <c r="F182" s="1">
        <v>1</v>
      </c>
      <c r="G182" s="1">
        <v>2</v>
      </c>
      <c r="H182" s="1">
        <v>2</v>
      </c>
      <c r="I182" s="1">
        <v>1</v>
      </c>
      <c r="J182" s="1">
        <v>0</v>
      </c>
    </row>
    <row r="183" spans="1:10">
      <c r="A183" s="1">
        <v>6</v>
      </c>
      <c r="B183" s="1">
        <v>8</v>
      </c>
      <c r="C183" s="1">
        <v>32.799999999999997</v>
      </c>
      <c r="D183" s="1">
        <v>1</v>
      </c>
      <c r="E183" s="1">
        <v>0</v>
      </c>
      <c r="F183" s="1">
        <v>0</v>
      </c>
      <c r="G183" s="1">
        <v>1</v>
      </c>
      <c r="H183" s="1">
        <v>1</v>
      </c>
      <c r="I183" s="1">
        <v>1</v>
      </c>
      <c r="J183" s="1">
        <v>0</v>
      </c>
    </row>
    <row r="184" spans="1:10">
      <c r="A184" s="1">
        <v>6</v>
      </c>
      <c r="B184" s="1">
        <v>8</v>
      </c>
      <c r="C184" s="1">
        <v>21.7</v>
      </c>
      <c r="D184" s="1">
        <v>6</v>
      </c>
      <c r="E184" s="1">
        <v>1</v>
      </c>
      <c r="F184" s="1">
        <v>0</v>
      </c>
      <c r="G184" s="1">
        <v>1</v>
      </c>
      <c r="H184" s="1">
        <v>1</v>
      </c>
      <c r="I184" s="1">
        <v>1</v>
      </c>
      <c r="J184" s="1">
        <v>0</v>
      </c>
    </row>
    <row r="185" spans="1:10">
      <c r="A185" s="1">
        <v>2.4</v>
      </c>
      <c r="B185" s="1">
        <v>4</v>
      </c>
      <c r="C185" s="1">
        <v>40.299999999999997</v>
      </c>
      <c r="D185" s="1">
        <v>6</v>
      </c>
      <c r="E185" s="1">
        <v>1</v>
      </c>
      <c r="F185" s="1">
        <v>0</v>
      </c>
      <c r="G185" s="1">
        <v>2</v>
      </c>
      <c r="H185" s="1">
        <v>2</v>
      </c>
      <c r="I185" s="1">
        <v>1</v>
      </c>
      <c r="J185" s="1">
        <v>0</v>
      </c>
    </row>
    <row r="186" spans="1:10">
      <c r="A186" s="1">
        <v>2.4</v>
      </c>
      <c r="B186" s="1">
        <v>4</v>
      </c>
      <c r="C186" s="1">
        <v>37.299999999999997</v>
      </c>
      <c r="D186" s="1">
        <v>6</v>
      </c>
      <c r="E186" s="1">
        <v>0</v>
      </c>
      <c r="F186" s="1">
        <v>0</v>
      </c>
      <c r="G186" s="1">
        <v>2</v>
      </c>
      <c r="H186" s="1">
        <v>2</v>
      </c>
      <c r="I186" s="1">
        <v>1</v>
      </c>
      <c r="J186" s="1">
        <v>0</v>
      </c>
    </row>
    <row r="187" spans="1:10">
      <c r="A187" s="1">
        <v>3.5</v>
      </c>
      <c r="B187" s="1">
        <v>6</v>
      </c>
      <c r="C187" s="1">
        <v>35.799999999999997</v>
      </c>
      <c r="D187" s="1">
        <v>6</v>
      </c>
      <c r="E187" s="1">
        <v>1</v>
      </c>
      <c r="F187" s="1">
        <v>0</v>
      </c>
      <c r="G187" s="1">
        <v>2</v>
      </c>
      <c r="H187" s="1">
        <v>2</v>
      </c>
      <c r="I187" s="1">
        <v>1</v>
      </c>
      <c r="J187" s="1">
        <v>0</v>
      </c>
    </row>
    <row r="188" spans="1:10">
      <c r="A188" s="1">
        <v>5.4</v>
      </c>
      <c r="B188" s="1">
        <v>8</v>
      </c>
      <c r="C188" s="1">
        <v>24.1556</v>
      </c>
      <c r="D188" s="1">
        <v>6</v>
      </c>
      <c r="E188" s="1">
        <v>1</v>
      </c>
      <c r="F188" s="1">
        <v>1</v>
      </c>
      <c r="G188" s="1">
        <v>2</v>
      </c>
      <c r="H188" s="1">
        <v>1</v>
      </c>
      <c r="I188" s="1">
        <v>1</v>
      </c>
      <c r="J188" s="1">
        <v>0</v>
      </c>
    </row>
    <row r="189" spans="1:10">
      <c r="A189" s="1">
        <v>2</v>
      </c>
      <c r="B189" s="1">
        <v>4</v>
      </c>
      <c r="C189" s="1">
        <v>43.2</v>
      </c>
      <c r="D189" s="1">
        <v>5</v>
      </c>
      <c r="E189" s="1">
        <v>0</v>
      </c>
      <c r="F189" s="1">
        <v>0</v>
      </c>
      <c r="G189" s="1">
        <v>2</v>
      </c>
      <c r="H189" s="1">
        <v>2</v>
      </c>
      <c r="I189" s="1">
        <v>1</v>
      </c>
      <c r="J189" s="1">
        <v>0</v>
      </c>
    </row>
    <row r="190" spans="1:10">
      <c r="A190" s="1">
        <v>2</v>
      </c>
      <c r="B190" s="1">
        <v>4</v>
      </c>
      <c r="C190" s="1">
        <v>42.973300000000002</v>
      </c>
      <c r="D190" s="1">
        <v>1</v>
      </c>
      <c r="E190" s="1">
        <v>0</v>
      </c>
      <c r="F190" s="1">
        <v>0</v>
      </c>
      <c r="G190" s="1">
        <v>2</v>
      </c>
      <c r="H190" s="1">
        <v>2</v>
      </c>
      <c r="I190" s="1">
        <v>1</v>
      </c>
      <c r="J190" s="1">
        <v>0</v>
      </c>
    </row>
    <row r="191" spans="1:10">
      <c r="A191" s="1">
        <v>3.2</v>
      </c>
      <c r="B191" s="1">
        <v>6</v>
      </c>
      <c r="C191" s="1">
        <v>34.542400000000001</v>
      </c>
      <c r="D191" s="1">
        <v>6</v>
      </c>
      <c r="E191" s="1">
        <v>1</v>
      </c>
      <c r="F191" s="1">
        <v>0</v>
      </c>
      <c r="G191" s="1">
        <v>2</v>
      </c>
      <c r="H191" s="1">
        <v>2</v>
      </c>
      <c r="I191" s="1">
        <v>1</v>
      </c>
      <c r="J191" s="1">
        <v>0</v>
      </c>
    </row>
    <row r="192" spans="1:10">
      <c r="A192" s="1">
        <v>3.2</v>
      </c>
      <c r="B192" s="1">
        <v>6</v>
      </c>
      <c r="C192" s="1">
        <v>34.542400000000001</v>
      </c>
      <c r="D192" s="1">
        <v>6</v>
      </c>
      <c r="E192" s="1">
        <v>1</v>
      </c>
      <c r="F192" s="1">
        <v>0</v>
      </c>
      <c r="G192" s="1">
        <v>2</v>
      </c>
      <c r="H192" s="1">
        <v>2</v>
      </c>
      <c r="I192" s="1">
        <v>1</v>
      </c>
      <c r="J192" s="1">
        <v>0</v>
      </c>
    </row>
    <row r="193" spans="1:10">
      <c r="A193" s="1">
        <v>3</v>
      </c>
      <c r="B193" s="1">
        <v>6</v>
      </c>
      <c r="C193" s="1">
        <v>35.505200000000002</v>
      </c>
      <c r="D193" s="1">
        <v>8</v>
      </c>
      <c r="E193" s="1">
        <v>1</v>
      </c>
      <c r="F193" s="1">
        <v>0</v>
      </c>
      <c r="G193" s="1">
        <v>2</v>
      </c>
      <c r="H193" s="1">
        <v>2</v>
      </c>
      <c r="I193" s="1">
        <v>1</v>
      </c>
      <c r="J193" s="1">
        <v>1</v>
      </c>
    </row>
    <row r="194" spans="1:10">
      <c r="A194" s="1">
        <v>3</v>
      </c>
      <c r="B194" s="1">
        <v>6</v>
      </c>
      <c r="C194" s="1">
        <v>35.993099999999998</v>
      </c>
      <c r="D194" s="1">
        <v>8</v>
      </c>
      <c r="E194" s="1">
        <v>1</v>
      </c>
      <c r="F194" s="1">
        <v>0</v>
      </c>
      <c r="G194" s="1">
        <v>2</v>
      </c>
      <c r="H194" s="1">
        <v>2</v>
      </c>
      <c r="I194" s="1">
        <v>1</v>
      </c>
      <c r="J194" s="1">
        <v>1</v>
      </c>
    </row>
    <row r="195" spans="1:10">
      <c r="A195" s="1">
        <v>3</v>
      </c>
      <c r="B195" s="1">
        <v>6</v>
      </c>
      <c r="C195" s="1">
        <v>32.286000000000001</v>
      </c>
      <c r="D195" s="1">
        <v>8</v>
      </c>
      <c r="E195" s="1">
        <v>1</v>
      </c>
      <c r="F195" s="1">
        <v>0</v>
      </c>
      <c r="G195" s="1">
        <v>2</v>
      </c>
      <c r="H195" s="1">
        <v>2</v>
      </c>
      <c r="I195" s="1">
        <v>1</v>
      </c>
      <c r="J195" s="1">
        <v>1</v>
      </c>
    </row>
    <row r="196" spans="1:10">
      <c r="A196" s="1">
        <v>4.4000000000000004</v>
      </c>
      <c r="B196" s="1">
        <v>8</v>
      </c>
      <c r="C196" s="1">
        <v>28.1647</v>
      </c>
      <c r="D196" s="1">
        <v>8</v>
      </c>
      <c r="E196" s="1">
        <v>1</v>
      </c>
      <c r="F196" s="1">
        <v>0</v>
      </c>
      <c r="G196" s="1">
        <v>2</v>
      </c>
      <c r="H196" s="1">
        <v>2</v>
      </c>
      <c r="I196" s="1">
        <v>1</v>
      </c>
      <c r="J196" s="1">
        <v>0</v>
      </c>
    </row>
    <row r="197" spans="1:10">
      <c r="A197" s="1">
        <v>6</v>
      </c>
      <c r="B197" s="1">
        <v>8</v>
      </c>
      <c r="C197" s="1">
        <v>32.4</v>
      </c>
      <c r="D197" s="1">
        <v>1</v>
      </c>
      <c r="E197" s="1">
        <v>0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</row>
    <row r="198" spans="1:10">
      <c r="A198" s="1">
        <v>6.2</v>
      </c>
      <c r="B198" s="1">
        <v>8</v>
      </c>
      <c r="C198" s="1">
        <v>24.2</v>
      </c>
      <c r="D198" s="1">
        <v>6</v>
      </c>
      <c r="E198" s="1">
        <v>1</v>
      </c>
      <c r="F198" s="1">
        <v>0</v>
      </c>
      <c r="G198" s="1">
        <v>1</v>
      </c>
      <c r="H198" s="1">
        <v>1</v>
      </c>
      <c r="I198" s="1">
        <v>1</v>
      </c>
      <c r="J198" s="1">
        <v>0</v>
      </c>
    </row>
    <row r="199" spans="1:10">
      <c r="A199" s="1">
        <v>6.2</v>
      </c>
      <c r="B199" s="1">
        <v>8</v>
      </c>
      <c r="C199" s="1">
        <v>24.2</v>
      </c>
      <c r="D199" s="1">
        <v>6</v>
      </c>
      <c r="E199" s="1">
        <v>1</v>
      </c>
      <c r="F199" s="1">
        <v>0</v>
      </c>
      <c r="G199" s="1">
        <v>1</v>
      </c>
      <c r="H199" s="1">
        <v>1</v>
      </c>
      <c r="I199" s="1">
        <v>1</v>
      </c>
      <c r="J199" s="1">
        <v>0</v>
      </c>
    </row>
    <row r="200" spans="1:10">
      <c r="A200" s="1">
        <v>5.3</v>
      </c>
      <c r="B200" s="1">
        <v>8</v>
      </c>
      <c r="C200" s="1">
        <v>29</v>
      </c>
      <c r="D200" s="1">
        <v>6</v>
      </c>
      <c r="E200" s="1">
        <v>1</v>
      </c>
      <c r="F200" s="1">
        <v>0</v>
      </c>
      <c r="G200" s="1">
        <v>1</v>
      </c>
      <c r="H200" s="1">
        <v>1</v>
      </c>
      <c r="I200" s="1">
        <v>1</v>
      </c>
      <c r="J200" s="1">
        <v>0</v>
      </c>
    </row>
    <row r="201" spans="1:10">
      <c r="A201" s="1">
        <v>5.3</v>
      </c>
      <c r="B201" s="1">
        <v>8</v>
      </c>
      <c r="C201" s="1">
        <v>29</v>
      </c>
      <c r="D201" s="1">
        <v>6</v>
      </c>
      <c r="E201" s="1">
        <v>1</v>
      </c>
      <c r="F201" s="1">
        <v>0</v>
      </c>
      <c r="G201" s="1">
        <v>1</v>
      </c>
      <c r="H201" s="1">
        <v>1</v>
      </c>
      <c r="I201" s="1">
        <v>1</v>
      </c>
      <c r="J201" s="1">
        <v>0</v>
      </c>
    </row>
    <row r="202" spans="1:10">
      <c r="A202" s="1">
        <v>6</v>
      </c>
      <c r="B202" s="1">
        <v>8</v>
      </c>
      <c r="C202" s="1">
        <v>21.2</v>
      </c>
      <c r="D202" s="1">
        <v>6</v>
      </c>
      <c r="E202" s="1">
        <v>1</v>
      </c>
      <c r="F202" s="1">
        <v>0</v>
      </c>
      <c r="G202" s="1">
        <v>1</v>
      </c>
      <c r="H202" s="1">
        <v>1</v>
      </c>
      <c r="I202" s="1">
        <v>1</v>
      </c>
      <c r="J202" s="1">
        <v>0</v>
      </c>
    </row>
    <row r="203" spans="1:10">
      <c r="A203" s="1">
        <v>3.6</v>
      </c>
      <c r="B203" s="1">
        <v>6</v>
      </c>
      <c r="C203" s="1">
        <v>31.2</v>
      </c>
      <c r="D203" s="1">
        <v>5</v>
      </c>
      <c r="E203" s="1">
        <v>1</v>
      </c>
      <c r="F203" s="1">
        <v>0</v>
      </c>
      <c r="G203" s="1">
        <v>2</v>
      </c>
      <c r="H203" s="1">
        <v>2</v>
      </c>
      <c r="I203" s="1">
        <v>1</v>
      </c>
      <c r="J203" s="1">
        <v>0</v>
      </c>
    </row>
    <row r="204" spans="1:10">
      <c r="A204" s="1">
        <v>5.7</v>
      </c>
      <c r="B204" s="1">
        <v>8</v>
      </c>
      <c r="C204" s="1">
        <v>27.2941</v>
      </c>
      <c r="D204" s="1">
        <v>5</v>
      </c>
      <c r="E204" s="1">
        <v>1</v>
      </c>
      <c r="F204" s="1">
        <v>0</v>
      </c>
      <c r="G204" s="1">
        <v>1</v>
      </c>
      <c r="H204" s="1">
        <v>1</v>
      </c>
      <c r="I204" s="1">
        <v>1</v>
      </c>
      <c r="J204" s="1">
        <v>0</v>
      </c>
    </row>
    <row r="205" spans="1:10">
      <c r="A205" s="1">
        <v>3.6</v>
      </c>
      <c r="B205" s="1">
        <v>6</v>
      </c>
      <c r="C205" s="1">
        <v>32.9</v>
      </c>
      <c r="D205" s="1">
        <v>6</v>
      </c>
      <c r="E205" s="1">
        <v>1</v>
      </c>
      <c r="F205" s="1">
        <v>0</v>
      </c>
      <c r="G205" s="1">
        <v>2</v>
      </c>
      <c r="H205" s="1">
        <v>2</v>
      </c>
      <c r="I205" s="1">
        <v>1</v>
      </c>
      <c r="J205" s="1">
        <v>0</v>
      </c>
    </row>
    <row r="206" spans="1:10">
      <c r="A206" s="1">
        <v>3.7</v>
      </c>
      <c r="B206" s="1">
        <v>6</v>
      </c>
      <c r="C206" s="1">
        <v>28.5</v>
      </c>
      <c r="D206" s="1">
        <v>4</v>
      </c>
      <c r="E206" s="1">
        <v>1</v>
      </c>
      <c r="F206" s="1">
        <v>0</v>
      </c>
      <c r="G206" s="1">
        <v>1</v>
      </c>
      <c r="H206" s="1">
        <v>1</v>
      </c>
      <c r="I206" s="1">
        <v>0</v>
      </c>
      <c r="J206" s="1">
        <v>0</v>
      </c>
    </row>
    <row r="207" spans="1:10">
      <c r="A207" s="1">
        <v>4</v>
      </c>
      <c r="B207" s="1">
        <v>6</v>
      </c>
      <c r="C207" s="1">
        <v>28.5</v>
      </c>
      <c r="D207" s="1">
        <v>5</v>
      </c>
      <c r="E207" s="1">
        <v>1</v>
      </c>
      <c r="F207" s="1">
        <v>0</v>
      </c>
      <c r="G207" s="1">
        <v>2</v>
      </c>
      <c r="H207" s="1">
        <v>2</v>
      </c>
      <c r="I207" s="1">
        <v>0</v>
      </c>
      <c r="J207" s="1">
        <v>0</v>
      </c>
    </row>
    <row r="208" spans="1:10">
      <c r="A208" s="1">
        <v>6</v>
      </c>
      <c r="B208" s="1">
        <v>8</v>
      </c>
      <c r="C208" s="1">
        <v>32.4</v>
      </c>
      <c r="D208" s="1">
        <v>1</v>
      </c>
      <c r="E208" s="1">
        <v>0</v>
      </c>
      <c r="F208" s="1">
        <v>0</v>
      </c>
      <c r="G208" s="1">
        <v>1</v>
      </c>
      <c r="H208" s="1">
        <v>1</v>
      </c>
      <c r="I208" s="1">
        <v>1</v>
      </c>
      <c r="J208" s="1">
        <v>0</v>
      </c>
    </row>
    <row r="209" spans="1:10">
      <c r="A209" s="1">
        <v>5.3</v>
      </c>
      <c r="B209" s="1">
        <v>8</v>
      </c>
      <c r="C209" s="1">
        <v>29</v>
      </c>
      <c r="D209" s="1">
        <v>6</v>
      </c>
      <c r="E209" s="1">
        <v>1</v>
      </c>
      <c r="F209" s="1">
        <v>0</v>
      </c>
      <c r="G209" s="1">
        <v>1</v>
      </c>
      <c r="H209" s="1">
        <v>1</v>
      </c>
      <c r="I209" s="1">
        <v>1</v>
      </c>
      <c r="J209" s="1">
        <v>0</v>
      </c>
    </row>
    <row r="210" spans="1:10">
      <c r="A210" s="1">
        <v>6.2</v>
      </c>
      <c r="B210" s="1">
        <v>8</v>
      </c>
      <c r="C210" s="1">
        <v>24.2</v>
      </c>
      <c r="D210" s="1">
        <v>6</v>
      </c>
      <c r="E210" s="1">
        <v>1</v>
      </c>
      <c r="F210" s="1">
        <v>0</v>
      </c>
      <c r="G210" s="1">
        <v>1</v>
      </c>
      <c r="H210" s="1">
        <v>1</v>
      </c>
      <c r="I210" s="1">
        <v>1</v>
      </c>
      <c r="J210" s="1">
        <v>0</v>
      </c>
    </row>
    <row r="211" spans="1:10">
      <c r="A211" s="1">
        <v>6</v>
      </c>
      <c r="B211" s="1">
        <v>8</v>
      </c>
      <c r="C211" s="1">
        <v>21.2</v>
      </c>
      <c r="D211" s="1">
        <v>6</v>
      </c>
      <c r="E211" s="1">
        <v>1</v>
      </c>
      <c r="F211" s="1">
        <v>0</v>
      </c>
      <c r="G211" s="1">
        <v>1</v>
      </c>
      <c r="H211" s="1">
        <v>1</v>
      </c>
      <c r="I211" s="1">
        <v>1</v>
      </c>
      <c r="J211" s="1">
        <v>0</v>
      </c>
    </row>
    <row r="212" spans="1:10">
      <c r="A212" s="1">
        <v>5</v>
      </c>
      <c r="B212" s="1">
        <v>8</v>
      </c>
      <c r="C212" s="1">
        <v>27.4375</v>
      </c>
      <c r="D212" s="1">
        <v>7</v>
      </c>
      <c r="E212" s="1">
        <v>1</v>
      </c>
      <c r="F212" s="1">
        <v>0</v>
      </c>
      <c r="G212" s="1">
        <v>2</v>
      </c>
      <c r="H212" s="1">
        <v>2</v>
      </c>
      <c r="I212" s="1">
        <v>1</v>
      </c>
      <c r="J212" s="1">
        <v>1</v>
      </c>
    </row>
    <row r="213" spans="1:10">
      <c r="A213" s="1">
        <v>2.4</v>
      </c>
      <c r="B213" s="1">
        <v>4</v>
      </c>
      <c r="C213" s="1">
        <v>37.4</v>
      </c>
      <c r="D213" s="1">
        <v>6</v>
      </c>
      <c r="E213" s="1">
        <v>1</v>
      </c>
      <c r="F213" s="1">
        <v>0</v>
      </c>
      <c r="G213" s="1">
        <v>2</v>
      </c>
      <c r="H213" s="1">
        <v>2</v>
      </c>
      <c r="I213" s="1">
        <v>1</v>
      </c>
      <c r="J213" s="1">
        <v>0</v>
      </c>
    </row>
    <row r="214" spans="1:10">
      <c r="A214" s="1">
        <v>3.5</v>
      </c>
      <c r="B214" s="1">
        <v>6</v>
      </c>
      <c r="C214" s="1">
        <v>34.9</v>
      </c>
      <c r="D214" s="1">
        <v>6</v>
      </c>
      <c r="E214" s="1">
        <v>1</v>
      </c>
      <c r="F214" s="1">
        <v>0</v>
      </c>
      <c r="G214" s="1">
        <v>2</v>
      </c>
      <c r="H214" s="1">
        <v>2</v>
      </c>
      <c r="I214" s="1">
        <v>1</v>
      </c>
      <c r="J214" s="1">
        <v>0</v>
      </c>
    </row>
    <row r="215" spans="1:10">
      <c r="A215" s="1">
        <v>5</v>
      </c>
      <c r="B215" s="1">
        <v>8</v>
      </c>
      <c r="C215" s="1">
        <v>24.7928</v>
      </c>
      <c r="D215" s="1">
        <v>6</v>
      </c>
      <c r="E215" s="1">
        <v>1</v>
      </c>
      <c r="F215" s="1">
        <v>0</v>
      </c>
      <c r="G215" s="1">
        <v>2</v>
      </c>
      <c r="H215" s="1">
        <v>2</v>
      </c>
      <c r="I215" s="1">
        <v>1</v>
      </c>
      <c r="J215" s="1">
        <v>1</v>
      </c>
    </row>
    <row r="216" spans="1:10">
      <c r="A216" s="1">
        <v>5</v>
      </c>
      <c r="B216" s="1">
        <v>8</v>
      </c>
      <c r="C216" s="1">
        <v>23.602799999999998</v>
      </c>
      <c r="D216" s="1">
        <v>6</v>
      </c>
      <c r="E216" s="1">
        <v>1</v>
      </c>
      <c r="F216" s="1">
        <v>0</v>
      </c>
      <c r="G216" s="1">
        <v>2</v>
      </c>
      <c r="H216" s="1">
        <v>2</v>
      </c>
      <c r="I216" s="1">
        <v>1</v>
      </c>
      <c r="J216" s="1">
        <v>0</v>
      </c>
    </row>
    <row r="217" spans="1:10">
      <c r="A217" s="1">
        <v>3</v>
      </c>
      <c r="B217" s="1">
        <v>6</v>
      </c>
      <c r="C217" s="1">
        <v>31.5</v>
      </c>
      <c r="D217" s="1">
        <v>7</v>
      </c>
      <c r="E217" s="1">
        <v>1</v>
      </c>
      <c r="F217" s="1">
        <v>0</v>
      </c>
      <c r="G217" s="1">
        <v>2</v>
      </c>
      <c r="H217" s="1">
        <v>2</v>
      </c>
      <c r="I217" s="1">
        <v>1</v>
      </c>
      <c r="J217" s="1">
        <v>0</v>
      </c>
    </row>
    <row r="218" spans="1:10">
      <c r="A218" s="1">
        <v>3</v>
      </c>
      <c r="B218" s="1">
        <v>6</v>
      </c>
      <c r="C218" s="1">
        <v>34.4</v>
      </c>
      <c r="D218" s="1">
        <v>7</v>
      </c>
      <c r="E218" s="1">
        <v>1</v>
      </c>
      <c r="F218" s="1">
        <v>0</v>
      </c>
      <c r="G218" s="1">
        <v>2</v>
      </c>
      <c r="H218" s="1">
        <v>2</v>
      </c>
      <c r="I218" s="1">
        <v>1</v>
      </c>
      <c r="J218" s="1">
        <v>0</v>
      </c>
    </row>
    <row r="219" spans="1:10">
      <c r="A219" s="1">
        <v>3</v>
      </c>
      <c r="B219" s="1">
        <v>6</v>
      </c>
      <c r="C219" s="1">
        <v>33.299999999999997</v>
      </c>
      <c r="D219" s="1">
        <v>7</v>
      </c>
      <c r="E219" s="1">
        <v>1</v>
      </c>
      <c r="F219" s="1">
        <v>0</v>
      </c>
      <c r="G219" s="1">
        <v>2</v>
      </c>
      <c r="H219" s="1">
        <v>2</v>
      </c>
      <c r="I219" s="1">
        <v>1</v>
      </c>
      <c r="J219" s="1">
        <v>0</v>
      </c>
    </row>
    <row r="220" spans="1:10">
      <c r="A220" s="1">
        <v>2</v>
      </c>
      <c r="B220" s="1">
        <v>4</v>
      </c>
      <c r="C220" s="1">
        <v>41.2</v>
      </c>
      <c r="D220" s="1">
        <v>1</v>
      </c>
      <c r="E220" s="1">
        <v>0</v>
      </c>
      <c r="F220" s="1">
        <v>0</v>
      </c>
      <c r="G220" s="1">
        <v>2</v>
      </c>
      <c r="H220" s="1">
        <v>2</v>
      </c>
      <c r="I220" s="1">
        <v>1</v>
      </c>
      <c r="J220" s="1">
        <v>0</v>
      </c>
    </row>
    <row r="221" spans="1:10">
      <c r="A221" s="1">
        <v>3</v>
      </c>
      <c r="B221" s="1">
        <v>6</v>
      </c>
      <c r="C221" s="1">
        <v>33.128100000000003</v>
      </c>
      <c r="D221" s="1">
        <v>8</v>
      </c>
      <c r="E221" s="1">
        <v>1</v>
      </c>
      <c r="F221" s="1">
        <v>0</v>
      </c>
      <c r="G221" s="1">
        <v>2</v>
      </c>
      <c r="H221" s="1">
        <v>2</v>
      </c>
      <c r="I221" s="1">
        <v>1</v>
      </c>
      <c r="J221" s="1">
        <v>1</v>
      </c>
    </row>
    <row r="222" spans="1:10">
      <c r="A222" s="1">
        <v>2.5</v>
      </c>
      <c r="B222" s="1">
        <v>4</v>
      </c>
      <c r="C222" s="1">
        <v>32.799999999999997</v>
      </c>
      <c r="D222" s="1">
        <v>4</v>
      </c>
      <c r="E222" s="1">
        <v>1</v>
      </c>
      <c r="F222" s="1">
        <v>0</v>
      </c>
      <c r="G222" s="1">
        <v>2</v>
      </c>
      <c r="H222" s="1">
        <v>2</v>
      </c>
      <c r="I222" s="1">
        <v>1</v>
      </c>
      <c r="J222" s="1">
        <v>0</v>
      </c>
    </row>
    <row r="223" spans="1:10">
      <c r="A223" s="1">
        <v>2.5</v>
      </c>
      <c r="B223" s="1">
        <v>4</v>
      </c>
      <c r="C223" s="1">
        <v>37.6</v>
      </c>
      <c r="D223" s="1">
        <v>5</v>
      </c>
      <c r="E223" s="1">
        <v>0</v>
      </c>
      <c r="F223" s="1">
        <v>0</v>
      </c>
      <c r="G223" s="1">
        <v>2</v>
      </c>
      <c r="H223" s="1">
        <v>2</v>
      </c>
      <c r="I223" s="1">
        <v>1</v>
      </c>
      <c r="J223" s="1">
        <v>0</v>
      </c>
    </row>
    <row r="224" spans="1:10">
      <c r="A224" s="1">
        <v>2.5</v>
      </c>
      <c r="B224" s="1">
        <v>4</v>
      </c>
      <c r="C224" s="1">
        <v>37.037799999999997</v>
      </c>
      <c r="D224" s="1">
        <v>4</v>
      </c>
      <c r="E224" s="1">
        <v>1</v>
      </c>
      <c r="F224" s="1">
        <v>0</v>
      </c>
      <c r="G224" s="1">
        <v>2</v>
      </c>
      <c r="H224" s="1">
        <v>2</v>
      </c>
      <c r="I224" s="1">
        <v>1</v>
      </c>
      <c r="J224" s="1">
        <v>0</v>
      </c>
    </row>
    <row r="225" spans="1:10">
      <c r="A225" s="1">
        <v>2.5</v>
      </c>
      <c r="B225" s="1">
        <v>4</v>
      </c>
      <c r="C225" s="1">
        <v>40.107700000000001</v>
      </c>
      <c r="D225" s="1">
        <v>1</v>
      </c>
      <c r="E225" s="1">
        <v>1</v>
      </c>
      <c r="F225" s="1">
        <v>0</v>
      </c>
      <c r="G225" s="1">
        <v>2</v>
      </c>
      <c r="H225" s="1">
        <v>2</v>
      </c>
      <c r="I225" s="1">
        <v>0</v>
      </c>
      <c r="J225" s="1">
        <v>1</v>
      </c>
    </row>
    <row r="226" spans="1:10">
      <c r="A226" s="1">
        <v>2.5</v>
      </c>
      <c r="B226" s="1">
        <v>4</v>
      </c>
      <c r="C226" s="1">
        <v>37.137</v>
      </c>
      <c r="D226" s="1">
        <v>6</v>
      </c>
      <c r="E226" s="1">
        <v>0</v>
      </c>
      <c r="F226" s="1">
        <v>0</v>
      </c>
      <c r="G226" s="1">
        <v>2</v>
      </c>
      <c r="H226" s="1">
        <v>2</v>
      </c>
      <c r="I226" s="1">
        <v>0</v>
      </c>
      <c r="J226" s="1">
        <v>1</v>
      </c>
    </row>
    <row r="227" spans="1:10">
      <c r="A227" s="1">
        <v>3.6</v>
      </c>
      <c r="B227" s="1">
        <v>6</v>
      </c>
      <c r="C227" s="1">
        <v>34.259599999999999</v>
      </c>
      <c r="D227" s="1">
        <v>5</v>
      </c>
      <c r="E227" s="1">
        <v>1</v>
      </c>
      <c r="F227" s="1">
        <v>0</v>
      </c>
      <c r="G227" s="1">
        <v>2</v>
      </c>
      <c r="H227" s="1">
        <v>2</v>
      </c>
      <c r="I227" s="1">
        <v>1</v>
      </c>
      <c r="J227" s="1">
        <v>0</v>
      </c>
    </row>
    <row r="228" spans="1:10">
      <c r="A228" s="1">
        <v>3.6</v>
      </c>
      <c r="B228" s="1">
        <v>6</v>
      </c>
      <c r="C228" s="1">
        <v>29.5</v>
      </c>
      <c r="D228" s="1">
        <v>5</v>
      </c>
      <c r="E228" s="1">
        <v>1</v>
      </c>
      <c r="F228" s="1">
        <v>0</v>
      </c>
      <c r="G228" s="1">
        <v>2</v>
      </c>
      <c r="H228" s="1">
        <v>2</v>
      </c>
      <c r="I228" s="1">
        <v>1</v>
      </c>
      <c r="J228" s="1">
        <v>0</v>
      </c>
    </row>
    <row r="229" spans="1:10">
      <c r="A229" s="1">
        <v>3</v>
      </c>
      <c r="B229" s="1">
        <v>6</v>
      </c>
      <c r="C229" s="1">
        <v>33.200000000000003</v>
      </c>
      <c r="D229" s="1">
        <v>8</v>
      </c>
      <c r="E229" s="1">
        <v>1</v>
      </c>
      <c r="F229" s="1">
        <v>0</v>
      </c>
      <c r="G229" s="1">
        <v>2</v>
      </c>
      <c r="H229" s="1">
        <v>2</v>
      </c>
      <c r="I229" s="1">
        <v>1</v>
      </c>
      <c r="J229" s="1">
        <v>0</v>
      </c>
    </row>
    <row r="230" spans="1:10">
      <c r="A230" s="1">
        <v>1.8</v>
      </c>
      <c r="B230" s="1">
        <v>4</v>
      </c>
      <c r="C230" s="1">
        <v>49.1</v>
      </c>
      <c r="D230" s="1">
        <v>6</v>
      </c>
      <c r="E230" s="1">
        <v>0</v>
      </c>
      <c r="F230" s="1">
        <v>0</v>
      </c>
      <c r="G230" s="1">
        <v>2</v>
      </c>
      <c r="H230" s="1">
        <v>2</v>
      </c>
      <c r="I230" s="1">
        <v>1</v>
      </c>
      <c r="J230" s="1">
        <v>0</v>
      </c>
    </row>
    <row r="231" spans="1:10">
      <c r="A231" s="1">
        <v>1.8</v>
      </c>
      <c r="B231" s="1">
        <v>4</v>
      </c>
      <c r="C231" s="1">
        <v>50.8</v>
      </c>
      <c r="D231" s="1">
        <v>6</v>
      </c>
      <c r="E231" s="1">
        <v>0</v>
      </c>
      <c r="F231" s="1">
        <v>0</v>
      </c>
      <c r="G231" s="1">
        <v>2</v>
      </c>
      <c r="H231" s="1">
        <v>2</v>
      </c>
      <c r="I231" s="1">
        <v>1</v>
      </c>
      <c r="J231" s="1">
        <v>0</v>
      </c>
    </row>
    <row r="232" spans="1:10">
      <c r="A232" s="1">
        <v>4.5999999999999996</v>
      </c>
      <c r="B232" s="1">
        <v>8</v>
      </c>
      <c r="C232" s="1">
        <v>21.9</v>
      </c>
      <c r="D232" s="1">
        <v>4</v>
      </c>
      <c r="E232" s="1">
        <v>1</v>
      </c>
      <c r="F232" s="1">
        <v>0</v>
      </c>
      <c r="G232" s="1">
        <v>1</v>
      </c>
      <c r="H232" s="1">
        <v>1</v>
      </c>
      <c r="I232" s="1">
        <v>0</v>
      </c>
      <c r="J232" s="1">
        <v>0</v>
      </c>
    </row>
    <row r="233" spans="1:10">
      <c r="A233" s="1">
        <v>4.5999999999999996</v>
      </c>
      <c r="B233" s="1">
        <v>8</v>
      </c>
      <c r="C233" s="1">
        <v>24.3</v>
      </c>
      <c r="D233" s="1">
        <v>4</v>
      </c>
      <c r="E233" s="1">
        <v>1</v>
      </c>
      <c r="F233" s="1">
        <v>0</v>
      </c>
      <c r="G233" s="1">
        <v>1</v>
      </c>
      <c r="H233" s="1">
        <v>1</v>
      </c>
      <c r="I233" s="1">
        <v>0</v>
      </c>
      <c r="J233" s="1">
        <v>0</v>
      </c>
    </row>
    <row r="234" spans="1:10">
      <c r="A234" s="1">
        <v>2</v>
      </c>
      <c r="B234" s="1">
        <v>4</v>
      </c>
      <c r="C234" s="1">
        <v>48.7</v>
      </c>
      <c r="D234" s="1">
        <v>6</v>
      </c>
      <c r="E234" s="1">
        <v>1</v>
      </c>
      <c r="F234" s="1">
        <v>0</v>
      </c>
      <c r="G234" s="1">
        <v>2</v>
      </c>
      <c r="H234" s="1">
        <v>2</v>
      </c>
      <c r="I234" s="1">
        <v>1</v>
      </c>
      <c r="J234" s="1">
        <v>0</v>
      </c>
    </row>
    <row r="235" spans="1:10">
      <c r="A235" s="1">
        <v>2</v>
      </c>
      <c r="B235" s="1">
        <v>4</v>
      </c>
      <c r="C235" s="1">
        <v>46.2</v>
      </c>
      <c r="D235" s="1">
        <v>6</v>
      </c>
      <c r="E235" s="1">
        <v>0</v>
      </c>
      <c r="F235" s="1">
        <v>0</v>
      </c>
      <c r="G235" s="1">
        <v>2</v>
      </c>
      <c r="H235" s="1">
        <v>2</v>
      </c>
      <c r="I235" s="1">
        <v>1</v>
      </c>
      <c r="J235" s="1">
        <v>0</v>
      </c>
    </row>
    <row r="236" spans="1:10">
      <c r="A236" s="1">
        <v>2.4</v>
      </c>
      <c r="B236" s="1">
        <v>4</v>
      </c>
      <c r="C236" s="1">
        <v>43.431899999999999</v>
      </c>
      <c r="D236" s="1">
        <v>6</v>
      </c>
      <c r="E236" s="1">
        <v>1</v>
      </c>
      <c r="F236" s="1">
        <v>0</v>
      </c>
      <c r="G236" s="1">
        <v>2</v>
      </c>
      <c r="H236" s="1">
        <v>2</v>
      </c>
      <c r="I236" s="1">
        <v>1</v>
      </c>
      <c r="J236" s="1">
        <v>0</v>
      </c>
    </row>
    <row r="237" spans="1:10">
      <c r="A237" s="1">
        <v>2.4</v>
      </c>
      <c r="B237" s="1">
        <v>4</v>
      </c>
      <c r="C237" s="1">
        <v>44.8</v>
      </c>
      <c r="D237" s="1">
        <v>6</v>
      </c>
      <c r="E237" s="1">
        <v>0</v>
      </c>
      <c r="F237" s="1">
        <v>0</v>
      </c>
      <c r="G237" s="1">
        <v>2</v>
      </c>
      <c r="H237" s="1">
        <v>2</v>
      </c>
      <c r="I237" s="1">
        <v>1</v>
      </c>
      <c r="J237" s="1">
        <v>0</v>
      </c>
    </row>
    <row r="238" spans="1:10">
      <c r="A238" s="1">
        <v>2.4</v>
      </c>
      <c r="B238" s="1">
        <v>4</v>
      </c>
      <c r="C238" s="1">
        <v>59.9</v>
      </c>
      <c r="D238" s="1">
        <v>6</v>
      </c>
      <c r="E238" s="1">
        <v>0</v>
      </c>
      <c r="F238" s="1">
        <v>0</v>
      </c>
      <c r="G238" s="1">
        <v>2</v>
      </c>
      <c r="H238" s="1">
        <v>2</v>
      </c>
      <c r="I238" s="1">
        <v>1</v>
      </c>
      <c r="J238" s="1">
        <v>0</v>
      </c>
    </row>
    <row r="239" spans="1:10">
      <c r="A239" s="1">
        <v>2</v>
      </c>
      <c r="B239" s="1">
        <v>4</v>
      </c>
      <c r="C239" s="1">
        <v>51.787599999999998</v>
      </c>
      <c r="D239" s="1">
        <v>6</v>
      </c>
      <c r="E239" s="1">
        <v>1</v>
      </c>
      <c r="F239" s="1">
        <v>0</v>
      </c>
      <c r="G239" s="1">
        <v>2</v>
      </c>
      <c r="H239" s="1">
        <v>2</v>
      </c>
      <c r="I239" s="1">
        <v>1</v>
      </c>
      <c r="J239" s="1">
        <v>0</v>
      </c>
    </row>
    <row r="240" spans="1:10">
      <c r="A240" s="1">
        <v>3.5</v>
      </c>
      <c r="B240" s="1">
        <v>6</v>
      </c>
      <c r="C240" s="1">
        <v>34.028799999999997</v>
      </c>
      <c r="D240" s="1">
        <v>1</v>
      </c>
      <c r="E240" s="1">
        <v>0</v>
      </c>
      <c r="F240" s="1">
        <v>0</v>
      </c>
      <c r="G240" s="1">
        <v>2</v>
      </c>
      <c r="H240" s="1">
        <v>2</v>
      </c>
      <c r="I240" s="1">
        <v>1</v>
      </c>
      <c r="J240" s="1">
        <v>0</v>
      </c>
    </row>
    <row r="241" spans="1:10">
      <c r="A241" s="1">
        <v>2</v>
      </c>
      <c r="B241" s="1">
        <v>4</v>
      </c>
      <c r="C241" s="1">
        <v>39.444699999999997</v>
      </c>
      <c r="D241" s="1">
        <v>6</v>
      </c>
      <c r="E241" s="1">
        <v>1</v>
      </c>
      <c r="F241" s="1">
        <v>0</v>
      </c>
      <c r="G241" s="1">
        <v>2</v>
      </c>
      <c r="H241" s="1">
        <v>2</v>
      </c>
      <c r="I241" s="1">
        <v>1</v>
      </c>
      <c r="J241" s="1">
        <v>0</v>
      </c>
    </row>
    <row r="242" spans="1:10">
      <c r="A242" s="1">
        <v>2</v>
      </c>
      <c r="B242" s="1">
        <v>4</v>
      </c>
      <c r="C242" s="1">
        <v>46.9</v>
      </c>
      <c r="D242" s="1">
        <v>6</v>
      </c>
      <c r="E242" s="1">
        <v>0</v>
      </c>
      <c r="F242" s="1">
        <v>0</v>
      </c>
      <c r="G242" s="1">
        <v>2</v>
      </c>
      <c r="H242" s="1">
        <v>2</v>
      </c>
      <c r="I242" s="1">
        <v>1</v>
      </c>
      <c r="J242" s="1">
        <v>0</v>
      </c>
    </row>
    <row r="243" spans="1:10">
      <c r="A243" s="1">
        <v>2.8</v>
      </c>
      <c r="B243" s="1">
        <v>6</v>
      </c>
      <c r="C243" s="1">
        <v>30.3</v>
      </c>
      <c r="D243" s="1">
        <v>6</v>
      </c>
      <c r="E243" s="1">
        <v>1</v>
      </c>
      <c r="F243" s="1">
        <v>0</v>
      </c>
      <c r="G243" s="1">
        <v>2</v>
      </c>
      <c r="H243" s="1">
        <v>2</v>
      </c>
      <c r="I243" s="1">
        <v>1</v>
      </c>
      <c r="J243" s="1">
        <v>0</v>
      </c>
    </row>
    <row r="244" spans="1:10">
      <c r="A244" s="1">
        <v>3</v>
      </c>
      <c r="B244" s="1">
        <v>6</v>
      </c>
      <c r="C244" s="1">
        <v>31.302499999999998</v>
      </c>
      <c r="D244" s="1">
        <v>6</v>
      </c>
      <c r="E244" s="1">
        <v>1</v>
      </c>
      <c r="F244" s="1">
        <v>0</v>
      </c>
      <c r="G244" s="1">
        <v>2</v>
      </c>
      <c r="H244" s="1">
        <v>2</v>
      </c>
      <c r="I244" s="1">
        <v>1</v>
      </c>
      <c r="J244" s="1">
        <v>0</v>
      </c>
    </row>
    <row r="245" spans="1:10">
      <c r="A245" s="1">
        <v>3</v>
      </c>
      <c r="B245" s="1">
        <v>6</v>
      </c>
      <c r="C245" s="1">
        <v>34.4</v>
      </c>
      <c r="D245" s="1">
        <v>6</v>
      </c>
      <c r="E245" s="1">
        <v>1</v>
      </c>
      <c r="F245" s="1">
        <v>0</v>
      </c>
      <c r="G245" s="1">
        <v>2</v>
      </c>
      <c r="H245" s="1">
        <v>2</v>
      </c>
      <c r="I245" s="1">
        <v>1</v>
      </c>
      <c r="J245" s="1">
        <v>0</v>
      </c>
    </row>
    <row r="246" spans="1:10">
      <c r="A246" s="1">
        <v>2.4</v>
      </c>
      <c r="B246" s="1">
        <v>4</v>
      </c>
      <c r="C246" s="1">
        <v>56.3</v>
      </c>
      <c r="D246" s="1">
        <v>6</v>
      </c>
      <c r="E246" s="1">
        <v>0</v>
      </c>
      <c r="F246" s="1">
        <v>0</v>
      </c>
      <c r="G246" s="1">
        <v>2</v>
      </c>
      <c r="H246" s="1">
        <v>2</v>
      </c>
      <c r="I246" s="1">
        <v>1</v>
      </c>
      <c r="J246" s="1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4"/>
  <sheetViews>
    <sheetView topLeftCell="A29" workbookViewId="0">
      <selection activeCell="N33" sqref="N33:N34"/>
    </sheetView>
  </sheetViews>
  <sheetFormatPr baseColWidth="10" defaultRowHeight="15" x14ac:dyDescent="0"/>
  <cols>
    <col min="11" max="11" width="19.6640625" customWidth="1"/>
  </cols>
  <sheetData>
    <row r="1" spans="1:14">
      <c r="A1" s="1" t="s">
        <v>45</v>
      </c>
      <c r="B1" s="1" t="s">
        <v>46</v>
      </c>
      <c r="C1" t="s">
        <v>11</v>
      </c>
      <c r="D1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</row>
    <row r="2" spans="1:14">
      <c r="A2" s="1">
        <v>5.6</v>
      </c>
      <c r="B2" s="1">
        <v>34.5</v>
      </c>
      <c r="C2">
        <f>A2*B2</f>
        <v>193.2</v>
      </c>
      <c r="D2">
        <f>A2^2</f>
        <v>31.359999999999996</v>
      </c>
      <c r="E2">
        <f>$N$34+$N$33*A2</f>
        <v>24.397615053542996</v>
      </c>
      <c r="F2">
        <f>B2-E2</f>
        <v>10.102384946457004</v>
      </c>
      <c r="G2">
        <f>F2/B2</f>
        <v>0.2928227520712175</v>
      </c>
      <c r="H2">
        <f>B2-E2</f>
        <v>10.102384946457004</v>
      </c>
      <c r="I2">
        <f>H2^2</f>
        <v>102.05818160640109</v>
      </c>
    </row>
    <row r="3" spans="1:14">
      <c r="A3" s="1">
        <v>6</v>
      </c>
      <c r="B3" s="1">
        <v>32.4</v>
      </c>
      <c r="C3">
        <f t="shared" ref="C3:C66" si="0">A3*B3</f>
        <v>194.39999999999998</v>
      </c>
      <c r="D3">
        <f t="shared" ref="D3:D66" si="1">A3^2</f>
        <v>36</v>
      </c>
      <c r="E3">
        <f t="shared" ref="E3:E66" si="2">$N$34+$N$33*A3</f>
        <v>22.337085392421425</v>
      </c>
      <c r="F3">
        <f t="shared" ref="F3:F66" si="3">B3-E3</f>
        <v>10.062914607578573</v>
      </c>
      <c r="G3">
        <f t="shared" ref="G3:G66" si="4">F3/B3</f>
        <v>0.31058378418452387</v>
      </c>
      <c r="H3">
        <f t="shared" ref="H3:H66" si="5">B3-E3</f>
        <v>10.062914607578573</v>
      </c>
      <c r="I3">
        <f t="shared" ref="I3:I66" si="6">H3^2</f>
        <v>101.26225039941824</v>
      </c>
    </row>
    <row r="4" spans="1:14">
      <c r="A4" s="1">
        <v>1.6</v>
      </c>
      <c r="B4" s="1">
        <v>45.3</v>
      </c>
      <c r="C4">
        <f t="shared" si="0"/>
        <v>72.48</v>
      </c>
      <c r="D4">
        <f t="shared" si="1"/>
        <v>2.5600000000000005</v>
      </c>
      <c r="E4">
        <f t="shared" si="2"/>
        <v>45.002911664758663</v>
      </c>
      <c r="F4">
        <f t="shared" si="3"/>
        <v>0.29708833524133382</v>
      </c>
      <c r="G4">
        <f t="shared" si="4"/>
        <v>6.5582413960559348E-3</v>
      </c>
      <c r="H4">
        <f t="shared" si="5"/>
        <v>0.29708833524133382</v>
      </c>
      <c r="I4">
        <f t="shared" si="6"/>
        <v>8.8261478936467158E-2</v>
      </c>
    </row>
    <row r="5" spans="1:14">
      <c r="A5" s="1">
        <v>3.5</v>
      </c>
      <c r="B5" s="1">
        <v>35.799999999999997</v>
      </c>
      <c r="C5">
        <f t="shared" si="0"/>
        <v>125.29999999999998</v>
      </c>
      <c r="D5">
        <f t="shared" si="1"/>
        <v>12.25</v>
      </c>
      <c r="E5">
        <f t="shared" si="2"/>
        <v>35.215395774431215</v>
      </c>
      <c r="F5">
        <f t="shared" si="3"/>
        <v>0.584604225568782</v>
      </c>
      <c r="G5">
        <f t="shared" si="4"/>
        <v>1.632972697119503E-2</v>
      </c>
      <c r="H5">
        <f t="shared" si="5"/>
        <v>0.584604225568782</v>
      </c>
      <c r="I5">
        <f t="shared" si="6"/>
        <v>0.34176210055287537</v>
      </c>
    </row>
    <row r="6" spans="1:14">
      <c r="A6" s="1">
        <v>2.5</v>
      </c>
      <c r="B6" s="1">
        <v>34.434100000000001</v>
      </c>
      <c r="C6">
        <f t="shared" si="0"/>
        <v>86.085250000000002</v>
      </c>
      <c r="D6">
        <f t="shared" si="1"/>
        <v>6.25</v>
      </c>
      <c r="E6">
        <f t="shared" si="2"/>
        <v>40.366719927235138</v>
      </c>
      <c r="F6">
        <f t="shared" si="3"/>
        <v>-5.9326199272351374</v>
      </c>
      <c r="G6">
        <f t="shared" si="4"/>
        <v>-0.17228909503181838</v>
      </c>
      <c r="H6">
        <f t="shared" si="5"/>
        <v>-5.9326199272351374</v>
      </c>
      <c r="I6">
        <f t="shared" si="6"/>
        <v>35.195979201027448</v>
      </c>
    </row>
    <row r="7" spans="1:14">
      <c r="A7" s="1">
        <v>2.4</v>
      </c>
      <c r="B7" s="1">
        <v>40.299999999999997</v>
      </c>
      <c r="C7">
        <f t="shared" si="0"/>
        <v>96.719999999999985</v>
      </c>
      <c r="D7">
        <f t="shared" si="1"/>
        <v>5.76</v>
      </c>
      <c r="E7">
        <f t="shared" si="2"/>
        <v>40.881852342515529</v>
      </c>
      <c r="F7">
        <f t="shared" si="3"/>
        <v>-0.58185234251553197</v>
      </c>
      <c r="G7">
        <f t="shared" si="4"/>
        <v>-1.4438023387482185E-2</v>
      </c>
      <c r="H7">
        <f t="shared" si="5"/>
        <v>-0.58185234251553197</v>
      </c>
      <c r="I7">
        <f t="shared" si="6"/>
        <v>0.33855214849081194</v>
      </c>
    </row>
    <row r="8" spans="1:14">
      <c r="A8" s="1">
        <v>4.4000000000000004</v>
      </c>
      <c r="B8" s="1">
        <v>27.730699999999999</v>
      </c>
      <c r="C8">
        <f t="shared" si="0"/>
        <v>122.01508</v>
      </c>
      <c r="D8">
        <f t="shared" si="1"/>
        <v>19.360000000000003</v>
      </c>
      <c r="E8">
        <f t="shared" si="2"/>
        <v>30.57920403690769</v>
      </c>
      <c r="F8">
        <f t="shared" si="3"/>
        <v>-2.8485040369076913</v>
      </c>
      <c r="G8">
        <f t="shared" si="4"/>
        <v>-0.10272023558394457</v>
      </c>
      <c r="H8">
        <f t="shared" si="5"/>
        <v>-2.8485040369076913</v>
      </c>
      <c r="I8">
        <f t="shared" si="6"/>
        <v>8.113975248279413</v>
      </c>
    </row>
    <row r="9" spans="1:14">
      <c r="A9" s="1">
        <v>2.5</v>
      </c>
      <c r="B9" s="1">
        <v>37.6</v>
      </c>
      <c r="C9">
        <f t="shared" si="0"/>
        <v>94</v>
      </c>
      <c r="D9">
        <f t="shared" si="1"/>
        <v>6.25</v>
      </c>
      <c r="E9">
        <f t="shared" si="2"/>
        <v>40.366719927235138</v>
      </c>
      <c r="F9">
        <f t="shared" si="3"/>
        <v>-2.7667199272351368</v>
      </c>
      <c r="G9">
        <f t="shared" si="4"/>
        <v>-7.3582976788168525E-2</v>
      </c>
      <c r="H9">
        <f t="shared" si="5"/>
        <v>-2.7667199272351368</v>
      </c>
      <c r="I9">
        <f t="shared" si="6"/>
        <v>7.6547391557600006</v>
      </c>
    </row>
    <row r="10" spans="1:14">
      <c r="A10" s="1">
        <v>2</v>
      </c>
      <c r="B10" s="1">
        <v>44.7</v>
      </c>
      <c r="C10">
        <f t="shared" si="0"/>
        <v>89.4</v>
      </c>
      <c r="D10">
        <f t="shared" si="1"/>
        <v>4</v>
      </c>
      <c r="E10">
        <f t="shared" si="2"/>
        <v>42.942382003637093</v>
      </c>
      <c r="F10">
        <f t="shared" si="3"/>
        <v>1.7576179963629102</v>
      </c>
      <c r="G10">
        <f t="shared" si="4"/>
        <v>3.9320313117738481E-2</v>
      </c>
      <c r="H10">
        <f t="shared" si="5"/>
        <v>1.7576179963629102</v>
      </c>
      <c r="I10">
        <f t="shared" si="6"/>
        <v>3.089221021138771</v>
      </c>
    </row>
    <row r="11" spans="1:14">
      <c r="A11" s="1">
        <v>3</v>
      </c>
      <c r="B11" s="1">
        <v>37.425899999999999</v>
      </c>
      <c r="C11">
        <f t="shared" si="0"/>
        <v>112.2777</v>
      </c>
      <c r="D11">
        <f t="shared" si="1"/>
        <v>9</v>
      </c>
      <c r="E11">
        <f t="shared" si="2"/>
        <v>37.791057850833177</v>
      </c>
      <c r="F11">
        <f t="shared" si="3"/>
        <v>-0.36515785083317809</v>
      </c>
      <c r="G11">
        <f t="shared" si="4"/>
        <v>-9.7568221694916656E-3</v>
      </c>
      <c r="H11">
        <f t="shared" si="5"/>
        <v>-0.36515785083317809</v>
      </c>
      <c r="I11">
        <f t="shared" si="6"/>
        <v>0.13334025602510555</v>
      </c>
      <c r="M11" s="1" t="s">
        <v>18</v>
      </c>
      <c r="N11">
        <f>COUNT(A2:A164)</f>
        <v>163</v>
      </c>
    </row>
    <row r="12" spans="1:14">
      <c r="A12" s="1">
        <v>6</v>
      </c>
      <c r="B12" s="1">
        <v>21.473400000000002</v>
      </c>
      <c r="C12">
        <f t="shared" si="0"/>
        <v>128.84040000000002</v>
      </c>
      <c r="D12">
        <f t="shared" si="1"/>
        <v>36</v>
      </c>
      <c r="E12">
        <f t="shared" si="2"/>
        <v>22.337085392421425</v>
      </c>
      <c r="F12">
        <f t="shared" si="3"/>
        <v>-0.86368539242142361</v>
      </c>
      <c r="G12">
        <f t="shared" si="4"/>
        <v>-4.0221175613616079E-2</v>
      </c>
      <c r="H12">
        <f t="shared" si="5"/>
        <v>-0.86368539242142361</v>
      </c>
      <c r="I12">
        <f t="shared" si="6"/>
        <v>0.74595245708214852</v>
      </c>
      <c r="M12" s="1" t="s">
        <v>19</v>
      </c>
      <c r="N12">
        <f>SUM(C2:C164)</f>
        <v>18501.206159999998</v>
      </c>
    </row>
    <row r="13" spans="1:14">
      <c r="A13" s="1">
        <v>3.5</v>
      </c>
      <c r="B13" s="1">
        <v>34.762999999999998</v>
      </c>
      <c r="C13">
        <f t="shared" si="0"/>
        <v>121.67049999999999</v>
      </c>
      <c r="D13">
        <f t="shared" si="1"/>
        <v>12.25</v>
      </c>
      <c r="E13">
        <f t="shared" si="2"/>
        <v>35.215395774431215</v>
      </c>
      <c r="F13">
        <f t="shared" si="3"/>
        <v>-0.45239577443121703</v>
      </c>
      <c r="G13">
        <f t="shared" si="4"/>
        <v>-1.3013714996726895E-2</v>
      </c>
      <c r="H13">
        <f t="shared" si="5"/>
        <v>-0.45239577443121703</v>
      </c>
      <c r="I13">
        <f t="shared" si="6"/>
        <v>0.20466193672322061</v>
      </c>
      <c r="M13" s="1" t="s">
        <v>20</v>
      </c>
      <c r="N13">
        <f>AVERAGE(A2:A164)</f>
        <v>3.5815950920245396</v>
      </c>
    </row>
    <row r="14" spans="1:14">
      <c r="A14" s="1">
        <v>1.6</v>
      </c>
      <c r="B14" s="1">
        <v>49.949399999999997</v>
      </c>
      <c r="C14">
        <f t="shared" si="0"/>
        <v>79.919039999999995</v>
      </c>
      <c r="D14">
        <f t="shared" si="1"/>
        <v>2.5600000000000005</v>
      </c>
      <c r="E14">
        <f t="shared" si="2"/>
        <v>45.002911664758663</v>
      </c>
      <c r="F14">
        <f t="shared" si="3"/>
        <v>4.9464883352413338</v>
      </c>
      <c r="G14">
        <f t="shared" si="4"/>
        <v>9.902998504969697E-2</v>
      </c>
      <c r="H14">
        <f t="shared" si="5"/>
        <v>4.9464883352413338</v>
      </c>
      <c r="I14">
        <f t="shared" si="6"/>
        <v>24.467746850678584</v>
      </c>
      <c r="M14" s="1" t="s">
        <v>21</v>
      </c>
      <c r="N14">
        <f>AVERAGE(B2:B164)</f>
        <v>34.795073006134949</v>
      </c>
    </row>
    <row r="15" spans="1:14">
      <c r="A15" s="1">
        <v>2.5</v>
      </c>
      <c r="B15" s="1">
        <v>42.904000000000003</v>
      </c>
      <c r="C15">
        <f t="shared" si="0"/>
        <v>107.26</v>
      </c>
      <c r="D15">
        <f t="shared" si="1"/>
        <v>6.25</v>
      </c>
      <c r="E15">
        <f t="shared" si="2"/>
        <v>40.366719927235138</v>
      </c>
      <c r="F15">
        <f t="shared" si="3"/>
        <v>2.5372800727648652</v>
      </c>
      <c r="G15">
        <f t="shared" si="4"/>
        <v>5.9138543556891313E-2</v>
      </c>
      <c r="H15">
        <f t="shared" si="5"/>
        <v>2.5372800727648652</v>
      </c>
      <c r="I15">
        <f t="shared" si="6"/>
        <v>6.4377901676496796</v>
      </c>
      <c r="M15" s="1" t="s">
        <v>22</v>
      </c>
      <c r="N15">
        <f>SUM(D2:D164)</f>
        <v>2442.7200000000007</v>
      </c>
    </row>
    <row r="16" spans="1:14">
      <c r="A16" s="1">
        <v>3.8</v>
      </c>
      <c r="B16" s="1">
        <v>37.066600000000001</v>
      </c>
      <c r="C16">
        <f t="shared" si="0"/>
        <v>140.85308000000001</v>
      </c>
      <c r="D16">
        <f t="shared" si="1"/>
        <v>14.44</v>
      </c>
      <c r="E16">
        <f t="shared" si="2"/>
        <v>33.669998528590042</v>
      </c>
      <c r="F16">
        <f t="shared" si="3"/>
        <v>3.3966014714099586</v>
      </c>
      <c r="G16">
        <f t="shared" si="4"/>
        <v>9.1635096593967569E-2</v>
      </c>
      <c r="H16">
        <f t="shared" si="5"/>
        <v>3.3966014714099586</v>
      </c>
      <c r="I16">
        <f t="shared" si="6"/>
        <v>11.536901555584295</v>
      </c>
      <c r="M16" s="1" t="s">
        <v>23</v>
      </c>
      <c r="N16">
        <f>N13^2</f>
        <v>12.827823403214271</v>
      </c>
    </row>
    <row r="17" spans="1:14">
      <c r="A17" s="1">
        <v>5.5</v>
      </c>
      <c r="B17" s="1">
        <v>30.6</v>
      </c>
      <c r="C17">
        <f t="shared" si="0"/>
        <v>168.3</v>
      </c>
      <c r="D17">
        <f t="shared" si="1"/>
        <v>30.25</v>
      </c>
      <c r="E17">
        <f t="shared" si="2"/>
        <v>24.912747468823383</v>
      </c>
      <c r="F17">
        <f t="shared" si="3"/>
        <v>5.6872525311766182</v>
      </c>
      <c r="G17">
        <f t="shared" si="4"/>
        <v>0.18585792585544503</v>
      </c>
      <c r="H17">
        <f t="shared" si="5"/>
        <v>5.6872525311766182</v>
      </c>
      <c r="I17">
        <f t="shared" si="6"/>
        <v>32.344841353374854</v>
      </c>
    </row>
    <row r="18" spans="1:14">
      <c r="A18" s="1">
        <v>2</v>
      </c>
      <c r="B18" s="1">
        <v>39.444699999999997</v>
      </c>
      <c r="C18">
        <f t="shared" si="0"/>
        <v>78.889399999999995</v>
      </c>
      <c r="D18">
        <f t="shared" si="1"/>
        <v>4</v>
      </c>
      <c r="E18">
        <f t="shared" si="2"/>
        <v>42.942382003637093</v>
      </c>
      <c r="F18">
        <f t="shared" si="3"/>
        <v>-3.4976820036370952</v>
      </c>
      <c r="G18">
        <f t="shared" si="4"/>
        <v>-8.8673053759747072E-2</v>
      </c>
      <c r="H18">
        <f t="shared" si="5"/>
        <v>-3.4976820036370952</v>
      </c>
      <c r="I18">
        <f t="shared" si="6"/>
        <v>12.233779398566805</v>
      </c>
    </row>
    <row r="19" spans="1:14">
      <c r="A19" s="1">
        <v>3.7</v>
      </c>
      <c r="B19" s="1">
        <v>36.752800000000001</v>
      </c>
      <c r="C19">
        <f t="shared" si="0"/>
        <v>135.98536000000001</v>
      </c>
      <c r="D19">
        <f t="shared" si="1"/>
        <v>13.690000000000001</v>
      </c>
      <c r="E19">
        <f t="shared" si="2"/>
        <v>34.185130943870433</v>
      </c>
      <c r="F19">
        <f t="shared" si="3"/>
        <v>2.5676690561295672</v>
      </c>
      <c r="G19">
        <f t="shared" si="4"/>
        <v>6.9863222832806396E-2</v>
      </c>
      <c r="H19">
        <f t="shared" si="5"/>
        <v>2.5676690561295672</v>
      </c>
      <c r="I19">
        <f t="shared" si="6"/>
        <v>6.5929243818053029</v>
      </c>
    </row>
    <row r="20" spans="1:14">
      <c r="A20" s="1">
        <v>3.7</v>
      </c>
      <c r="B20" s="1">
        <v>24.4</v>
      </c>
      <c r="C20">
        <f t="shared" si="0"/>
        <v>90.28</v>
      </c>
      <c r="D20">
        <f t="shared" si="1"/>
        <v>13.690000000000001</v>
      </c>
      <c r="E20">
        <f t="shared" si="2"/>
        <v>34.185130943870433</v>
      </c>
      <c r="F20">
        <f t="shared" si="3"/>
        <v>-9.7851309438704348</v>
      </c>
      <c r="G20">
        <f t="shared" si="4"/>
        <v>-0.40102995671600145</v>
      </c>
      <c r="H20">
        <f t="shared" si="5"/>
        <v>-9.7851309438704348</v>
      </c>
      <c r="I20">
        <f t="shared" si="6"/>
        <v>95.748787588690703</v>
      </c>
    </row>
    <row r="21" spans="1:14">
      <c r="A21" s="1">
        <v>1.6</v>
      </c>
      <c r="B21" s="1">
        <v>42</v>
      </c>
      <c r="C21">
        <f t="shared" si="0"/>
        <v>67.2</v>
      </c>
      <c r="D21">
        <f t="shared" si="1"/>
        <v>2.5600000000000005</v>
      </c>
      <c r="E21">
        <f t="shared" si="2"/>
        <v>45.002911664758663</v>
      </c>
      <c r="F21">
        <f t="shared" si="3"/>
        <v>-3.0029116647586633</v>
      </c>
      <c r="G21">
        <f t="shared" si="4"/>
        <v>-7.1497896779968179E-2</v>
      </c>
      <c r="H21">
        <f t="shared" si="5"/>
        <v>-3.0029116647586633</v>
      </c>
      <c r="I21">
        <f t="shared" si="6"/>
        <v>9.0174784663436469</v>
      </c>
    </row>
    <row r="22" spans="1:14">
      <c r="A22" s="1">
        <v>2</v>
      </c>
      <c r="B22" s="1">
        <v>51.787599999999998</v>
      </c>
      <c r="C22">
        <f t="shared" si="0"/>
        <v>103.5752</v>
      </c>
      <c r="D22">
        <f t="shared" si="1"/>
        <v>4</v>
      </c>
      <c r="E22">
        <f t="shared" si="2"/>
        <v>42.942382003637093</v>
      </c>
      <c r="F22">
        <f t="shared" si="3"/>
        <v>8.845217996362905</v>
      </c>
      <c r="G22">
        <f t="shared" si="4"/>
        <v>0.17079799018226188</v>
      </c>
      <c r="H22">
        <f t="shared" si="5"/>
        <v>8.845217996362905</v>
      </c>
      <c r="I22">
        <f t="shared" si="6"/>
        <v>78.2378814031822</v>
      </c>
      <c r="M22" s="1" t="s">
        <v>24</v>
      </c>
      <c r="N22" s="1" t="s">
        <v>25</v>
      </c>
    </row>
    <row r="23" spans="1:14">
      <c r="A23" s="1">
        <v>3</v>
      </c>
      <c r="B23" s="1">
        <v>33.299999999999997</v>
      </c>
      <c r="C23">
        <f t="shared" si="0"/>
        <v>99.899999999999991</v>
      </c>
      <c r="D23">
        <f t="shared" si="1"/>
        <v>9</v>
      </c>
      <c r="E23">
        <f t="shared" si="2"/>
        <v>37.791057850833177</v>
      </c>
      <c r="F23">
        <f t="shared" si="3"/>
        <v>-4.4910578508331795</v>
      </c>
      <c r="G23">
        <f t="shared" si="4"/>
        <v>-0.13486660212712251</v>
      </c>
      <c r="H23">
        <f t="shared" si="5"/>
        <v>-4.4910578508331795</v>
      </c>
      <c r="I23">
        <f t="shared" si="6"/>
        <v>20.169600619530339</v>
      </c>
      <c r="M23" s="1" t="s">
        <v>26</v>
      </c>
      <c r="N23" s="1" t="s">
        <v>27</v>
      </c>
    </row>
    <row r="24" spans="1:14">
      <c r="A24" s="1">
        <v>2</v>
      </c>
      <c r="B24" s="1">
        <v>46.9</v>
      </c>
      <c r="C24">
        <f t="shared" si="0"/>
        <v>93.8</v>
      </c>
      <c r="D24">
        <f t="shared" si="1"/>
        <v>4</v>
      </c>
      <c r="E24">
        <f t="shared" si="2"/>
        <v>42.942382003637093</v>
      </c>
      <c r="F24">
        <f t="shared" si="3"/>
        <v>3.9576179963629059</v>
      </c>
      <c r="G24">
        <f t="shared" si="4"/>
        <v>8.438417902692763E-2</v>
      </c>
      <c r="H24">
        <f t="shared" si="5"/>
        <v>3.9576179963629059</v>
      </c>
      <c r="I24">
        <f t="shared" si="6"/>
        <v>15.662740205135542</v>
      </c>
      <c r="M24" s="1"/>
      <c r="N24" s="1"/>
    </row>
    <row r="25" spans="1:14">
      <c r="A25" s="1">
        <v>3.6</v>
      </c>
      <c r="B25" s="1">
        <v>37.299799999999998</v>
      </c>
      <c r="C25">
        <f t="shared" si="0"/>
        <v>134.27928</v>
      </c>
      <c r="D25">
        <f t="shared" si="1"/>
        <v>12.96</v>
      </c>
      <c r="E25">
        <f t="shared" si="2"/>
        <v>34.700263359150824</v>
      </c>
      <c r="F25">
        <f t="shared" si="3"/>
        <v>2.5995366408491734</v>
      </c>
      <c r="G25">
        <f t="shared" si="4"/>
        <v>6.9693045025688433E-2</v>
      </c>
      <c r="H25">
        <f t="shared" si="5"/>
        <v>2.5995366408491734</v>
      </c>
      <c r="I25">
        <f t="shared" si="6"/>
        <v>6.7575907471174039</v>
      </c>
      <c r="M25" s="1" t="s">
        <v>28</v>
      </c>
      <c r="N25" s="1" t="s">
        <v>29</v>
      </c>
    </row>
    <row r="26" spans="1:14">
      <c r="A26" s="1">
        <v>3.6</v>
      </c>
      <c r="B26" s="1">
        <v>37.487400000000001</v>
      </c>
      <c r="C26">
        <f t="shared" si="0"/>
        <v>134.95464000000001</v>
      </c>
      <c r="D26">
        <f t="shared" si="1"/>
        <v>12.96</v>
      </c>
      <c r="E26">
        <f t="shared" si="2"/>
        <v>34.700263359150824</v>
      </c>
      <c r="F26">
        <f t="shared" si="3"/>
        <v>2.7871366408491767</v>
      </c>
      <c r="G26">
        <f t="shared" si="4"/>
        <v>7.4348624893942408E-2</v>
      </c>
      <c r="H26">
        <f t="shared" si="5"/>
        <v>2.7871366408491767</v>
      </c>
      <c r="I26">
        <f t="shared" si="6"/>
        <v>7.7681306547640325</v>
      </c>
      <c r="M26" s="1" t="s">
        <v>30</v>
      </c>
      <c r="N26" s="1" t="s">
        <v>31</v>
      </c>
    </row>
    <row r="27" spans="1:14">
      <c r="A27" s="1">
        <v>3</v>
      </c>
      <c r="B27" s="1">
        <v>32.857900000000001</v>
      </c>
      <c r="C27">
        <f t="shared" si="0"/>
        <v>98.573700000000002</v>
      </c>
      <c r="D27">
        <f t="shared" si="1"/>
        <v>9</v>
      </c>
      <c r="E27">
        <f t="shared" si="2"/>
        <v>37.791057850833177</v>
      </c>
      <c r="F27">
        <f t="shared" si="3"/>
        <v>-4.9331578508331759</v>
      </c>
      <c r="G27">
        <f t="shared" si="4"/>
        <v>-0.15013612710590682</v>
      </c>
      <c r="H27">
        <f t="shared" si="5"/>
        <v>-4.9331578508331759</v>
      </c>
      <c r="I27">
        <f t="shared" si="6"/>
        <v>24.336046381237001</v>
      </c>
      <c r="M27" s="1"/>
      <c r="N27" s="1"/>
    </row>
    <row r="28" spans="1:14">
      <c r="A28" s="1">
        <v>4.4000000000000004</v>
      </c>
      <c r="B28" s="1">
        <v>33.049900000000001</v>
      </c>
      <c r="C28">
        <f t="shared" si="0"/>
        <v>145.41956000000002</v>
      </c>
      <c r="D28">
        <f t="shared" si="1"/>
        <v>19.360000000000003</v>
      </c>
      <c r="E28">
        <f t="shared" si="2"/>
        <v>30.57920403690769</v>
      </c>
      <c r="F28">
        <f t="shared" si="3"/>
        <v>2.4706959630923109</v>
      </c>
      <c r="G28">
        <f t="shared" si="4"/>
        <v>7.4756533698810301E-2</v>
      </c>
      <c r="H28">
        <f t="shared" si="5"/>
        <v>2.4706959630923109</v>
      </c>
      <c r="I28">
        <f t="shared" si="6"/>
        <v>6.104338542040642</v>
      </c>
      <c r="M28" s="1"/>
      <c r="N28" s="1"/>
    </row>
    <row r="29" spans="1:14">
      <c r="A29" s="1">
        <v>6</v>
      </c>
      <c r="B29" s="1">
        <v>21.473400000000002</v>
      </c>
      <c r="C29">
        <f t="shared" si="0"/>
        <v>128.84040000000002</v>
      </c>
      <c r="D29">
        <f t="shared" si="1"/>
        <v>36</v>
      </c>
      <c r="E29">
        <f t="shared" si="2"/>
        <v>22.337085392421425</v>
      </c>
      <c r="F29">
        <f t="shared" si="3"/>
        <v>-0.86368539242142361</v>
      </c>
      <c r="G29">
        <f t="shared" si="4"/>
        <v>-4.0221175613616079E-2</v>
      </c>
      <c r="H29">
        <f t="shared" si="5"/>
        <v>-0.86368539242142361</v>
      </c>
      <c r="I29">
        <f t="shared" si="6"/>
        <v>0.74595245708214852</v>
      </c>
      <c r="M29" s="1" t="s">
        <v>32</v>
      </c>
      <c r="N29" s="1"/>
    </row>
    <row r="30" spans="1:14">
      <c r="A30" s="1">
        <v>6.8</v>
      </c>
      <c r="B30" s="1">
        <v>23.4</v>
      </c>
      <c r="C30">
        <f t="shared" si="0"/>
        <v>159.11999999999998</v>
      </c>
      <c r="D30">
        <f t="shared" si="1"/>
        <v>46.239999999999995</v>
      </c>
      <c r="E30">
        <f t="shared" si="2"/>
        <v>18.216026070178295</v>
      </c>
      <c r="F30">
        <f t="shared" si="3"/>
        <v>5.183973929821704</v>
      </c>
      <c r="G30">
        <f t="shared" si="4"/>
        <v>0.22153734742827796</v>
      </c>
      <c r="H30">
        <f t="shared" si="5"/>
        <v>5.183973929821704</v>
      </c>
      <c r="I30">
        <f t="shared" si="6"/>
        <v>26.873585705071083</v>
      </c>
      <c r="M30" s="1" t="s">
        <v>33</v>
      </c>
      <c r="N30" s="1">
        <f>N12-N11*N13*N14</f>
        <v>-1812.1574609815834</v>
      </c>
    </row>
    <row r="31" spans="1:14">
      <c r="A31" s="1">
        <v>3.7</v>
      </c>
      <c r="B31" s="1">
        <v>41.4056</v>
      </c>
      <c r="C31">
        <f t="shared" si="0"/>
        <v>153.20072000000002</v>
      </c>
      <c r="D31">
        <f t="shared" si="1"/>
        <v>13.690000000000001</v>
      </c>
      <c r="E31">
        <f t="shared" si="2"/>
        <v>34.185130943870433</v>
      </c>
      <c r="F31">
        <f t="shared" si="3"/>
        <v>7.2204690561295664</v>
      </c>
      <c r="G31">
        <f t="shared" si="4"/>
        <v>0.17438387696663171</v>
      </c>
      <c r="H31">
        <f t="shared" si="5"/>
        <v>7.2204690561295664</v>
      </c>
      <c r="I31">
        <f t="shared" si="6"/>
        <v>52.135173390524592</v>
      </c>
      <c r="M31" s="1" t="s">
        <v>30</v>
      </c>
      <c r="N31" s="1">
        <f>N15-N11*N16</f>
        <v>351.78478527607467</v>
      </c>
    </row>
    <row r="32" spans="1:14">
      <c r="A32" s="1">
        <v>4.2</v>
      </c>
      <c r="B32" s="1">
        <v>24.300999999999998</v>
      </c>
      <c r="C32">
        <f t="shared" si="0"/>
        <v>102.0642</v>
      </c>
      <c r="D32">
        <f t="shared" si="1"/>
        <v>17.64</v>
      </c>
      <c r="E32">
        <f t="shared" si="2"/>
        <v>31.609468867468475</v>
      </c>
      <c r="F32">
        <f t="shared" si="3"/>
        <v>-7.308468867468477</v>
      </c>
      <c r="G32">
        <f t="shared" si="4"/>
        <v>-0.30074765925140851</v>
      </c>
      <c r="H32">
        <f t="shared" si="5"/>
        <v>-7.308468867468477</v>
      </c>
      <c r="I32">
        <f t="shared" si="6"/>
        <v>53.41371718675596</v>
      </c>
      <c r="M32" s="1"/>
      <c r="N32" s="1"/>
    </row>
    <row r="33" spans="1:14">
      <c r="A33" s="1">
        <v>3</v>
      </c>
      <c r="B33" s="1">
        <v>34.4</v>
      </c>
      <c r="C33">
        <f t="shared" si="0"/>
        <v>103.19999999999999</v>
      </c>
      <c r="D33">
        <f t="shared" si="1"/>
        <v>9</v>
      </c>
      <c r="E33">
        <f t="shared" si="2"/>
        <v>37.791057850833177</v>
      </c>
      <c r="F33">
        <f t="shared" si="3"/>
        <v>-3.3910578508331781</v>
      </c>
      <c r="G33">
        <f t="shared" si="4"/>
        <v>-9.8577263105615653E-2</v>
      </c>
      <c r="H33">
        <f t="shared" si="5"/>
        <v>-3.3910578508331781</v>
      </c>
      <c r="I33">
        <f t="shared" si="6"/>
        <v>11.499273347697333</v>
      </c>
      <c r="M33" s="1" t="s">
        <v>34</v>
      </c>
      <c r="N33" s="1">
        <f>N30/N31</f>
        <v>-5.1513241528039178</v>
      </c>
    </row>
    <row r="34" spans="1:14">
      <c r="A34" s="1">
        <v>2.2999999999999998</v>
      </c>
      <c r="B34" s="1">
        <v>34.700000000000003</v>
      </c>
      <c r="C34">
        <f t="shared" si="0"/>
        <v>79.81</v>
      </c>
      <c r="D34">
        <f t="shared" si="1"/>
        <v>5.2899999999999991</v>
      </c>
      <c r="E34">
        <f t="shared" si="2"/>
        <v>41.39698475779592</v>
      </c>
      <c r="F34">
        <f t="shared" si="3"/>
        <v>-6.6969847577959172</v>
      </c>
      <c r="G34">
        <f t="shared" si="4"/>
        <v>-0.19299667889901778</v>
      </c>
      <c r="H34">
        <f t="shared" si="5"/>
        <v>-6.6969847577959172</v>
      </c>
      <c r="I34">
        <f t="shared" si="6"/>
        <v>44.849604846150839</v>
      </c>
      <c r="M34" s="1" t="s">
        <v>24</v>
      </c>
      <c r="N34" s="1">
        <f>N14-N33*N13</f>
        <v>53.245030309244932</v>
      </c>
    </row>
    <row r="35" spans="1:14">
      <c r="A35" s="1">
        <v>3.4</v>
      </c>
      <c r="B35" s="1">
        <v>37.055</v>
      </c>
      <c r="C35">
        <f t="shared" si="0"/>
        <v>125.98699999999999</v>
      </c>
      <c r="D35">
        <f t="shared" si="1"/>
        <v>11.559999999999999</v>
      </c>
      <c r="E35">
        <f t="shared" si="2"/>
        <v>35.730528189711613</v>
      </c>
      <c r="F35">
        <f t="shared" si="3"/>
        <v>1.3244718102883866</v>
      </c>
      <c r="G35">
        <f t="shared" si="4"/>
        <v>3.5743403327172761E-2</v>
      </c>
      <c r="H35">
        <f t="shared" si="5"/>
        <v>1.3244718102883866</v>
      </c>
      <c r="I35">
        <f t="shared" si="6"/>
        <v>1.7542255762485959</v>
      </c>
      <c r="M35" s="1"/>
      <c r="N35" s="1"/>
    </row>
    <row r="36" spans="1:14">
      <c r="A36" s="1">
        <v>6.3</v>
      </c>
      <c r="B36" s="1">
        <v>26</v>
      </c>
      <c r="C36">
        <f t="shared" si="0"/>
        <v>163.79999999999998</v>
      </c>
      <c r="D36">
        <f t="shared" si="1"/>
        <v>39.69</v>
      </c>
      <c r="E36">
        <f t="shared" si="2"/>
        <v>20.791688146580249</v>
      </c>
      <c r="F36">
        <f t="shared" si="3"/>
        <v>5.208311853419751</v>
      </c>
      <c r="G36">
        <f t="shared" si="4"/>
        <v>0.20031968666999042</v>
      </c>
      <c r="H36">
        <f t="shared" si="5"/>
        <v>5.208311853419751</v>
      </c>
      <c r="I36">
        <f t="shared" si="6"/>
        <v>27.126512362472681</v>
      </c>
      <c r="M36" s="1" t="s">
        <v>35</v>
      </c>
      <c r="N36" s="1" t="s">
        <v>36</v>
      </c>
    </row>
    <row r="37" spans="1:14">
      <c r="A37" s="1">
        <v>6</v>
      </c>
      <c r="B37" s="1">
        <v>25</v>
      </c>
      <c r="C37">
        <f t="shared" si="0"/>
        <v>150</v>
      </c>
      <c r="D37">
        <f t="shared" si="1"/>
        <v>36</v>
      </c>
      <c r="E37">
        <f t="shared" si="2"/>
        <v>22.337085392421425</v>
      </c>
      <c r="F37">
        <f t="shared" si="3"/>
        <v>2.6629146075785748</v>
      </c>
      <c r="G37">
        <f t="shared" si="4"/>
        <v>0.10651658430314299</v>
      </c>
      <c r="H37">
        <f t="shared" si="5"/>
        <v>2.6629146075785748</v>
      </c>
      <c r="I37">
        <f t="shared" si="6"/>
        <v>7.0911142072553552</v>
      </c>
      <c r="M37" s="1" t="s">
        <v>37</v>
      </c>
      <c r="N37" s="1" t="s">
        <v>38</v>
      </c>
    </row>
    <row r="38" spans="1:14">
      <c r="A38" s="1">
        <v>5</v>
      </c>
      <c r="B38" s="1">
        <v>27.4375</v>
      </c>
      <c r="C38">
        <f t="shared" si="0"/>
        <v>137.1875</v>
      </c>
      <c r="D38">
        <f t="shared" si="1"/>
        <v>25</v>
      </c>
      <c r="E38">
        <f t="shared" si="2"/>
        <v>27.488409545225345</v>
      </c>
      <c r="F38">
        <f t="shared" si="3"/>
        <v>-5.0909545225344743E-2</v>
      </c>
      <c r="G38">
        <f t="shared" si="4"/>
        <v>-1.8554731745000362E-3</v>
      </c>
      <c r="H38">
        <f t="shared" si="5"/>
        <v>-5.0909545225344743E-2</v>
      </c>
      <c r="I38">
        <f t="shared" si="6"/>
        <v>2.5917817950514219E-3</v>
      </c>
      <c r="M38" s="1" t="s">
        <v>39</v>
      </c>
      <c r="N38" s="1" t="s">
        <v>40</v>
      </c>
    </row>
    <row r="39" spans="1:14">
      <c r="A39" s="1">
        <v>3.7</v>
      </c>
      <c r="B39" s="1">
        <v>33.4</v>
      </c>
      <c r="C39">
        <f t="shared" si="0"/>
        <v>123.58</v>
      </c>
      <c r="D39">
        <f t="shared" si="1"/>
        <v>13.690000000000001</v>
      </c>
      <c r="E39">
        <f t="shared" si="2"/>
        <v>34.185130943870433</v>
      </c>
      <c r="F39">
        <f t="shared" si="3"/>
        <v>-0.78513094387043481</v>
      </c>
      <c r="G39">
        <f t="shared" si="4"/>
        <v>-2.3506914487138767E-2</v>
      </c>
      <c r="H39">
        <f t="shared" si="5"/>
        <v>-0.78513094387043481</v>
      </c>
      <c r="I39">
        <f t="shared" si="6"/>
        <v>0.61643059902287989</v>
      </c>
    </row>
    <row r="40" spans="1:14">
      <c r="A40" s="1">
        <v>5</v>
      </c>
      <c r="B40" s="1">
        <v>30.850300000000001</v>
      </c>
      <c r="C40">
        <f t="shared" si="0"/>
        <v>154.25149999999999</v>
      </c>
      <c r="D40">
        <f t="shared" si="1"/>
        <v>25</v>
      </c>
      <c r="E40">
        <f t="shared" si="2"/>
        <v>27.488409545225345</v>
      </c>
      <c r="F40">
        <f t="shared" si="3"/>
        <v>3.361890454774656</v>
      </c>
      <c r="G40">
        <f t="shared" si="4"/>
        <v>0.10897431969136948</v>
      </c>
      <c r="H40">
        <f t="shared" si="5"/>
        <v>3.361890454774656</v>
      </c>
      <c r="I40">
        <f t="shared" si="6"/>
        <v>11.302307429904943</v>
      </c>
    </row>
    <row r="41" spans="1:14">
      <c r="A41" s="1">
        <v>1.6</v>
      </c>
      <c r="B41" s="1">
        <v>45.5</v>
      </c>
      <c r="C41">
        <f t="shared" si="0"/>
        <v>72.8</v>
      </c>
      <c r="D41">
        <f t="shared" si="1"/>
        <v>2.5600000000000005</v>
      </c>
      <c r="E41">
        <f t="shared" si="2"/>
        <v>45.002911664758663</v>
      </c>
      <c r="F41">
        <f t="shared" si="3"/>
        <v>0.49708833524133667</v>
      </c>
      <c r="G41">
        <f t="shared" si="4"/>
        <v>1.0925018356952454E-2</v>
      </c>
      <c r="H41">
        <f t="shared" si="5"/>
        <v>0.49708833524133667</v>
      </c>
      <c r="I41">
        <f t="shared" si="6"/>
        <v>0.24709681303300352</v>
      </c>
      <c r="M41" t="s">
        <v>47</v>
      </c>
      <c r="N41">
        <f>SUM(G2:G164)</f>
        <v>-2.7505271282095523</v>
      </c>
    </row>
    <row r="42" spans="1:14">
      <c r="A42" s="1">
        <v>6</v>
      </c>
      <c r="B42" s="1">
        <v>21.8</v>
      </c>
      <c r="C42">
        <f t="shared" si="0"/>
        <v>130.80000000000001</v>
      </c>
      <c r="D42">
        <f t="shared" si="1"/>
        <v>36</v>
      </c>
      <c r="E42">
        <f t="shared" si="2"/>
        <v>22.337085392421425</v>
      </c>
      <c r="F42">
        <f t="shared" si="3"/>
        <v>-0.5370853924214245</v>
      </c>
      <c r="G42">
        <f t="shared" si="4"/>
        <v>-2.4636944606487361E-2</v>
      </c>
      <c r="H42">
        <f t="shared" si="5"/>
        <v>-0.5370853924214245</v>
      </c>
      <c r="I42">
        <f t="shared" si="6"/>
        <v>0.28846071875247553</v>
      </c>
      <c r="M42" t="s">
        <v>35</v>
      </c>
      <c r="N42">
        <f>N41/N11</f>
        <v>-1.6874399559567804E-2</v>
      </c>
    </row>
    <row r="43" spans="1:14">
      <c r="A43" s="1">
        <v>2.4</v>
      </c>
      <c r="B43" s="1">
        <v>37.4</v>
      </c>
      <c r="C43">
        <f t="shared" si="0"/>
        <v>89.759999999999991</v>
      </c>
      <c r="D43">
        <f t="shared" si="1"/>
        <v>5.76</v>
      </c>
      <c r="E43">
        <f t="shared" si="2"/>
        <v>40.881852342515529</v>
      </c>
      <c r="F43">
        <f t="shared" si="3"/>
        <v>-3.4818523425155306</v>
      </c>
      <c r="G43">
        <f t="shared" si="4"/>
        <v>-9.30976562169928E-2</v>
      </c>
      <c r="H43">
        <f t="shared" si="5"/>
        <v>-3.4818523425155306</v>
      </c>
      <c r="I43">
        <f t="shared" si="6"/>
        <v>12.123295735080887</v>
      </c>
      <c r="M43" t="s">
        <v>42</v>
      </c>
      <c r="N43">
        <f>N42*100</f>
        <v>-1.6874399559567803</v>
      </c>
    </row>
    <row r="44" spans="1:14">
      <c r="A44" s="1">
        <v>5.3</v>
      </c>
      <c r="B44" s="1">
        <v>29</v>
      </c>
      <c r="C44">
        <f t="shared" si="0"/>
        <v>153.69999999999999</v>
      </c>
      <c r="D44">
        <f t="shared" si="1"/>
        <v>28.09</v>
      </c>
      <c r="E44">
        <f t="shared" si="2"/>
        <v>25.943012299384169</v>
      </c>
      <c r="F44">
        <f t="shared" si="3"/>
        <v>3.0569877006158315</v>
      </c>
      <c r="G44">
        <f t="shared" si="4"/>
        <v>0.10541336898675281</v>
      </c>
      <c r="H44">
        <f t="shared" si="5"/>
        <v>3.0569877006158315</v>
      </c>
      <c r="I44">
        <f t="shared" si="6"/>
        <v>9.3451738017164683</v>
      </c>
    </row>
    <row r="45" spans="1:14">
      <c r="A45" s="1">
        <v>2.5</v>
      </c>
      <c r="B45" s="1">
        <v>40.107700000000001</v>
      </c>
      <c r="C45">
        <f t="shared" si="0"/>
        <v>100.26925</v>
      </c>
      <c r="D45">
        <f t="shared" si="1"/>
        <v>6.25</v>
      </c>
      <c r="E45">
        <f t="shared" si="2"/>
        <v>40.366719927235138</v>
      </c>
      <c r="F45">
        <f t="shared" si="3"/>
        <v>-0.259019927235137</v>
      </c>
      <c r="G45">
        <f t="shared" si="4"/>
        <v>-6.4581097204560968E-3</v>
      </c>
      <c r="H45">
        <f t="shared" si="5"/>
        <v>-0.259019927235137</v>
      </c>
      <c r="I45">
        <f t="shared" si="6"/>
        <v>6.7091322704895665E-2</v>
      </c>
    </row>
    <row r="46" spans="1:14">
      <c r="A46" s="1">
        <v>2</v>
      </c>
      <c r="B46" s="1">
        <v>40</v>
      </c>
      <c r="C46">
        <f t="shared" si="0"/>
        <v>80</v>
      </c>
      <c r="D46">
        <f t="shared" si="1"/>
        <v>4</v>
      </c>
      <c r="E46">
        <f t="shared" si="2"/>
        <v>42.942382003637093</v>
      </c>
      <c r="F46">
        <f t="shared" si="3"/>
        <v>-2.9423820036370927</v>
      </c>
      <c r="G46">
        <f t="shared" si="4"/>
        <v>-7.3559550090927323E-2</v>
      </c>
      <c r="H46">
        <f t="shared" si="5"/>
        <v>-2.9423820036370927</v>
      </c>
      <c r="I46">
        <f t="shared" si="6"/>
        <v>8.6576118553274313</v>
      </c>
    </row>
    <row r="47" spans="1:14">
      <c r="A47" s="1">
        <v>4.7</v>
      </c>
      <c r="B47" s="1">
        <v>24.6</v>
      </c>
      <c r="C47">
        <f t="shared" si="0"/>
        <v>115.62</v>
      </c>
      <c r="D47">
        <f t="shared" si="1"/>
        <v>22.090000000000003</v>
      </c>
      <c r="E47">
        <f t="shared" si="2"/>
        <v>29.033806791066517</v>
      </c>
      <c r="F47">
        <f t="shared" si="3"/>
        <v>-4.433806791066516</v>
      </c>
      <c r="G47">
        <f t="shared" si="4"/>
        <v>-0.18023604841733804</v>
      </c>
      <c r="H47">
        <f t="shared" si="5"/>
        <v>-4.433806791066516</v>
      </c>
      <c r="I47">
        <f t="shared" si="6"/>
        <v>19.658642660507557</v>
      </c>
    </row>
    <row r="48" spans="1:14">
      <c r="A48" s="1">
        <v>2.4</v>
      </c>
      <c r="B48" s="1">
        <v>37.299999999999997</v>
      </c>
      <c r="C48">
        <f t="shared" si="0"/>
        <v>89.52</v>
      </c>
      <c r="D48">
        <f t="shared" si="1"/>
        <v>5.76</v>
      </c>
      <c r="E48">
        <f t="shared" si="2"/>
        <v>40.881852342515529</v>
      </c>
      <c r="F48">
        <f t="shared" si="3"/>
        <v>-3.581852342515532</v>
      </c>
      <c r="G48">
        <f t="shared" si="4"/>
        <v>-9.6028212936073248E-2</v>
      </c>
      <c r="H48">
        <f t="shared" si="5"/>
        <v>-3.581852342515532</v>
      </c>
      <c r="I48">
        <f t="shared" si="6"/>
        <v>12.829666203584004</v>
      </c>
    </row>
    <row r="49" spans="1:9">
      <c r="A49" s="1">
        <v>3</v>
      </c>
      <c r="B49" s="1">
        <v>35.993099999999998</v>
      </c>
      <c r="C49">
        <f t="shared" si="0"/>
        <v>107.97929999999999</v>
      </c>
      <c r="D49">
        <f t="shared" si="1"/>
        <v>9</v>
      </c>
      <c r="E49">
        <f t="shared" si="2"/>
        <v>37.791057850833177</v>
      </c>
      <c r="F49">
        <f t="shared" si="3"/>
        <v>-1.7979578508331784</v>
      </c>
      <c r="G49">
        <f t="shared" si="4"/>
        <v>-4.9952847930108228E-2</v>
      </c>
      <c r="H49">
        <f t="shared" si="5"/>
        <v>-1.7979578508331784</v>
      </c>
      <c r="I49">
        <f t="shared" si="6"/>
        <v>3.2326524333726616</v>
      </c>
    </row>
    <row r="50" spans="1:9">
      <c r="A50" s="1">
        <v>2.5</v>
      </c>
      <c r="B50" s="1">
        <v>37.5899</v>
      </c>
      <c r="C50">
        <f t="shared" si="0"/>
        <v>93.97475</v>
      </c>
      <c r="D50">
        <f t="shared" si="1"/>
        <v>6.25</v>
      </c>
      <c r="E50">
        <f t="shared" si="2"/>
        <v>40.366719927235138</v>
      </c>
      <c r="F50">
        <f t="shared" si="3"/>
        <v>-2.7768199272351382</v>
      </c>
      <c r="G50">
        <f t="shared" si="4"/>
        <v>-7.3871436934792006E-2</v>
      </c>
      <c r="H50">
        <f t="shared" si="5"/>
        <v>-2.7768199272351382</v>
      </c>
      <c r="I50">
        <f t="shared" si="6"/>
        <v>7.7107289082901582</v>
      </c>
    </row>
    <row r="51" spans="1:9">
      <c r="A51" s="1">
        <v>3.5</v>
      </c>
      <c r="B51" s="1">
        <v>34.749400000000001</v>
      </c>
      <c r="C51">
        <f t="shared" si="0"/>
        <v>121.6229</v>
      </c>
      <c r="D51">
        <f t="shared" si="1"/>
        <v>12.25</v>
      </c>
      <c r="E51">
        <f t="shared" si="2"/>
        <v>35.215395774431215</v>
      </c>
      <c r="F51">
        <f t="shared" si="3"/>
        <v>-0.46599577443121376</v>
      </c>
      <c r="G51">
        <f t="shared" si="4"/>
        <v>-1.3410181886053104E-2</v>
      </c>
      <c r="H51">
        <f t="shared" si="5"/>
        <v>-0.46599577443121376</v>
      </c>
      <c r="I51">
        <f t="shared" si="6"/>
        <v>0.21715206178774665</v>
      </c>
    </row>
    <row r="52" spans="1:9">
      <c r="A52" s="1">
        <v>6</v>
      </c>
      <c r="B52" s="1">
        <v>32.4</v>
      </c>
      <c r="C52">
        <f t="shared" si="0"/>
        <v>194.39999999999998</v>
      </c>
      <c r="D52">
        <f t="shared" si="1"/>
        <v>36</v>
      </c>
      <c r="E52">
        <f t="shared" si="2"/>
        <v>22.337085392421425</v>
      </c>
      <c r="F52">
        <f t="shared" si="3"/>
        <v>10.062914607578573</v>
      </c>
      <c r="G52">
        <f t="shared" si="4"/>
        <v>0.31058378418452387</v>
      </c>
      <c r="H52">
        <f t="shared" si="5"/>
        <v>10.062914607578573</v>
      </c>
      <c r="I52">
        <f t="shared" si="6"/>
        <v>101.26225039941824</v>
      </c>
    </row>
    <row r="53" spans="1:9">
      <c r="A53" s="1">
        <v>4.7</v>
      </c>
      <c r="B53" s="1">
        <v>25.7</v>
      </c>
      <c r="C53">
        <f t="shared" si="0"/>
        <v>120.79</v>
      </c>
      <c r="D53">
        <f t="shared" si="1"/>
        <v>22.090000000000003</v>
      </c>
      <c r="E53">
        <f t="shared" si="2"/>
        <v>29.033806791066517</v>
      </c>
      <c r="F53">
        <f t="shared" si="3"/>
        <v>-3.3338067910665181</v>
      </c>
      <c r="G53">
        <f t="shared" si="4"/>
        <v>-0.12972010860181005</v>
      </c>
      <c r="H53">
        <f t="shared" si="5"/>
        <v>-3.3338067910665181</v>
      </c>
      <c r="I53">
        <f t="shared" si="6"/>
        <v>11.114267720161235</v>
      </c>
    </row>
    <row r="54" spans="1:9">
      <c r="A54" s="1">
        <v>2.4</v>
      </c>
      <c r="B54" s="1">
        <v>44.8</v>
      </c>
      <c r="C54">
        <f t="shared" si="0"/>
        <v>107.52</v>
      </c>
      <c r="D54">
        <f t="shared" si="1"/>
        <v>5.76</v>
      </c>
      <c r="E54">
        <f t="shared" si="2"/>
        <v>40.881852342515529</v>
      </c>
      <c r="F54">
        <f t="shared" si="3"/>
        <v>3.918147657484468</v>
      </c>
      <c r="G54">
        <f t="shared" si="4"/>
        <v>8.7458653068849743E-2</v>
      </c>
      <c r="H54">
        <f t="shared" si="5"/>
        <v>3.918147657484468</v>
      </c>
      <c r="I54">
        <f t="shared" si="6"/>
        <v>15.351881065851025</v>
      </c>
    </row>
    <row r="55" spans="1:9">
      <c r="A55" s="1">
        <v>4.7</v>
      </c>
      <c r="B55" s="1">
        <v>25.6</v>
      </c>
      <c r="C55">
        <f t="shared" si="0"/>
        <v>120.32000000000001</v>
      </c>
      <c r="D55">
        <f t="shared" si="1"/>
        <v>22.090000000000003</v>
      </c>
      <c r="E55">
        <f t="shared" si="2"/>
        <v>29.033806791066517</v>
      </c>
      <c r="F55">
        <f t="shared" si="3"/>
        <v>-3.433806791066516</v>
      </c>
      <c r="G55">
        <f t="shared" si="4"/>
        <v>-0.13413307777603578</v>
      </c>
      <c r="H55">
        <f t="shared" si="5"/>
        <v>-3.433806791066516</v>
      </c>
      <c r="I55">
        <f t="shared" si="6"/>
        <v>11.791029078374525</v>
      </c>
    </row>
    <row r="56" spans="1:9">
      <c r="A56" s="1">
        <v>5.3</v>
      </c>
      <c r="B56" s="1">
        <v>29</v>
      </c>
      <c r="C56">
        <f t="shared" si="0"/>
        <v>153.69999999999999</v>
      </c>
      <c r="D56">
        <f t="shared" si="1"/>
        <v>28.09</v>
      </c>
      <c r="E56">
        <f t="shared" si="2"/>
        <v>25.943012299384169</v>
      </c>
      <c r="F56">
        <f t="shared" si="3"/>
        <v>3.0569877006158315</v>
      </c>
      <c r="G56">
        <f t="shared" si="4"/>
        <v>0.10541336898675281</v>
      </c>
      <c r="H56">
        <f t="shared" si="5"/>
        <v>3.0569877006158315</v>
      </c>
      <c r="I56">
        <f t="shared" si="6"/>
        <v>9.3451738017164683</v>
      </c>
    </row>
    <row r="57" spans="1:9">
      <c r="A57" s="1">
        <v>2</v>
      </c>
      <c r="B57" s="1">
        <v>41.2</v>
      </c>
      <c r="C57">
        <f t="shared" si="0"/>
        <v>82.4</v>
      </c>
      <c r="D57">
        <f t="shared" si="1"/>
        <v>4</v>
      </c>
      <c r="E57">
        <f t="shared" si="2"/>
        <v>42.942382003637093</v>
      </c>
      <c r="F57">
        <f t="shared" si="3"/>
        <v>-1.7423820036370898</v>
      </c>
      <c r="G57">
        <f t="shared" si="4"/>
        <v>-4.2290825330997324E-2</v>
      </c>
      <c r="H57">
        <f t="shared" si="5"/>
        <v>-1.7423820036370898</v>
      </c>
      <c r="I57">
        <f t="shared" si="6"/>
        <v>3.0358950465983998</v>
      </c>
    </row>
    <row r="58" spans="1:9">
      <c r="A58" s="1">
        <v>1.6</v>
      </c>
      <c r="B58" s="1">
        <v>47.847799999999999</v>
      </c>
      <c r="C58">
        <f t="shared" si="0"/>
        <v>76.556480000000008</v>
      </c>
      <c r="D58">
        <f t="shared" si="1"/>
        <v>2.5600000000000005</v>
      </c>
      <c r="E58">
        <f t="shared" si="2"/>
        <v>45.002911664758663</v>
      </c>
      <c r="F58">
        <f t="shared" si="3"/>
        <v>2.8448883352413361</v>
      </c>
      <c r="G58">
        <f t="shared" si="4"/>
        <v>5.9457035333731881E-2</v>
      </c>
      <c r="H58">
        <f t="shared" si="5"/>
        <v>2.8448883352413361</v>
      </c>
      <c r="I58">
        <f t="shared" si="6"/>
        <v>8.0933896399922212</v>
      </c>
    </row>
    <row r="59" spans="1:9">
      <c r="A59" s="1">
        <v>6</v>
      </c>
      <c r="B59" s="1">
        <v>21.2</v>
      </c>
      <c r="C59">
        <f t="shared" si="0"/>
        <v>127.19999999999999</v>
      </c>
      <c r="D59">
        <f t="shared" si="1"/>
        <v>36</v>
      </c>
      <c r="E59">
        <f t="shared" si="2"/>
        <v>22.337085392421425</v>
      </c>
      <c r="F59">
        <f t="shared" si="3"/>
        <v>-1.1370853924214259</v>
      </c>
      <c r="G59">
        <f t="shared" si="4"/>
        <v>-5.3636103416104995E-2</v>
      </c>
      <c r="H59">
        <f t="shared" si="5"/>
        <v>-1.1370853924214259</v>
      </c>
      <c r="I59">
        <f t="shared" si="6"/>
        <v>1.2929631896581881</v>
      </c>
    </row>
    <row r="60" spans="1:9">
      <c r="A60" s="1">
        <v>1.4</v>
      </c>
      <c r="B60" s="1">
        <v>50.4</v>
      </c>
      <c r="C60">
        <f t="shared" si="0"/>
        <v>70.559999999999988</v>
      </c>
      <c r="D60">
        <f t="shared" si="1"/>
        <v>1.9599999999999997</v>
      </c>
      <c r="E60">
        <f t="shared" si="2"/>
        <v>46.033176495319445</v>
      </c>
      <c r="F60">
        <f t="shared" si="3"/>
        <v>4.3668235046805535</v>
      </c>
      <c r="G60">
        <f t="shared" si="4"/>
        <v>8.6643323505566541E-2</v>
      </c>
      <c r="H60">
        <f t="shared" si="5"/>
        <v>4.3668235046805535</v>
      </c>
      <c r="I60">
        <f t="shared" si="6"/>
        <v>19.069147521030551</v>
      </c>
    </row>
    <row r="61" spans="1:9">
      <c r="A61" s="1">
        <v>4.4000000000000004</v>
      </c>
      <c r="B61" s="1">
        <v>33.603200000000001</v>
      </c>
      <c r="C61">
        <f t="shared" si="0"/>
        <v>147.85408000000001</v>
      </c>
      <c r="D61">
        <f t="shared" si="1"/>
        <v>19.360000000000003</v>
      </c>
      <c r="E61">
        <f t="shared" si="2"/>
        <v>30.57920403690769</v>
      </c>
      <c r="F61">
        <f t="shared" si="3"/>
        <v>3.023995963092311</v>
      </c>
      <c r="G61">
        <f t="shared" si="4"/>
        <v>8.9991309253056581E-2</v>
      </c>
      <c r="H61">
        <f t="shared" si="5"/>
        <v>3.023995963092311</v>
      </c>
      <c r="I61">
        <f t="shared" si="6"/>
        <v>9.1445515847985934</v>
      </c>
    </row>
    <row r="62" spans="1:9">
      <c r="A62" s="1">
        <v>3</v>
      </c>
      <c r="B62" s="1">
        <v>34.4</v>
      </c>
      <c r="C62">
        <f t="shared" si="0"/>
        <v>103.19999999999999</v>
      </c>
      <c r="D62">
        <f t="shared" si="1"/>
        <v>9</v>
      </c>
      <c r="E62">
        <f t="shared" si="2"/>
        <v>37.791057850833177</v>
      </c>
      <c r="F62">
        <f t="shared" si="3"/>
        <v>-3.3910578508331781</v>
      </c>
      <c r="G62">
        <f t="shared" si="4"/>
        <v>-9.8577263105615653E-2</v>
      </c>
      <c r="H62">
        <f t="shared" si="5"/>
        <v>-3.3910578508331781</v>
      </c>
      <c r="I62">
        <f t="shared" si="6"/>
        <v>11.499273347697333</v>
      </c>
    </row>
    <row r="63" spans="1:9">
      <c r="A63" s="1">
        <v>3.6</v>
      </c>
      <c r="B63" s="1">
        <v>29.5</v>
      </c>
      <c r="C63">
        <f t="shared" si="0"/>
        <v>106.2</v>
      </c>
      <c r="D63">
        <f t="shared" si="1"/>
        <v>12.96</v>
      </c>
      <c r="E63">
        <f t="shared" si="2"/>
        <v>34.700263359150824</v>
      </c>
      <c r="F63">
        <f t="shared" si="3"/>
        <v>-5.2002633591508243</v>
      </c>
      <c r="G63">
        <f t="shared" si="4"/>
        <v>-0.17628011386951947</v>
      </c>
      <c r="H63">
        <f t="shared" si="5"/>
        <v>-5.2002633591508243</v>
      </c>
      <c r="I63">
        <f t="shared" si="6"/>
        <v>27.042739004526616</v>
      </c>
    </row>
    <row r="64" spans="1:9">
      <c r="A64" s="1">
        <v>3.6</v>
      </c>
      <c r="B64" s="1">
        <v>40.5</v>
      </c>
      <c r="C64">
        <f t="shared" si="0"/>
        <v>145.80000000000001</v>
      </c>
      <c r="D64">
        <f t="shared" si="1"/>
        <v>12.96</v>
      </c>
      <c r="E64">
        <f t="shared" si="2"/>
        <v>34.700263359150824</v>
      </c>
      <c r="F64">
        <f t="shared" si="3"/>
        <v>5.7997366408491757</v>
      </c>
      <c r="G64">
        <f t="shared" si="4"/>
        <v>0.14320337384812779</v>
      </c>
      <c r="H64">
        <f t="shared" si="5"/>
        <v>5.7997366408491757</v>
      </c>
      <c r="I64">
        <f t="shared" si="6"/>
        <v>33.636945103208483</v>
      </c>
    </row>
    <row r="65" spans="1:9">
      <c r="A65" s="1">
        <v>5</v>
      </c>
      <c r="B65" s="1">
        <v>25.897500000000001</v>
      </c>
      <c r="C65">
        <f t="shared" si="0"/>
        <v>129.48750000000001</v>
      </c>
      <c r="D65">
        <f t="shared" si="1"/>
        <v>25</v>
      </c>
      <c r="E65">
        <f t="shared" si="2"/>
        <v>27.488409545225345</v>
      </c>
      <c r="F65">
        <f t="shared" si="3"/>
        <v>-1.5909095452253439</v>
      </c>
      <c r="G65">
        <f t="shared" si="4"/>
        <v>-6.1431008600264264E-2</v>
      </c>
      <c r="H65">
        <f t="shared" si="5"/>
        <v>-1.5909095452253439</v>
      </c>
      <c r="I65">
        <f t="shared" si="6"/>
        <v>2.5309931810891104</v>
      </c>
    </row>
    <row r="66" spans="1:9">
      <c r="A66" s="1">
        <v>1.6</v>
      </c>
      <c r="B66" s="1">
        <v>50.243600000000001</v>
      </c>
      <c r="C66">
        <f t="shared" si="0"/>
        <v>80.38976000000001</v>
      </c>
      <c r="D66">
        <f t="shared" si="1"/>
        <v>2.5600000000000005</v>
      </c>
      <c r="E66">
        <f t="shared" si="2"/>
        <v>45.002911664758663</v>
      </c>
      <c r="F66">
        <f t="shared" si="3"/>
        <v>5.2406883352413374</v>
      </c>
      <c r="G66">
        <f t="shared" si="4"/>
        <v>0.10430558987097535</v>
      </c>
      <c r="H66">
        <f t="shared" si="5"/>
        <v>5.2406883352413374</v>
      </c>
      <c r="I66">
        <f t="shared" si="6"/>
        <v>27.464814227134621</v>
      </c>
    </row>
    <row r="67" spans="1:9">
      <c r="A67" s="1">
        <v>4.4000000000000004</v>
      </c>
      <c r="B67" s="1">
        <v>29.837800000000001</v>
      </c>
      <c r="C67">
        <f t="shared" ref="C67:C130" si="7">A67*B67</f>
        <v>131.28632000000002</v>
      </c>
      <c r="D67">
        <f t="shared" ref="D67:D130" si="8">A67^2</f>
        <v>19.360000000000003</v>
      </c>
      <c r="E67">
        <f t="shared" ref="E67:E130" si="9">$N$34+$N$33*A67</f>
        <v>30.57920403690769</v>
      </c>
      <c r="F67">
        <f t="shared" ref="F67:F130" si="10">B67-E67</f>
        <v>-0.74140403690768863</v>
      </c>
      <c r="G67">
        <f t="shared" ref="G67:G130" si="11">F67/B67</f>
        <v>-2.4847811732355892E-2</v>
      </c>
      <c r="H67">
        <f t="shared" ref="H67:H130" si="12">B67-E67</f>
        <v>-0.74140403690768863</v>
      </c>
      <c r="I67">
        <f t="shared" ref="I67:I130" si="13">H67^2</f>
        <v>0.54967994594301728</v>
      </c>
    </row>
    <row r="68" spans="1:9">
      <c r="A68" s="1">
        <v>3.6</v>
      </c>
      <c r="B68" s="1">
        <v>32.299300000000002</v>
      </c>
      <c r="C68">
        <f t="shared" si="7"/>
        <v>116.27748000000001</v>
      </c>
      <c r="D68">
        <f t="shared" si="8"/>
        <v>12.96</v>
      </c>
      <c r="E68">
        <f t="shared" si="9"/>
        <v>34.700263359150824</v>
      </c>
      <c r="F68">
        <f t="shared" si="10"/>
        <v>-2.4009633591508219</v>
      </c>
      <c r="G68">
        <f t="shared" si="11"/>
        <v>-7.433484190526797E-2</v>
      </c>
      <c r="H68">
        <f t="shared" si="12"/>
        <v>-2.4009633591508219</v>
      </c>
      <c r="I68">
        <f t="shared" si="13"/>
        <v>5.7646250519847984</v>
      </c>
    </row>
    <row r="69" spans="1:9">
      <c r="A69" s="1">
        <v>6</v>
      </c>
      <c r="B69" s="1">
        <v>21.473400000000002</v>
      </c>
      <c r="C69">
        <f t="shared" si="7"/>
        <v>128.84040000000002</v>
      </c>
      <c r="D69">
        <f t="shared" si="8"/>
        <v>36</v>
      </c>
      <c r="E69">
        <f t="shared" si="9"/>
        <v>22.337085392421425</v>
      </c>
      <c r="F69">
        <f t="shared" si="10"/>
        <v>-0.86368539242142361</v>
      </c>
      <c r="G69">
        <f t="shared" si="11"/>
        <v>-4.0221175613616079E-2</v>
      </c>
      <c r="H69">
        <f t="shared" si="12"/>
        <v>-0.86368539242142361</v>
      </c>
      <c r="I69">
        <f t="shared" si="13"/>
        <v>0.74595245708214852</v>
      </c>
    </row>
    <row r="70" spans="1:9">
      <c r="A70" s="1">
        <v>2</v>
      </c>
      <c r="B70" s="1">
        <v>41.399000000000001</v>
      </c>
      <c r="C70">
        <f t="shared" si="7"/>
        <v>82.798000000000002</v>
      </c>
      <c r="D70">
        <f t="shared" si="8"/>
        <v>4</v>
      </c>
      <c r="E70">
        <f t="shared" si="9"/>
        <v>42.942382003637093</v>
      </c>
      <c r="F70">
        <f t="shared" si="10"/>
        <v>-1.5433820036370918</v>
      </c>
      <c r="G70">
        <f t="shared" si="11"/>
        <v>-3.7280659040969388E-2</v>
      </c>
      <c r="H70">
        <f t="shared" si="12"/>
        <v>-1.5433820036370918</v>
      </c>
      <c r="I70">
        <f t="shared" si="13"/>
        <v>2.3820280091508441</v>
      </c>
    </row>
    <row r="71" spans="1:9">
      <c r="A71" s="1">
        <v>3.6</v>
      </c>
      <c r="B71" s="1">
        <v>32.299999999999997</v>
      </c>
      <c r="C71">
        <f t="shared" si="7"/>
        <v>116.27999999999999</v>
      </c>
      <c r="D71">
        <f t="shared" si="8"/>
        <v>12.96</v>
      </c>
      <c r="E71">
        <f t="shared" si="9"/>
        <v>34.700263359150824</v>
      </c>
      <c r="F71">
        <f t="shared" si="10"/>
        <v>-2.4002633591508271</v>
      </c>
      <c r="G71">
        <f t="shared" si="11"/>
        <v>-7.4311559106836761E-2</v>
      </c>
      <c r="H71">
        <f t="shared" si="12"/>
        <v>-2.4002633591508271</v>
      </c>
      <c r="I71">
        <f t="shared" si="13"/>
        <v>5.7612641932820123</v>
      </c>
    </row>
    <row r="72" spans="1:9">
      <c r="A72" s="1">
        <v>3</v>
      </c>
      <c r="B72" s="1">
        <v>31.5</v>
      </c>
      <c r="C72">
        <f t="shared" si="7"/>
        <v>94.5</v>
      </c>
      <c r="D72">
        <f t="shared" si="8"/>
        <v>9</v>
      </c>
      <c r="E72">
        <f t="shared" si="9"/>
        <v>37.791057850833177</v>
      </c>
      <c r="F72">
        <f t="shared" si="10"/>
        <v>-6.2910578508331767</v>
      </c>
      <c r="G72">
        <f t="shared" si="11"/>
        <v>-0.19971612224867227</v>
      </c>
      <c r="H72">
        <f t="shared" si="12"/>
        <v>-6.2910578508331767</v>
      </c>
      <c r="I72">
        <f t="shared" si="13"/>
        <v>39.577408882529745</v>
      </c>
    </row>
    <row r="73" spans="1:9">
      <c r="A73" s="1">
        <v>1.6</v>
      </c>
      <c r="B73" s="1">
        <v>45.5991</v>
      </c>
      <c r="C73">
        <f t="shared" si="7"/>
        <v>72.958560000000006</v>
      </c>
      <c r="D73">
        <f t="shared" si="8"/>
        <v>2.5600000000000005</v>
      </c>
      <c r="E73">
        <f t="shared" si="9"/>
        <v>45.002911664758663</v>
      </c>
      <c r="F73">
        <f t="shared" si="10"/>
        <v>0.59618833524133663</v>
      </c>
      <c r="G73">
        <f t="shared" si="11"/>
        <v>1.3074563647996048E-2</v>
      </c>
      <c r="H73">
        <f t="shared" si="12"/>
        <v>0.59618833524133663</v>
      </c>
      <c r="I73">
        <f t="shared" si="13"/>
        <v>0.35544053107783641</v>
      </c>
    </row>
    <row r="74" spans="1:9">
      <c r="A74" s="1">
        <v>1.6</v>
      </c>
      <c r="B74" s="1">
        <v>52.6</v>
      </c>
      <c r="C74">
        <f t="shared" si="7"/>
        <v>84.160000000000011</v>
      </c>
      <c r="D74">
        <f t="shared" si="8"/>
        <v>2.5600000000000005</v>
      </c>
      <c r="E74">
        <f t="shared" si="9"/>
        <v>45.002911664758663</v>
      </c>
      <c r="F74">
        <f t="shared" si="10"/>
        <v>7.5970883352413381</v>
      </c>
      <c r="G74">
        <f t="shared" si="11"/>
        <v>0.14443133717188855</v>
      </c>
      <c r="H74">
        <f t="shared" si="12"/>
        <v>7.5970883352413381</v>
      </c>
      <c r="I74">
        <f t="shared" si="13"/>
        <v>57.715751173460006</v>
      </c>
    </row>
    <row r="75" spans="1:9">
      <c r="A75" s="1">
        <v>3.6</v>
      </c>
      <c r="B75" s="1">
        <v>35</v>
      </c>
      <c r="C75">
        <f t="shared" si="7"/>
        <v>126</v>
      </c>
      <c r="D75">
        <f t="shared" si="8"/>
        <v>12.96</v>
      </c>
      <c r="E75">
        <f t="shared" si="9"/>
        <v>34.700263359150824</v>
      </c>
      <c r="F75">
        <f t="shared" si="10"/>
        <v>0.29973664084917573</v>
      </c>
      <c r="G75">
        <f t="shared" si="11"/>
        <v>8.5639040242621641E-3</v>
      </c>
      <c r="H75">
        <f t="shared" si="12"/>
        <v>0.29973664084917573</v>
      </c>
      <c r="I75">
        <f t="shared" si="13"/>
        <v>8.9842053867547761E-2</v>
      </c>
    </row>
    <row r="76" spans="1:9">
      <c r="A76" s="1">
        <v>5.4</v>
      </c>
      <c r="B76" s="1">
        <v>24.1556</v>
      </c>
      <c r="C76">
        <f t="shared" si="7"/>
        <v>130.44024000000002</v>
      </c>
      <c r="D76">
        <f t="shared" si="8"/>
        <v>29.160000000000004</v>
      </c>
      <c r="E76">
        <f t="shared" si="9"/>
        <v>25.427879884103774</v>
      </c>
      <c r="F76">
        <f t="shared" si="10"/>
        <v>-1.2722798841037744</v>
      </c>
      <c r="G76">
        <f t="shared" si="11"/>
        <v>-5.2670183481419393E-2</v>
      </c>
      <c r="H76">
        <f t="shared" si="12"/>
        <v>-1.2722798841037744</v>
      </c>
      <c r="I76">
        <f t="shared" si="13"/>
        <v>1.6186961034951135</v>
      </c>
    </row>
    <row r="77" spans="1:9">
      <c r="A77" s="1">
        <v>6.2</v>
      </c>
      <c r="B77" s="1">
        <v>26.8</v>
      </c>
      <c r="C77">
        <f t="shared" si="7"/>
        <v>166.16</v>
      </c>
      <c r="D77">
        <f t="shared" si="8"/>
        <v>38.440000000000005</v>
      </c>
      <c r="E77">
        <f t="shared" si="9"/>
        <v>21.30682056186064</v>
      </c>
      <c r="F77">
        <f t="shared" si="10"/>
        <v>5.4931794381393608</v>
      </c>
      <c r="G77">
        <f t="shared" si="11"/>
        <v>0.20496938202012541</v>
      </c>
      <c r="H77">
        <f t="shared" si="12"/>
        <v>5.4931794381393608</v>
      </c>
      <c r="I77">
        <f t="shared" si="13"/>
        <v>30.175020339597065</v>
      </c>
    </row>
    <row r="78" spans="1:9">
      <c r="A78" s="1">
        <v>3.5</v>
      </c>
      <c r="B78" s="1">
        <v>34.767499999999998</v>
      </c>
      <c r="C78">
        <f t="shared" si="7"/>
        <v>121.68625</v>
      </c>
      <c r="D78">
        <f t="shared" si="8"/>
        <v>12.25</v>
      </c>
      <c r="E78">
        <f t="shared" si="9"/>
        <v>35.215395774431215</v>
      </c>
      <c r="F78">
        <f t="shared" si="10"/>
        <v>-0.44789577443121686</v>
      </c>
      <c r="G78">
        <f t="shared" si="11"/>
        <v>-1.2882599394009259E-2</v>
      </c>
      <c r="H78">
        <f t="shared" si="12"/>
        <v>-0.44789577443121686</v>
      </c>
      <c r="I78">
        <f t="shared" si="13"/>
        <v>0.20061062475333949</v>
      </c>
    </row>
    <row r="79" spans="1:9">
      <c r="A79" s="1">
        <v>6.2</v>
      </c>
      <c r="B79" s="1">
        <v>24.2</v>
      </c>
      <c r="C79">
        <f t="shared" si="7"/>
        <v>150.04</v>
      </c>
      <c r="D79">
        <f t="shared" si="8"/>
        <v>38.440000000000005</v>
      </c>
      <c r="E79">
        <f t="shared" si="9"/>
        <v>21.30682056186064</v>
      </c>
      <c r="F79">
        <f t="shared" si="10"/>
        <v>2.8931794381393594</v>
      </c>
      <c r="G79">
        <f t="shared" si="11"/>
        <v>0.11955286934460163</v>
      </c>
      <c r="H79">
        <f t="shared" si="12"/>
        <v>2.8931794381393594</v>
      </c>
      <c r="I79">
        <f t="shared" si="13"/>
        <v>8.3704872612723786</v>
      </c>
    </row>
    <row r="80" spans="1:9">
      <c r="A80" s="1">
        <v>2</v>
      </c>
      <c r="B80" s="1">
        <v>41.566099999999999</v>
      </c>
      <c r="C80">
        <f t="shared" si="7"/>
        <v>83.132199999999997</v>
      </c>
      <c r="D80">
        <f t="shared" si="8"/>
        <v>4</v>
      </c>
      <c r="E80">
        <f t="shared" si="9"/>
        <v>42.942382003637093</v>
      </c>
      <c r="F80">
        <f t="shared" si="10"/>
        <v>-1.376282003637094</v>
      </c>
      <c r="G80">
        <f t="shared" si="11"/>
        <v>-3.3110684034275382E-2</v>
      </c>
      <c r="H80">
        <f t="shared" si="12"/>
        <v>-1.376282003637094</v>
      </c>
      <c r="I80">
        <f t="shared" si="13"/>
        <v>1.8941521535353338</v>
      </c>
    </row>
    <row r="81" spans="1:9">
      <c r="A81" s="1">
        <v>2.4</v>
      </c>
      <c r="B81" s="1">
        <v>56.3</v>
      </c>
      <c r="C81">
        <f t="shared" si="7"/>
        <v>135.11999999999998</v>
      </c>
      <c r="D81">
        <f t="shared" si="8"/>
        <v>5.76</v>
      </c>
      <c r="E81">
        <f t="shared" si="9"/>
        <v>40.881852342515529</v>
      </c>
      <c r="F81">
        <f t="shared" si="10"/>
        <v>15.418147657484468</v>
      </c>
      <c r="G81">
        <f t="shared" si="11"/>
        <v>0.27385697437805451</v>
      </c>
      <c r="H81">
        <f t="shared" si="12"/>
        <v>15.418147657484468</v>
      </c>
      <c r="I81">
        <f t="shared" si="13"/>
        <v>237.71927718799378</v>
      </c>
    </row>
    <row r="82" spans="1:9">
      <c r="A82" s="1">
        <v>6</v>
      </c>
      <c r="B82" s="1">
        <v>21.473400000000002</v>
      </c>
      <c r="C82">
        <f t="shared" si="7"/>
        <v>128.84040000000002</v>
      </c>
      <c r="D82">
        <f t="shared" si="8"/>
        <v>36</v>
      </c>
      <c r="E82">
        <f t="shared" si="9"/>
        <v>22.337085392421425</v>
      </c>
      <c r="F82">
        <f t="shared" si="10"/>
        <v>-0.86368539242142361</v>
      </c>
      <c r="G82">
        <f t="shared" si="11"/>
        <v>-4.0221175613616079E-2</v>
      </c>
      <c r="H82">
        <f t="shared" si="12"/>
        <v>-0.86368539242142361</v>
      </c>
      <c r="I82">
        <f t="shared" si="13"/>
        <v>0.74595245708214852</v>
      </c>
    </row>
    <row r="83" spans="1:9">
      <c r="A83" s="1">
        <v>4.5999999999999996</v>
      </c>
      <c r="B83" s="1">
        <v>23</v>
      </c>
      <c r="C83">
        <f t="shared" si="7"/>
        <v>105.8</v>
      </c>
      <c r="D83">
        <f t="shared" si="8"/>
        <v>21.159999999999997</v>
      </c>
      <c r="E83">
        <f t="shared" si="9"/>
        <v>29.548939206346912</v>
      </c>
      <c r="F83">
        <f t="shared" si="10"/>
        <v>-6.5489392063469118</v>
      </c>
      <c r="G83">
        <f t="shared" si="11"/>
        <v>-0.28473648723247441</v>
      </c>
      <c r="H83">
        <f t="shared" si="12"/>
        <v>-6.5489392063469118</v>
      </c>
      <c r="I83">
        <f t="shared" si="13"/>
        <v>42.888604728427723</v>
      </c>
    </row>
    <row r="84" spans="1:9">
      <c r="A84" s="1">
        <v>3</v>
      </c>
      <c r="B84" s="1">
        <v>35.435400000000001</v>
      </c>
      <c r="C84">
        <f t="shared" si="7"/>
        <v>106.3062</v>
      </c>
      <c r="D84">
        <f t="shared" si="8"/>
        <v>9</v>
      </c>
      <c r="E84">
        <f t="shared" si="9"/>
        <v>37.791057850833177</v>
      </c>
      <c r="F84">
        <f t="shared" si="10"/>
        <v>-2.3556578508331754</v>
      </c>
      <c r="G84">
        <f t="shared" si="11"/>
        <v>-6.6477529556126791E-2</v>
      </c>
      <c r="H84">
        <f t="shared" si="12"/>
        <v>-2.3556578508331754</v>
      </c>
      <c r="I84">
        <f t="shared" si="13"/>
        <v>5.5491239101919749</v>
      </c>
    </row>
    <row r="85" spans="1:9">
      <c r="A85" s="1">
        <v>1.8</v>
      </c>
      <c r="B85" s="1">
        <v>46.9</v>
      </c>
      <c r="C85">
        <f t="shared" si="7"/>
        <v>84.42</v>
      </c>
      <c r="D85">
        <f t="shared" si="8"/>
        <v>3.24</v>
      </c>
      <c r="E85">
        <f t="shared" si="9"/>
        <v>43.972646834197882</v>
      </c>
      <c r="F85">
        <f t="shared" si="10"/>
        <v>2.927353165802117</v>
      </c>
      <c r="G85">
        <f t="shared" si="11"/>
        <v>6.2416911850791408E-2</v>
      </c>
      <c r="H85">
        <f t="shared" si="12"/>
        <v>2.927353165802117</v>
      </c>
      <c r="I85">
        <f t="shared" si="13"/>
        <v>8.569396557331677</v>
      </c>
    </row>
    <row r="86" spans="1:9">
      <c r="A86" s="1">
        <v>6.2</v>
      </c>
      <c r="B86" s="1">
        <v>19.5139</v>
      </c>
      <c r="C86">
        <f t="shared" si="7"/>
        <v>120.98618</v>
      </c>
      <c r="D86">
        <f t="shared" si="8"/>
        <v>38.440000000000005</v>
      </c>
      <c r="E86">
        <f t="shared" si="9"/>
        <v>21.30682056186064</v>
      </c>
      <c r="F86">
        <f t="shared" si="10"/>
        <v>-1.7929205618606403</v>
      </c>
      <c r="G86">
        <f t="shared" si="11"/>
        <v>-9.1879150854551894E-2</v>
      </c>
      <c r="H86">
        <f t="shared" si="12"/>
        <v>-1.7929205618606403</v>
      </c>
      <c r="I86">
        <f t="shared" si="13"/>
        <v>3.2145641411426742</v>
      </c>
    </row>
    <row r="87" spans="1:9">
      <c r="A87" s="1">
        <v>3</v>
      </c>
      <c r="B87" s="1">
        <v>32.857900000000001</v>
      </c>
      <c r="C87">
        <f t="shared" si="7"/>
        <v>98.573700000000002</v>
      </c>
      <c r="D87">
        <f t="shared" si="8"/>
        <v>9</v>
      </c>
      <c r="E87">
        <f t="shared" si="9"/>
        <v>37.791057850833177</v>
      </c>
      <c r="F87">
        <f t="shared" si="10"/>
        <v>-4.9331578508331759</v>
      </c>
      <c r="G87">
        <f t="shared" si="11"/>
        <v>-0.15013612710590682</v>
      </c>
      <c r="H87">
        <f t="shared" si="12"/>
        <v>-4.9331578508331759</v>
      </c>
      <c r="I87">
        <f t="shared" si="13"/>
        <v>24.336046381237001</v>
      </c>
    </row>
    <row r="88" spans="1:9">
      <c r="A88" s="1">
        <v>3.7</v>
      </c>
      <c r="B88" s="1">
        <v>28.566800000000001</v>
      </c>
      <c r="C88">
        <f t="shared" si="7"/>
        <v>105.69716000000001</v>
      </c>
      <c r="D88">
        <f t="shared" si="8"/>
        <v>13.690000000000001</v>
      </c>
      <c r="E88">
        <f t="shared" si="9"/>
        <v>34.185130943870433</v>
      </c>
      <c r="F88">
        <f t="shared" si="10"/>
        <v>-5.6183309438704327</v>
      </c>
      <c r="G88">
        <f t="shared" si="11"/>
        <v>-0.19667344413341475</v>
      </c>
      <c r="H88">
        <f t="shared" si="12"/>
        <v>-5.6183309438704327</v>
      </c>
      <c r="I88">
        <f t="shared" si="13"/>
        <v>31.565642594852029</v>
      </c>
    </row>
    <row r="89" spans="1:9">
      <c r="A89" s="1">
        <v>6</v>
      </c>
      <c r="B89" s="1">
        <v>21.7</v>
      </c>
      <c r="C89">
        <f t="shared" si="7"/>
        <v>130.19999999999999</v>
      </c>
      <c r="D89">
        <f t="shared" si="8"/>
        <v>36</v>
      </c>
      <c r="E89">
        <f t="shared" si="9"/>
        <v>22.337085392421425</v>
      </c>
      <c r="F89">
        <f t="shared" si="10"/>
        <v>-0.63708539242142592</v>
      </c>
      <c r="G89">
        <f t="shared" si="11"/>
        <v>-2.9358773844305342E-2</v>
      </c>
      <c r="H89">
        <f t="shared" si="12"/>
        <v>-0.63708539242142592</v>
      </c>
      <c r="I89">
        <f t="shared" si="13"/>
        <v>0.40587779723676226</v>
      </c>
    </row>
    <row r="90" spans="1:9">
      <c r="A90" s="1">
        <v>4.2</v>
      </c>
      <c r="B90" s="1">
        <v>26.767800000000001</v>
      </c>
      <c r="C90">
        <f t="shared" si="7"/>
        <v>112.42476000000001</v>
      </c>
      <c r="D90">
        <f t="shared" si="8"/>
        <v>17.64</v>
      </c>
      <c r="E90">
        <f t="shared" si="9"/>
        <v>31.609468867468475</v>
      </c>
      <c r="F90">
        <f t="shared" si="10"/>
        <v>-4.8416688674684742</v>
      </c>
      <c r="G90">
        <f t="shared" si="11"/>
        <v>-0.18087660799424959</v>
      </c>
      <c r="H90">
        <f t="shared" si="12"/>
        <v>-4.8416688674684742</v>
      </c>
      <c r="I90">
        <f t="shared" si="13"/>
        <v>23.44175742221346</v>
      </c>
    </row>
    <row r="91" spans="1:9">
      <c r="A91" s="1">
        <v>4.4000000000000004</v>
      </c>
      <c r="B91" s="1">
        <v>33.603200000000001</v>
      </c>
      <c r="C91">
        <f t="shared" si="7"/>
        <v>147.85408000000001</v>
      </c>
      <c r="D91">
        <f t="shared" si="8"/>
        <v>19.360000000000003</v>
      </c>
      <c r="E91">
        <f t="shared" si="9"/>
        <v>30.57920403690769</v>
      </c>
      <c r="F91">
        <f t="shared" si="10"/>
        <v>3.023995963092311</v>
      </c>
      <c r="G91">
        <f t="shared" si="11"/>
        <v>8.9991309253056581E-2</v>
      </c>
      <c r="H91">
        <f t="shared" si="12"/>
        <v>3.023995963092311</v>
      </c>
      <c r="I91">
        <f t="shared" si="13"/>
        <v>9.1445515847985934</v>
      </c>
    </row>
    <row r="92" spans="1:9">
      <c r="A92" s="1">
        <v>2.5</v>
      </c>
      <c r="B92" s="1">
        <v>32.799999999999997</v>
      </c>
      <c r="C92">
        <f t="shared" si="7"/>
        <v>82</v>
      </c>
      <c r="D92">
        <f t="shared" si="8"/>
        <v>6.25</v>
      </c>
      <c r="E92">
        <f t="shared" si="9"/>
        <v>40.366719927235138</v>
      </c>
      <c r="F92">
        <f t="shared" si="10"/>
        <v>-7.5667199272351411</v>
      </c>
      <c r="G92">
        <f t="shared" si="11"/>
        <v>-0.23069268070838847</v>
      </c>
      <c r="H92">
        <f t="shared" si="12"/>
        <v>-7.5667199272351411</v>
      </c>
      <c r="I92">
        <f t="shared" si="13"/>
        <v>57.255250457217379</v>
      </c>
    </row>
    <row r="93" spans="1:9">
      <c r="A93" s="1">
        <v>6</v>
      </c>
      <c r="B93" s="1">
        <v>21.628499999999999</v>
      </c>
      <c r="C93">
        <f t="shared" si="7"/>
        <v>129.77099999999999</v>
      </c>
      <c r="D93">
        <f t="shared" si="8"/>
        <v>36</v>
      </c>
      <c r="E93">
        <f t="shared" si="9"/>
        <v>22.337085392421425</v>
      </c>
      <c r="F93">
        <f t="shared" si="10"/>
        <v>-0.70858539242142626</v>
      </c>
      <c r="G93">
        <f t="shared" si="11"/>
        <v>-3.2761652098916995E-2</v>
      </c>
      <c r="H93">
        <f t="shared" si="12"/>
        <v>-0.70858539242142626</v>
      </c>
      <c r="I93">
        <f t="shared" si="13"/>
        <v>0.50209325835302665</v>
      </c>
    </row>
    <row r="94" spans="1:9">
      <c r="A94" s="1">
        <v>6</v>
      </c>
      <c r="B94" s="1">
        <v>21.8</v>
      </c>
      <c r="C94">
        <f t="shared" si="7"/>
        <v>130.80000000000001</v>
      </c>
      <c r="D94">
        <f t="shared" si="8"/>
        <v>36</v>
      </c>
      <c r="E94">
        <f t="shared" si="9"/>
        <v>22.337085392421425</v>
      </c>
      <c r="F94">
        <f t="shared" si="10"/>
        <v>-0.5370853924214245</v>
      </c>
      <c r="G94">
        <f t="shared" si="11"/>
        <v>-2.4636944606487361E-2</v>
      </c>
      <c r="H94">
        <f t="shared" si="12"/>
        <v>-0.5370853924214245</v>
      </c>
      <c r="I94">
        <f t="shared" si="13"/>
        <v>0.28846071875247553</v>
      </c>
    </row>
    <row r="95" spans="1:9">
      <c r="A95" s="1">
        <v>5.4</v>
      </c>
      <c r="B95" s="1">
        <v>21.8</v>
      </c>
      <c r="C95">
        <f t="shared" si="7"/>
        <v>117.72000000000001</v>
      </c>
      <c r="D95">
        <f t="shared" si="8"/>
        <v>29.160000000000004</v>
      </c>
      <c r="E95">
        <f t="shared" si="9"/>
        <v>25.427879884103774</v>
      </c>
      <c r="F95">
        <f t="shared" si="10"/>
        <v>-3.6278798841037734</v>
      </c>
      <c r="G95">
        <f t="shared" si="11"/>
        <v>-0.1664165084451272</v>
      </c>
      <c r="H95">
        <f t="shared" si="12"/>
        <v>-3.6278798841037734</v>
      </c>
      <c r="I95">
        <f t="shared" si="13"/>
        <v>13.161512453484809</v>
      </c>
    </row>
    <row r="96" spans="1:9">
      <c r="A96" s="1">
        <v>3</v>
      </c>
      <c r="B96" s="1">
        <v>35.505200000000002</v>
      </c>
      <c r="C96">
        <f t="shared" si="7"/>
        <v>106.51560000000001</v>
      </c>
      <c r="D96">
        <f t="shared" si="8"/>
        <v>9</v>
      </c>
      <c r="E96">
        <f t="shared" si="9"/>
        <v>37.791057850833177</v>
      </c>
      <c r="F96">
        <f t="shared" si="10"/>
        <v>-2.2858578508331746</v>
      </c>
      <c r="G96">
        <f t="shared" si="11"/>
        <v>-6.4380931548989287E-2</v>
      </c>
      <c r="H96">
        <f t="shared" si="12"/>
        <v>-2.2858578508331746</v>
      </c>
      <c r="I96">
        <f t="shared" si="13"/>
        <v>5.2251461142156597</v>
      </c>
    </row>
    <row r="97" spans="1:9">
      <c r="A97" s="1">
        <v>3</v>
      </c>
      <c r="B97" s="1">
        <v>35.799999999999997</v>
      </c>
      <c r="C97">
        <f t="shared" si="7"/>
        <v>107.39999999999999</v>
      </c>
      <c r="D97">
        <f t="shared" si="8"/>
        <v>9</v>
      </c>
      <c r="E97">
        <f t="shared" si="9"/>
        <v>37.791057850833177</v>
      </c>
      <c r="F97">
        <f t="shared" si="10"/>
        <v>-1.9910578508331795</v>
      </c>
      <c r="G97">
        <f t="shared" si="11"/>
        <v>-5.5616141084725693E-2</v>
      </c>
      <c r="H97">
        <f t="shared" si="12"/>
        <v>-1.9910578508331795</v>
      </c>
      <c r="I97">
        <f t="shared" si="13"/>
        <v>3.96431136536444</v>
      </c>
    </row>
    <row r="98" spans="1:9">
      <c r="A98" s="1">
        <v>2.4</v>
      </c>
      <c r="B98" s="1">
        <v>38.700000000000003</v>
      </c>
      <c r="C98">
        <f t="shared" si="7"/>
        <v>92.88000000000001</v>
      </c>
      <c r="D98">
        <f t="shared" si="8"/>
        <v>5.76</v>
      </c>
      <c r="E98">
        <f t="shared" si="9"/>
        <v>40.881852342515529</v>
      </c>
      <c r="F98">
        <f t="shared" si="10"/>
        <v>-2.1818523425155263</v>
      </c>
      <c r="G98">
        <f t="shared" si="11"/>
        <v>-5.6378613501693181E-2</v>
      </c>
      <c r="H98">
        <f t="shared" si="12"/>
        <v>-2.1818523425155263</v>
      </c>
      <c r="I98">
        <f t="shared" si="13"/>
        <v>4.7604796445404896</v>
      </c>
    </row>
    <row r="99" spans="1:9">
      <c r="A99" s="1">
        <v>2.5</v>
      </c>
      <c r="B99" s="1">
        <v>34.434100000000001</v>
      </c>
      <c r="C99">
        <f t="shared" si="7"/>
        <v>86.085250000000002</v>
      </c>
      <c r="D99">
        <f t="shared" si="8"/>
        <v>6.25</v>
      </c>
      <c r="E99">
        <f t="shared" si="9"/>
        <v>40.366719927235138</v>
      </c>
      <c r="F99">
        <f t="shared" si="10"/>
        <v>-5.9326199272351374</v>
      </c>
      <c r="G99">
        <f t="shared" si="11"/>
        <v>-0.17228909503181838</v>
      </c>
      <c r="H99">
        <f t="shared" si="12"/>
        <v>-5.9326199272351374</v>
      </c>
      <c r="I99">
        <f t="shared" si="13"/>
        <v>35.195979201027448</v>
      </c>
    </row>
    <row r="100" spans="1:9">
      <c r="A100" s="1">
        <v>4.8</v>
      </c>
      <c r="B100" s="1">
        <v>22.8</v>
      </c>
      <c r="C100">
        <f t="shared" si="7"/>
        <v>109.44</v>
      </c>
      <c r="D100">
        <f t="shared" si="8"/>
        <v>23.04</v>
      </c>
      <c r="E100">
        <f t="shared" si="9"/>
        <v>28.518674375786127</v>
      </c>
      <c r="F100">
        <f t="shared" si="10"/>
        <v>-5.7186743757861258</v>
      </c>
      <c r="G100">
        <f t="shared" si="11"/>
        <v>-0.25081905156956691</v>
      </c>
      <c r="H100">
        <f t="shared" si="12"/>
        <v>-5.7186743757861258</v>
      </c>
      <c r="I100">
        <f t="shared" si="13"/>
        <v>32.703236616272832</v>
      </c>
    </row>
    <row r="101" spans="1:9">
      <c r="A101" s="1">
        <v>3.6</v>
      </c>
      <c r="B101" s="1">
        <v>35</v>
      </c>
      <c r="C101">
        <f t="shared" si="7"/>
        <v>126</v>
      </c>
      <c r="D101">
        <f t="shared" si="8"/>
        <v>12.96</v>
      </c>
      <c r="E101">
        <f t="shared" si="9"/>
        <v>34.700263359150824</v>
      </c>
      <c r="F101">
        <f t="shared" si="10"/>
        <v>0.29973664084917573</v>
      </c>
      <c r="G101">
        <f t="shared" si="11"/>
        <v>8.5639040242621641E-3</v>
      </c>
      <c r="H101">
        <f t="shared" si="12"/>
        <v>0.29973664084917573</v>
      </c>
      <c r="I101">
        <f t="shared" si="13"/>
        <v>8.9842053867547761E-2</v>
      </c>
    </row>
    <row r="102" spans="1:9">
      <c r="A102" s="1">
        <v>3.5</v>
      </c>
      <c r="B102" s="1">
        <v>34.028799999999997</v>
      </c>
      <c r="C102">
        <f t="shared" si="7"/>
        <v>119.10079999999999</v>
      </c>
      <c r="D102">
        <f t="shared" si="8"/>
        <v>12.25</v>
      </c>
      <c r="E102">
        <f t="shared" si="9"/>
        <v>35.215395774431215</v>
      </c>
      <c r="F102">
        <f t="shared" si="10"/>
        <v>-1.1865957744312183</v>
      </c>
      <c r="G102">
        <f t="shared" si="11"/>
        <v>-3.4870338490667271E-2</v>
      </c>
      <c r="H102">
        <f t="shared" si="12"/>
        <v>-1.1865957744312183</v>
      </c>
      <c r="I102">
        <f t="shared" si="13"/>
        <v>1.4080095318980228</v>
      </c>
    </row>
    <row r="103" spans="1:9">
      <c r="A103" s="1">
        <v>2</v>
      </c>
      <c r="B103" s="1">
        <v>46.2</v>
      </c>
      <c r="C103">
        <f t="shared" si="7"/>
        <v>92.4</v>
      </c>
      <c r="D103">
        <f t="shared" si="8"/>
        <v>4</v>
      </c>
      <c r="E103">
        <f t="shared" si="9"/>
        <v>42.942382003637093</v>
      </c>
      <c r="F103">
        <f t="shared" si="10"/>
        <v>3.2576179963629102</v>
      </c>
      <c r="G103">
        <f t="shared" si="11"/>
        <v>7.0511212042487226E-2</v>
      </c>
      <c r="H103">
        <f t="shared" si="12"/>
        <v>3.2576179963629102</v>
      </c>
      <c r="I103">
        <f t="shared" si="13"/>
        <v>10.612075010227501</v>
      </c>
    </row>
    <row r="104" spans="1:9">
      <c r="A104" s="1">
        <v>2</v>
      </c>
      <c r="B104" s="1">
        <v>36.799999999999997</v>
      </c>
      <c r="C104">
        <f t="shared" si="7"/>
        <v>73.599999999999994</v>
      </c>
      <c r="D104">
        <f t="shared" si="8"/>
        <v>4</v>
      </c>
      <c r="E104">
        <f t="shared" si="9"/>
        <v>42.942382003637093</v>
      </c>
      <c r="F104">
        <f t="shared" si="10"/>
        <v>-6.1423820036370955</v>
      </c>
      <c r="G104">
        <f t="shared" si="11"/>
        <v>-0.16691255444666023</v>
      </c>
      <c r="H104">
        <f t="shared" si="12"/>
        <v>-6.1423820036370955</v>
      </c>
      <c r="I104">
        <f t="shared" si="13"/>
        <v>37.728856678604863</v>
      </c>
    </row>
    <row r="105" spans="1:9">
      <c r="A105" s="1">
        <v>3.7</v>
      </c>
      <c r="B105" s="1">
        <v>28.5</v>
      </c>
      <c r="C105">
        <f t="shared" si="7"/>
        <v>105.45</v>
      </c>
      <c r="D105">
        <f t="shared" si="8"/>
        <v>13.690000000000001</v>
      </c>
      <c r="E105">
        <f t="shared" si="9"/>
        <v>34.185130943870433</v>
      </c>
      <c r="F105">
        <f t="shared" si="10"/>
        <v>-5.6851309438704334</v>
      </c>
      <c r="G105">
        <f t="shared" si="11"/>
        <v>-0.1994782787322959</v>
      </c>
      <c r="H105">
        <f t="shared" si="12"/>
        <v>-5.6851309438704334</v>
      </c>
      <c r="I105">
        <f t="shared" si="13"/>
        <v>32.320713848953126</v>
      </c>
    </row>
    <row r="106" spans="1:9">
      <c r="A106" s="1">
        <v>4.5999999999999996</v>
      </c>
      <c r="B106" s="1">
        <v>23</v>
      </c>
      <c r="C106">
        <f t="shared" si="7"/>
        <v>105.8</v>
      </c>
      <c r="D106">
        <f t="shared" si="8"/>
        <v>21.159999999999997</v>
      </c>
      <c r="E106">
        <f t="shared" si="9"/>
        <v>29.548939206346912</v>
      </c>
      <c r="F106">
        <f t="shared" si="10"/>
        <v>-6.5489392063469118</v>
      </c>
      <c r="G106">
        <f t="shared" si="11"/>
        <v>-0.28473648723247441</v>
      </c>
      <c r="H106">
        <f t="shared" si="12"/>
        <v>-6.5489392063469118</v>
      </c>
      <c r="I106">
        <f t="shared" si="13"/>
        <v>42.888604728427723</v>
      </c>
    </row>
    <row r="107" spans="1:9">
      <c r="A107" s="1">
        <v>4.4000000000000004</v>
      </c>
      <c r="B107" s="1">
        <v>28.1647</v>
      </c>
      <c r="C107">
        <f t="shared" si="7"/>
        <v>123.92468000000001</v>
      </c>
      <c r="D107">
        <f t="shared" si="8"/>
        <v>19.360000000000003</v>
      </c>
      <c r="E107">
        <f t="shared" si="9"/>
        <v>30.57920403690769</v>
      </c>
      <c r="F107">
        <f t="shared" si="10"/>
        <v>-2.4145040369076902</v>
      </c>
      <c r="G107">
        <f t="shared" si="11"/>
        <v>-8.5728022556877587E-2</v>
      </c>
      <c r="H107">
        <f t="shared" si="12"/>
        <v>-2.4145040369076902</v>
      </c>
      <c r="I107">
        <f t="shared" si="13"/>
        <v>5.8298297442435327</v>
      </c>
    </row>
    <row r="108" spans="1:9">
      <c r="A108" s="1">
        <v>3.8</v>
      </c>
      <c r="B108" s="1">
        <v>36.7669</v>
      </c>
      <c r="C108">
        <f t="shared" si="7"/>
        <v>139.71421999999998</v>
      </c>
      <c r="D108">
        <f t="shared" si="8"/>
        <v>14.44</v>
      </c>
      <c r="E108">
        <f t="shared" si="9"/>
        <v>33.669998528590042</v>
      </c>
      <c r="F108">
        <f t="shared" si="10"/>
        <v>3.0969014714099572</v>
      </c>
      <c r="G108">
        <f t="shared" si="11"/>
        <v>8.4230693134584561E-2</v>
      </c>
      <c r="H108">
        <f t="shared" si="12"/>
        <v>3.0969014714099572</v>
      </c>
      <c r="I108">
        <f t="shared" si="13"/>
        <v>9.5907987236211572</v>
      </c>
    </row>
    <row r="109" spans="1:9">
      <c r="A109" s="1">
        <v>1.5</v>
      </c>
      <c r="B109" s="1">
        <v>52.2</v>
      </c>
      <c r="C109">
        <f t="shared" si="7"/>
        <v>78.300000000000011</v>
      </c>
      <c r="D109">
        <f t="shared" si="8"/>
        <v>2.25</v>
      </c>
      <c r="E109">
        <f t="shared" si="9"/>
        <v>45.518044080039054</v>
      </c>
      <c r="F109">
        <f t="shared" si="10"/>
        <v>6.6819559199609486</v>
      </c>
      <c r="G109">
        <f t="shared" si="11"/>
        <v>0.12800681839005648</v>
      </c>
      <c r="H109">
        <f t="shared" si="12"/>
        <v>6.6819559199609486</v>
      </c>
      <c r="I109">
        <f t="shared" si="13"/>
        <v>44.648534916301166</v>
      </c>
    </row>
    <row r="110" spans="1:9">
      <c r="A110" s="1">
        <v>2.5</v>
      </c>
      <c r="B110" s="1">
        <v>40.807499999999997</v>
      </c>
      <c r="C110">
        <f t="shared" si="7"/>
        <v>102.01875</v>
      </c>
      <c r="D110">
        <f t="shared" si="8"/>
        <v>6.25</v>
      </c>
      <c r="E110">
        <f t="shared" si="9"/>
        <v>40.366719927235138</v>
      </c>
      <c r="F110">
        <f t="shared" si="10"/>
        <v>0.4407800727648592</v>
      </c>
      <c r="G110">
        <f t="shared" si="11"/>
        <v>1.0801447595781638E-2</v>
      </c>
      <c r="H110">
        <f t="shared" si="12"/>
        <v>0.4407800727648592</v>
      </c>
      <c r="I110">
        <f t="shared" si="13"/>
        <v>0.19428707254659458</v>
      </c>
    </row>
    <row r="111" spans="1:9">
      <c r="A111" s="1">
        <v>3.7</v>
      </c>
      <c r="B111" s="1">
        <v>31.364100000000001</v>
      </c>
      <c r="C111">
        <f t="shared" si="7"/>
        <v>116.04717000000001</v>
      </c>
      <c r="D111">
        <f t="shared" si="8"/>
        <v>13.690000000000001</v>
      </c>
      <c r="E111">
        <f t="shared" si="9"/>
        <v>34.185130943870433</v>
      </c>
      <c r="F111">
        <f t="shared" si="10"/>
        <v>-2.8210309438704328</v>
      </c>
      <c r="G111">
        <f t="shared" si="11"/>
        <v>-8.9944584536793104E-2</v>
      </c>
      <c r="H111">
        <f t="shared" si="12"/>
        <v>-2.8210309438704328</v>
      </c>
      <c r="I111">
        <f t="shared" si="13"/>
        <v>7.9582155862745054</v>
      </c>
    </row>
    <row r="112" spans="1:9">
      <c r="A112" s="1">
        <v>3.7</v>
      </c>
      <c r="B112" s="1">
        <v>27.8</v>
      </c>
      <c r="C112">
        <f t="shared" si="7"/>
        <v>102.86000000000001</v>
      </c>
      <c r="D112">
        <f t="shared" si="8"/>
        <v>13.690000000000001</v>
      </c>
      <c r="E112">
        <f t="shared" si="9"/>
        <v>34.185130943870433</v>
      </c>
      <c r="F112">
        <f t="shared" si="10"/>
        <v>-6.3851309438704327</v>
      </c>
      <c r="G112">
        <f t="shared" si="11"/>
        <v>-0.22968096920397238</v>
      </c>
      <c r="H112">
        <f t="shared" si="12"/>
        <v>-6.3851309438704327</v>
      </c>
      <c r="I112">
        <f t="shared" si="13"/>
        <v>40.769897170371721</v>
      </c>
    </row>
    <row r="113" spans="1:9">
      <c r="A113" s="1">
        <v>1.5</v>
      </c>
      <c r="B113" s="1">
        <v>55.644599999999997</v>
      </c>
      <c r="C113">
        <f t="shared" si="7"/>
        <v>83.466899999999995</v>
      </c>
      <c r="D113">
        <f t="shared" si="8"/>
        <v>2.25</v>
      </c>
      <c r="E113">
        <f t="shared" si="9"/>
        <v>45.518044080039054</v>
      </c>
      <c r="F113">
        <f t="shared" si="10"/>
        <v>10.126555919960943</v>
      </c>
      <c r="G113">
        <f t="shared" si="11"/>
        <v>0.18198631888738429</v>
      </c>
      <c r="H113">
        <f t="shared" si="12"/>
        <v>10.126555919960943</v>
      </c>
      <c r="I113">
        <f t="shared" si="13"/>
        <v>102.54713480009602</v>
      </c>
    </row>
    <row r="114" spans="1:9">
      <c r="A114" s="1">
        <v>3</v>
      </c>
      <c r="B114" s="1">
        <v>37.999699999999997</v>
      </c>
      <c r="C114">
        <f t="shared" si="7"/>
        <v>113.9991</v>
      </c>
      <c r="D114">
        <f t="shared" si="8"/>
        <v>9</v>
      </c>
      <c r="E114">
        <f t="shared" si="9"/>
        <v>37.791057850833177</v>
      </c>
      <c r="F114">
        <f t="shared" si="10"/>
        <v>0.20864214916682045</v>
      </c>
      <c r="G114">
        <f t="shared" si="11"/>
        <v>5.4906262198601693E-3</v>
      </c>
      <c r="H114">
        <f t="shared" si="12"/>
        <v>0.20864214916682045</v>
      </c>
      <c r="I114">
        <f t="shared" si="13"/>
        <v>4.3531546408949753E-2</v>
      </c>
    </row>
    <row r="115" spans="1:9">
      <c r="A115" s="1">
        <v>3.8</v>
      </c>
      <c r="B115" s="1">
        <v>34.861699999999999</v>
      </c>
      <c r="C115">
        <f t="shared" si="7"/>
        <v>132.47445999999999</v>
      </c>
      <c r="D115">
        <f t="shared" si="8"/>
        <v>14.44</v>
      </c>
      <c r="E115">
        <f t="shared" si="9"/>
        <v>33.669998528590042</v>
      </c>
      <c r="F115">
        <f t="shared" si="10"/>
        <v>1.1917014714099565</v>
      </c>
      <c r="G115">
        <f t="shared" si="11"/>
        <v>3.4183687869781355E-2</v>
      </c>
      <c r="H115">
        <f t="shared" si="12"/>
        <v>1.1917014714099565</v>
      </c>
      <c r="I115">
        <f t="shared" si="13"/>
        <v>1.4201523969606555</v>
      </c>
    </row>
    <row r="116" spans="1:9">
      <c r="A116" s="1">
        <v>2.5</v>
      </c>
      <c r="B116" s="1">
        <v>36.655700000000003</v>
      </c>
      <c r="C116">
        <f t="shared" si="7"/>
        <v>91.639250000000004</v>
      </c>
      <c r="D116">
        <f t="shared" si="8"/>
        <v>6.25</v>
      </c>
      <c r="E116">
        <f t="shared" si="9"/>
        <v>40.366719927235138</v>
      </c>
      <c r="F116">
        <f t="shared" si="10"/>
        <v>-3.7110199272351352</v>
      </c>
      <c r="G116">
        <f t="shared" si="11"/>
        <v>-0.10123991431714945</v>
      </c>
      <c r="H116">
        <f t="shared" si="12"/>
        <v>-3.7110199272351352</v>
      </c>
      <c r="I116">
        <f t="shared" si="13"/>
        <v>13.771668900336268</v>
      </c>
    </row>
    <row r="117" spans="1:9">
      <c r="A117" s="1">
        <v>5.7</v>
      </c>
      <c r="B117" s="1">
        <v>27.2941</v>
      </c>
      <c r="C117">
        <f t="shared" si="7"/>
        <v>155.57637</v>
      </c>
      <c r="D117">
        <f t="shared" si="8"/>
        <v>32.49</v>
      </c>
      <c r="E117">
        <f t="shared" si="9"/>
        <v>23.882482638262598</v>
      </c>
      <c r="F117">
        <f t="shared" si="10"/>
        <v>3.4116173617374024</v>
      </c>
      <c r="G117">
        <f t="shared" si="11"/>
        <v>0.1249946824309064</v>
      </c>
      <c r="H117">
        <f t="shared" si="12"/>
        <v>3.4116173617374024</v>
      </c>
      <c r="I117">
        <f t="shared" si="13"/>
        <v>11.639133022908073</v>
      </c>
    </row>
    <row r="118" spans="1:9">
      <c r="A118" s="1">
        <v>1.8</v>
      </c>
      <c r="B118" s="1">
        <v>56.991500000000002</v>
      </c>
      <c r="C118">
        <f t="shared" si="7"/>
        <v>102.58470000000001</v>
      </c>
      <c r="D118">
        <f t="shared" si="8"/>
        <v>3.24</v>
      </c>
      <c r="E118">
        <f t="shared" si="9"/>
        <v>43.972646834197882</v>
      </c>
      <c r="F118">
        <f t="shared" si="10"/>
        <v>13.01885316580212</v>
      </c>
      <c r="G118">
        <f t="shared" si="11"/>
        <v>0.2284349976014339</v>
      </c>
      <c r="H118">
        <f t="shared" si="12"/>
        <v>13.01885316580212</v>
      </c>
      <c r="I118">
        <f t="shared" si="13"/>
        <v>169.49053775271591</v>
      </c>
    </row>
    <row r="119" spans="1:9">
      <c r="A119" s="1">
        <v>3</v>
      </c>
      <c r="B119" s="1">
        <v>35.496600000000001</v>
      </c>
      <c r="C119">
        <f t="shared" si="7"/>
        <v>106.4898</v>
      </c>
      <c r="D119">
        <f t="shared" si="8"/>
        <v>9</v>
      </c>
      <c r="E119">
        <f t="shared" si="9"/>
        <v>37.791057850833177</v>
      </c>
      <c r="F119">
        <f t="shared" si="10"/>
        <v>-2.2944578508331759</v>
      </c>
      <c r="G119">
        <f t="shared" si="11"/>
        <v>-6.463880627533837E-2</v>
      </c>
      <c r="H119">
        <f t="shared" si="12"/>
        <v>-2.2944578508331759</v>
      </c>
      <c r="I119">
        <f t="shared" si="13"/>
        <v>5.2645368292499963</v>
      </c>
    </row>
    <row r="120" spans="1:9">
      <c r="A120" s="1">
        <v>3.8</v>
      </c>
      <c r="B120" s="1">
        <v>36.027700000000003</v>
      </c>
      <c r="C120">
        <f t="shared" si="7"/>
        <v>136.90526</v>
      </c>
      <c r="D120">
        <f t="shared" si="8"/>
        <v>14.44</v>
      </c>
      <c r="E120">
        <f t="shared" si="9"/>
        <v>33.669998528590042</v>
      </c>
      <c r="F120">
        <f t="shared" si="10"/>
        <v>2.3577014714099604</v>
      </c>
      <c r="G120">
        <f t="shared" si="11"/>
        <v>6.5441354052852674E-2</v>
      </c>
      <c r="H120">
        <f t="shared" si="12"/>
        <v>2.3577014714099604</v>
      </c>
      <c r="I120">
        <f t="shared" si="13"/>
        <v>5.5587562282886926</v>
      </c>
    </row>
    <row r="121" spans="1:9">
      <c r="A121" s="1">
        <v>1.5</v>
      </c>
      <c r="B121" s="1">
        <v>49.6</v>
      </c>
      <c r="C121">
        <f t="shared" si="7"/>
        <v>74.400000000000006</v>
      </c>
      <c r="D121">
        <f t="shared" si="8"/>
        <v>2.25</v>
      </c>
      <c r="E121">
        <f t="shared" si="9"/>
        <v>45.518044080039054</v>
      </c>
      <c r="F121">
        <f t="shared" si="10"/>
        <v>4.0819559199609472</v>
      </c>
      <c r="G121">
        <f t="shared" si="11"/>
        <v>8.2297498386309412E-2</v>
      </c>
      <c r="H121">
        <f t="shared" si="12"/>
        <v>4.0819559199609472</v>
      </c>
      <c r="I121">
        <f t="shared" si="13"/>
        <v>16.662364132504223</v>
      </c>
    </row>
    <row r="122" spans="1:9">
      <c r="A122" s="1">
        <v>2.5</v>
      </c>
      <c r="B122" s="1">
        <v>43.261699999999998</v>
      </c>
      <c r="C122">
        <f t="shared" si="7"/>
        <v>108.15424999999999</v>
      </c>
      <c r="D122">
        <f t="shared" si="8"/>
        <v>6.25</v>
      </c>
      <c r="E122">
        <f t="shared" si="9"/>
        <v>40.366719927235138</v>
      </c>
      <c r="F122">
        <f t="shared" si="10"/>
        <v>2.8949800727648594</v>
      </c>
      <c r="G122">
        <f t="shared" si="11"/>
        <v>6.6917852806636341E-2</v>
      </c>
      <c r="H122">
        <f t="shared" si="12"/>
        <v>2.8949800727648594</v>
      </c>
      <c r="I122">
        <f t="shared" si="13"/>
        <v>8.38090962170563</v>
      </c>
    </row>
    <row r="123" spans="1:9">
      <c r="A123" s="1">
        <v>3</v>
      </c>
      <c r="B123" s="1">
        <v>31.302499999999998</v>
      </c>
      <c r="C123">
        <f t="shared" si="7"/>
        <v>93.907499999999999</v>
      </c>
      <c r="D123">
        <f t="shared" si="8"/>
        <v>9</v>
      </c>
      <c r="E123">
        <f t="shared" si="9"/>
        <v>37.791057850833177</v>
      </c>
      <c r="F123">
        <f t="shared" si="10"/>
        <v>-6.4885578508331783</v>
      </c>
      <c r="G123">
        <f t="shared" si="11"/>
        <v>-0.20728561139951054</v>
      </c>
      <c r="H123">
        <f t="shared" si="12"/>
        <v>-6.4885578508331783</v>
      </c>
      <c r="I123">
        <f t="shared" si="13"/>
        <v>42.101382983608872</v>
      </c>
    </row>
    <row r="124" spans="1:9">
      <c r="A124" s="1">
        <v>1.4</v>
      </c>
      <c r="B124" s="1">
        <v>59.7</v>
      </c>
      <c r="C124">
        <f t="shared" si="7"/>
        <v>83.58</v>
      </c>
      <c r="D124">
        <f t="shared" si="8"/>
        <v>1.9599999999999997</v>
      </c>
      <c r="E124">
        <f t="shared" si="9"/>
        <v>46.033176495319445</v>
      </c>
      <c r="F124">
        <f t="shared" si="10"/>
        <v>13.666823504680558</v>
      </c>
      <c r="G124">
        <f t="shared" si="11"/>
        <v>0.22892501682882005</v>
      </c>
      <c r="H124">
        <f t="shared" si="12"/>
        <v>13.666823504680558</v>
      </c>
      <c r="I124">
        <f t="shared" si="13"/>
        <v>186.78206470808897</v>
      </c>
    </row>
    <row r="125" spans="1:9">
      <c r="A125" s="1">
        <v>2.4</v>
      </c>
      <c r="B125" s="1">
        <v>42</v>
      </c>
      <c r="C125">
        <f t="shared" si="7"/>
        <v>100.8</v>
      </c>
      <c r="D125">
        <f t="shared" si="8"/>
        <v>5.76</v>
      </c>
      <c r="E125">
        <f t="shared" si="9"/>
        <v>40.881852342515529</v>
      </c>
      <c r="F125">
        <f t="shared" si="10"/>
        <v>1.1181476574844709</v>
      </c>
      <c r="G125">
        <f t="shared" si="11"/>
        <v>2.6622563273439783E-2</v>
      </c>
      <c r="H125">
        <f t="shared" si="12"/>
        <v>1.1181476574844709</v>
      </c>
      <c r="I125">
        <f t="shared" si="13"/>
        <v>1.2502541839380097</v>
      </c>
    </row>
    <row r="126" spans="1:9">
      <c r="A126" s="1">
        <v>2.5</v>
      </c>
      <c r="B126" s="1">
        <v>37.037799999999997</v>
      </c>
      <c r="C126">
        <f t="shared" si="7"/>
        <v>92.594499999999996</v>
      </c>
      <c r="D126">
        <f t="shared" si="8"/>
        <v>6.25</v>
      </c>
      <c r="E126">
        <f t="shared" si="9"/>
        <v>40.366719927235138</v>
      </c>
      <c r="F126">
        <f t="shared" si="10"/>
        <v>-3.3289199272351411</v>
      </c>
      <c r="G126">
        <f t="shared" si="11"/>
        <v>-8.9878986528226332E-2</v>
      </c>
      <c r="H126">
        <f t="shared" si="12"/>
        <v>-3.3289199272351411</v>
      </c>
      <c r="I126">
        <f t="shared" si="13"/>
        <v>11.081707881943217</v>
      </c>
    </row>
    <row r="127" spans="1:9">
      <c r="A127" s="1">
        <v>1.5</v>
      </c>
      <c r="B127" s="1">
        <v>46.5</v>
      </c>
      <c r="C127">
        <f t="shared" si="7"/>
        <v>69.75</v>
      </c>
      <c r="D127">
        <f t="shared" si="8"/>
        <v>2.25</v>
      </c>
      <c r="E127">
        <f t="shared" si="9"/>
        <v>45.518044080039054</v>
      </c>
      <c r="F127">
        <f t="shared" si="10"/>
        <v>0.98195591996094578</v>
      </c>
      <c r="G127">
        <f t="shared" si="11"/>
        <v>2.1117331612063351E-2</v>
      </c>
      <c r="H127">
        <f t="shared" si="12"/>
        <v>0.98195591996094578</v>
      </c>
      <c r="I127">
        <f t="shared" si="13"/>
        <v>0.96423742874634732</v>
      </c>
    </row>
    <row r="128" spans="1:9">
      <c r="A128" s="1">
        <v>3</v>
      </c>
      <c r="B128" s="1">
        <v>47.1</v>
      </c>
      <c r="C128">
        <f t="shared" si="7"/>
        <v>141.30000000000001</v>
      </c>
      <c r="D128">
        <f t="shared" si="8"/>
        <v>9</v>
      </c>
      <c r="E128">
        <f t="shared" si="9"/>
        <v>37.791057850833177</v>
      </c>
      <c r="F128">
        <f t="shared" si="10"/>
        <v>9.3089421491668247</v>
      </c>
      <c r="G128">
        <f t="shared" si="11"/>
        <v>0.19764208384642939</v>
      </c>
      <c r="H128">
        <f t="shared" si="12"/>
        <v>9.3089421491668247</v>
      </c>
      <c r="I128">
        <f t="shared" si="13"/>
        <v>86.656403936534659</v>
      </c>
    </row>
    <row r="129" spans="1:9">
      <c r="A129" s="1">
        <v>3.2</v>
      </c>
      <c r="B129" s="1">
        <v>34.542400000000001</v>
      </c>
      <c r="C129">
        <f t="shared" si="7"/>
        <v>110.53568000000001</v>
      </c>
      <c r="D129">
        <f t="shared" si="8"/>
        <v>10.240000000000002</v>
      </c>
      <c r="E129">
        <f t="shared" si="9"/>
        <v>36.760793020272395</v>
      </c>
      <c r="F129">
        <f t="shared" si="10"/>
        <v>-2.2183930202723943</v>
      </c>
      <c r="G129">
        <f t="shared" si="11"/>
        <v>-6.4222318665535516E-2</v>
      </c>
      <c r="H129">
        <f t="shared" si="12"/>
        <v>-2.2183930202723943</v>
      </c>
      <c r="I129">
        <f t="shared" si="13"/>
        <v>4.9212675923932752</v>
      </c>
    </row>
    <row r="130" spans="1:9">
      <c r="A130" s="1">
        <v>3.6</v>
      </c>
      <c r="B130" s="1">
        <v>31.2</v>
      </c>
      <c r="C130">
        <f t="shared" si="7"/>
        <v>112.32</v>
      </c>
      <c r="D130">
        <f t="shared" si="8"/>
        <v>12.96</v>
      </c>
      <c r="E130">
        <f t="shared" si="9"/>
        <v>34.700263359150824</v>
      </c>
      <c r="F130">
        <f t="shared" si="10"/>
        <v>-3.500263359150825</v>
      </c>
      <c r="G130">
        <f t="shared" si="11"/>
        <v>-0.11218792817791105</v>
      </c>
      <c r="H130">
        <f t="shared" si="12"/>
        <v>-3.500263359150825</v>
      </c>
      <c r="I130">
        <f t="shared" si="13"/>
        <v>12.251843583413818</v>
      </c>
    </row>
    <row r="131" spans="1:9">
      <c r="A131" s="1">
        <v>5</v>
      </c>
      <c r="B131" s="1">
        <v>28.700900000000001</v>
      </c>
      <c r="C131">
        <f t="shared" ref="C131:C164" si="14">A131*B131</f>
        <v>143.50450000000001</v>
      </c>
      <c r="D131">
        <f t="shared" ref="D131:D164" si="15">A131^2</f>
        <v>25</v>
      </c>
      <c r="E131">
        <f t="shared" ref="E131:E164" si="16">$N$34+$N$33*A131</f>
        <v>27.488409545225345</v>
      </c>
      <c r="F131">
        <f t="shared" ref="F131:F164" si="17">B131-E131</f>
        <v>1.212490454774656</v>
      </c>
      <c r="G131">
        <f t="shared" ref="G131:G164" si="18">F131/B131</f>
        <v>4.2245729394362407E-2</v>
      </c>
      <c r="H131">
        <f t="shared" ref="H131:H164" si="19">B131-E131</f>
        <v>1.212490454774656</v>
      </c>
      <c r="I131">
        <f t="shared" ref="I131:I164" si="20">H131^2</f>
        <v>1.470133102919652</v>
      </c>
    </row>
    <row r="132" spans="1:9">
      <c r="A132" s="1">
        <v>5.5</v>
      </c>
      <c r="B132" s="1">
        <v>31.7</v>
      </c>
      <c r="C132">
        <f t="shared" si="14"/>
        <v>174.35</v>
      </c>
      <c r="D132">
        <f t="shared" si="15"/>
        <v>30.25</v>
      </c>
      <c r="E132">
        <f t="shared" si="16"/>
        <v>24.912747468823383</v>
      </c>
      <c r="F132">
        <f t="shared" si="17"/>
        <v>6.7872525311766161</v>
      </c>
      <c r="G132">
        <f t="shared" si="18"/>
        <v>0.21410891265541376</v>
      </c>
      <c r="H132">
        <f t="shared" si="19"/>
        <v>6.7872525311766161</v>
      </c>
      <c r="I132">
        <f t="shared" si="20"/>
        <v>46.06679692196338</v>
      </c>
    </row>
    <row r="133" spans="1:9">
      <c r="A133" s="1">
        <v>5.7</v>
      </c>
      <c r="B133" s="1">
        <v>27.2</v>
      </c>
      <c r="C133">
        <f t="shared" si="14"/>
        <v>155.04</v>
      </c>
      <c r="D133">
        <f t="shared" si="15"/>
        <v>32.49</v>
      </c>
      <c r="E133">
        <f t="shared" si="16"/>
        <v>23.882482638262598</v>
      </c>
      <c r="F133">
        <f t="shared" si="17"/>
        <v>3.3175173617374014</v>
      </c>
      <c r="G133">
        <f t="shared" si="18"/>
        <v>0.12196755006387505</v>
      </c>
      <c r="H133">
        <f t="shared" si="19"/>
        <v>3.3175173617374014</v>
      </c>
      <c r="I133">
        <f t="shared" si="20"/>
        <v>11.005921445429088</v>
      </c>
    </row>
    <row r="134" spans="1:9">
      <c r="A134" s="1">
        <v>2</v>
      </c>
      <c r="B134" s="1">
        <v>44.707999999999998</v>
      </c>
      <c r="C134">
        <f t="shared" si="14"/>
        <v>89.415999999999997</v>
      </c>
      <c r="D134">
        <f t="shared" si="15"/>
        <v>4</v>
      </c>
      <c r="E134">
        <f t="shared" si="16"/>
        <v>42.942382003637093</v>
      </c>
      <c r="F134">
        <f t="shared" si="17"/>
        <v>1.7656179963629057</v>
      </c>
      <c r="G134">
        <f t="shared" si="18"/>
        <v>3.9492216076829782E-2</v>
      </c>
      <c r="H134">
        <f t="shared" si="19"/>
        <v>1.7656179963629057</v>
      </c>
      <c r="I134">
        <f t="shared" si="20"/>
        <v>3.1174069090805618</v>
      </c>
    </row>
    <row r="135" spans="1:9">
      <c r="A135" s="1">
        <v>1.6</v>
      </c>
      <c r="B135" s="1">
        <v>43.7</v>
      </c>
      <c r="C135">
        <f t="shared" si="14"/>
        <v>69.92</v>
      </c>
      <c r="D135">
        <f t="shared" si="15"/>
        <v>2.5600000000000005</v>
      </c>
      <c r="E135">
        <f t="shared" si="16"/>
        <v>45.002911664758663</v>
      </c>
      <c r="F135">
        <f t="shared" si="17"/>
        <v>-1.3029116647586605</v>
      </c>
      <c r="G135">
        <f t="shared" si="18"/>
        <v>-2.9814912237040282E-2</v>
      </c>
      <c r="H135">
        <f t="shared" si="19"/>
        <v>-1.3029116647586605</v>
      </c>
      <c r="I135">
        <f t="shared" si="20"/>
        <v>1.6975788061641841</v>
      </c>
    </row>
    <row r="136" spans="1:9">
      <c r="A136" s="1">
        <v>6</v>
      </c>
      <c r="B136" s="1">
        <v>21.473400000000002</v>
      </c>
      <c r="C136">
        <f t="shared" si="14"/>
        <v>128.84040000000002</v>
      </c>
      <c r="D136">
        <f t="shared" si="15"/>
        <v>36</v>
      </c>
      <c r="E136">
        <f t="shared" si="16"/>
        <v>22.337085392421425</v>
      </c>
      <c r="F136">
        <f t="shared" si="17"/>
        <v>-0.86368539242142361</v>
      </c>
      <c r="G136">
        <f t="shared" si="18"/>
        <v>-4.0221175613616079E-2</v>
      </c>
      <c r="H136">
        <f t="shared" si="19"/>
        <v>-0.86368539242142361</v>
      </c>
      <c r="I136">
        <f t="shared" si="20"/>
        <v>0.74595245708214852</v>
      </c>
    </row>
    <row r="137" spans="1:9">
      <c r="A137" s="1">
        <v>3.5</v>
      </c>
      <c r="B137" s="1">
        <v>34.9</v>
      </c>
      <c r="C137">
        <f t="shared" si="14"/>
        <v>122.14999999999999</v>
      </c>
      <c r="D137">
        <f t="shared" si="15"/>
        <v>12.25</v>
      </c>
      <c r="E137">
        <f t="shared" si="16"/>
        <v>35.215395774431215</v>
      </c>
      <c r="F137">
        <f t="shared" si="17"/>
        <v>-0.31539577443121658</v>
      </c>
      <c r="G137">
        <f t="shared" si="18"/>
        <v>-9.0371282071981824E-3</v>
      </c>
      <c r="H137">
        <f t="shared" si="19"/>
        <v>-0.31539577443121658</v>
      </c>
      <c r="I137">
        <f t="shared" si="20"/>
        <v>9.9474494529066856E-2</v>
      </c>
    </row>
    <row r="138" spans="1:9">
      <c r="A138" s="1">
        <v>3</v>
      </c>
      <c r="B138" s="1">
        <v>36.473799999999997</v>
      </c>
      <c r="C138">
        <f t="shared" si="14"/>
        <v>109.42139999999999</v>
      </c>
      <c r="D138">
        <f t="shared" si="15"/>
        <v>9</v>
      </c>
      <c r="E138">
        <f t="shared" si="16"/>
        <v>37.791057850833177</v>
      </c>
      <c r="F138">
        <f t="shared" si="17"/>
        <v>-1.3172578508331796</v>
      </c>
      <c r="G138">
        <f t="shared" si="18"/>
        <v>-3.6115179960222947E-2</v>
      </c>
      <c r="H138">
        <f t="shared" si="19"/>
        <v>-1.3172578508331796</v>
      </c>
      <c r="I138">
        <f t="shared" si="20"/>
        <v>1.7351682455816473</v>
      </c>
    </row>
    <row r="139" spans="1:9">
      <c r="A139" s="1">
        <v>2.5</v>
      </c>
      <c r="B139" s="1">
        <v>31.366900000000001</v>
      </c>
      <c r="C139">
        <f t="shared" si="14"/>
        <v>78.417249999999996</v>
      </c>
      <c r="D139">
        <f t="shared" si="15"/>
        <v>6.25</v>
      </c>
      <c r="E139">
        <f t="shared" si="16"/>
        <v>40.366719927235138</v>
      </c>
      <c r="F139">
        <f t="shared" si="17"/>
        <v>-8.9998199272351371</v>
      </c>
      <c r="G139">
        <f t="shared" si="18"/>
        <v>-0.28692092387947604</v>
      </c>
      <c r="H139">
        <f t="shared" si="19"/>
        <v>-8.9998199272351371</v>
      </c>
      <c r="I139">
        <f t="shared" si="20"/>
        <v>80.996758722658669</v>
      </c>
    </row>
    <row r="140" spans="1:9">
      <c r="A140" s="1">
        <v>4.4000000000000004</v>
      </c>
      <c r="B140" s="1">
        <v>29.837800000000001</v>
      </c>
      <c r="C140">
        <f t="shared" si="14"/>
        <v>131.28632000000002</v>
      </c>
      <c r="D140">
        <f t="shared" si="15"/>
        <v>19.360000000000003</v>
      </c>
      <c r="E140">
        <f t="shared" si="16"/>
        <v>30.57920403690769</v>
      </c>
      <c r="F140">
        <f t="shared" si="17"/>
        <v>-0.74140403690768863</v>
      </c>
      <c r="G140">
        <f t="shared" si="18"/>
        <v>-2.4847811732355892E-2</v>
      </c>
      <c r="H140">
        <f t="shared" si="19"/>
        <v>-0.74140403690768863</v>
      </c>
      <c r="I140">
        <f t="shared" si="20"/>
        <v>0.54967994594301728</v>
      </c>
    </row>
    <row r="141" spans="1:9">
      <c r="A141" s="1">
        <v>1.6</v>
      </c>
      <c r="B141" s="1">
        <v>43.297899999999998</v>
      </c>
      <c r="C141">
        <f t="shared" si="14"/>
        <v>69.27664</v>
      </c>
      <c r="D141">
        <f t="shared" si="15"/>
        <v>2.5600000000000005</v>
      </c>
      <c r="E141">
        <f t="shared" si="16"/>
        <v>45.002911664758663</v>
      </c>
      <c r="F141">
        <f t="shared" si="17"/>
        <v>-1.7050116647586648</v>
      </c>
      <c r="G141">
        <f t="shared" si="18"/>
        <v>-3.9378622629704096E-2</v>
      </c>
      <c r="H141">
        <f t="shared" si="19"/>
        <v>-1.7050116647586648</v>
      </c>
      <c r="I141">
        <f t="shared" si="20"/>
        <v>2.9070647769631135</v>
      </c>
    </row>
    <row r="142" spans="1:9">
      <c r="A142" s="1">
        <v>3.6</v>
      </c>
      <c r="B142" s="1">
        <v>32.9</v>
      </c>
      <c r="C142">
        <f t="shared" si="14"/>
        <v>118.44</v>
      </c>
      <c r="D142">
        <f t="shared" si="15"/>
        <v>12.96</v>
      </c>
      <c r="E142">
        <f t="shared" si="16"/>
        <v>34.700263359150824</v>
      </c>
      <c r="F142">
        <f t="shared" si="17"/>
        <v>-1.8002633591508257</v>
      </c>
      <c r="G142">
        <f t="shared" si="18"/>
        <v>-5.4719251038019022E-2</v>
      </c>
      <c r="H142">
        <f t="shared" si="19"/>
        <v>-1.8002633591508257</v>
      </c>
      <c r="I142">
        <f t="shared" si="20"/>
        <v>3.2409481623010148</v>
      </c>
    </row>
    <row r="143" spans="1:9">
      <c r="A143" s="1">
        <v>1.6</v>
      </c>
      <c r="B143" s="1">
        <v>56.420400000000001</v>
      </c>
      <c r="C143">
        <f t="shared" si="14"/>
        <v>90.27264000000001</v>
      </c>
      <c r="D143">
        <f t="shared" si="15"/>
        <v>2.5600000000000005</v>
      </c>
      <c r="E143">
        <f t="shared" si="16"/>
        <v>45.002911664758663</v>
      </c>
      <c r="F143">
        <f t="shared" si="17"/>
        <v>11.417488335241337</v>
      </c>
      <c r="G143">
        <f t="shared" si="18"/>
        <v>0.20236454075549512</v>
      </c>
      <c r="H143">
        <f t="shared" si="19"/>
        <v>11.417488335241337</v>
      </c>
      <c r="I143">
        <f t="shared" si="20"/>
        <v>130.359039885372</v>
      </c>
    </row>
    <row r="144" spans="1:9">
      <c r="A144" s="1">
        <v>2.5</v>
      </c>
      <c r="B144" s="1">
        <v>31.366900000000001</v>
      </c>
      <c r="C144">
        <f t="shared" si="14"/>
        <v>78.417249999999996</v>
      </c>
      <c r="D144">
        <f t="shared" si="15"/>
        <v>6.25</v>
      </c>
      <c r="E144">
        <f t="shared" si="16"/>
        <v>40.366719927235138</v>
      </c>
      <c r="F144">
        <f t="shared" si="17"/>
        <v>-8.9998199272351371</v>
      </c>
      <c r="G144">
        <f t="shared" si="18"/>
        <v>-0.28692092387947604</v>
      </c>
      <c r="H144">
        <f t="shared" si="19"/>
        <v>-8.9998199272351371</v>
      </c>
      <c r="I144">
        <f t="shared" si="20"/>
        <v>80.996758722658669</v>
      </c>
    </row>
    <row r="145" spans="1:9">
      <c r="A145" s="1">
        <v>5.2</v>
      </c>
      <c r="B145" s="1">
        <v>24.3325</v>
      </c>
      <c r="C145">
        <f t="shared" si="14"/>
        <v>126.529</v>
      </c>
      <c r="D145">
        <f t="shared" si="15"/>
        <v>27.040000000000003</v>
      </c>
      <c r="E145">
        <f t="shared" si="16"/>
        <v>26.458144714664559</v>
      </c>
      <c r="F145">
        <f t="shared" si="17"/>
        <v>-2.1256447146645598</v>
      </c>
      <c r="G145">
        <f t="shared" si="18"/>
        <v>-8.7358253967515051E-2</v>
      </c>
      <c r="H145">
        <f t="shared" si="19"/>
        <v>-2.1256447146645598</v>
      </c>
      <c r="I145">
        <f t="shared" si="20"/>
        <v>4.5183654529813779</v>
      </c>
    </row>
    <row r="146" spans="1:9">
      <c r="A146" s="1">
        <v>2.2000000000000002</v>
      </c>
      <c r="B146" s="1">
        <v>30.45</v>
      </c>
      <c r="C146">
        <f t="shared" si="14"/>
        <v>66.990000000000009</v>
      </c>
      <c r="D146">
        <f t="shared" si="15"/>
        <v>4.8400000000000007</v>
      </c>
      <c r="E146">
        <f t="shared" si="16"/>
        <v>41.912117173076311</v>
      </c>
      <c r="F146">
        <f t="shared" si="17"/>
        <v>-11.462117173076312</v>
      </c>
      <c r="G146">
        <f t="shared" si="18"/>
        <v>-0.37642420929643061</v>
      </c>
      <c r="H146">
        <f t="shared" si="19"/>
        <v>-11.462117173076312</v>
      </c>
      <c r="I146">
        <f t="shared" si="20"/>
        <v>131.38013008933089</v>
      </c>
    </row>
    <row r="147" spans="1:9">
      <c r="A147" s="1">
        <v>3.7</v>
      </c>
      <c r="B147" s="1">
        <v>30.4</v>
      </c>
      <c r="C147">
        <f t="shared" si="14"/>
        <v>112.48</v>
      </c>
      <c r="D147">
        <f t="shared" si="15"/>
        <v>13.690000000000001</v>
      </c>
      <c r="E147">
        <f t="shared" si="16"/>
        <v>34.185130943870433</v>
      </c>
      <c r="F147">
        <f t="shared" si="17"/>
        <v>-3.7851309438704348</v>
      </c>
      <c r="G147">
        <f t="shared" si="18"/>
        <v>-0.12451088631152747</v>
      </c>
      <c r="H147">
        <f t="shared" si="19"/>
        <v>-3.7851309438704348</v>
      </c>
      <c r="I147">
        <f t="shared" si="20"/>
        <v>14.327216262245489</v>
      </c>
    </row>
    <row r="148" spans="1:9">
      <c r="A148" s="1">
        <v>6.8</v>
      </c>
      <c r="B148" s="1">
        <v>17.7</v>
      </c>
      <c r="C148">
        <f t="shared" si="14"/>
        <v>120.35999999999999</v>
      </c>
      <c r="D148">
        <f t="shared" si="15"/>
        <v>46.239999999999995</v>
      </c>
      <c r="E148">
        <f t="shared" si="16"/>
        <v>18.216026070178295</v>
      </c>
      <c r="F148">
        <f t="shared" si="17"/>
        <v>-0.51602607017829527</v>
      </c>
      <c r="G148">
        <f t="shared" si="18"/>
        <v>-2.9154015264310468E-2</v>
      </c>
      <c r="H148">
        <f t="shared" si="19"/>
        <v>-0.51602607017829527</v>
      </c>
      <c r="I148">
        <f t="shared" si="20"/>
        <v>0.26628290510365493</v>
      </c>
    </row>
    <row r="149" spans="1:9">
      <c r="A149" s="1">
        <v>2</v>
      </c>
      <c r="B149" s="1">
        <v>59.438099999999999</v>
      </c>
      <c r="C149">
        <f t="shared" si="14"/>
        <v>118.8762</v>
      </c>
      <c r="D149">
        <f t="shared" si="15"/>
        <v>4</v>
      </c>
      <c r="E149">
        <f t="shared" si="16"/>
        <v>42.942382003637093</v>
      </c>
      <c r="F149">
        <f t="shared" si="17"/>
        <v>16.495717996362906</v>
      </c>
      <c r="G149">
        <f t="shared" si="18"/>
        <v>0.27752767999587646</v>
      </c>
      <c r="H149">
        <f t="shared" si="19"/>
        <v>16.495717996362906</v>
      </c>
      <c r="I149">
        <f t="shared" si="20"/>
        <v>272.10871221553106</v>
      </c>
    </row>
    <row r="150" spans="1:9">
      <c r="A150" s="1">
        <v>2.5</v>
      </c>
      <c r="B150" s="1">
        <v>37.979999999999997</v>
      </c>
      <c r="C150">
        <f t="shared" si="14"/>
        <v>94.949999999999989</v>
      </c>
      <c r="D150">
        <f t="shared" si="15"/>
        <v>6.25</v>
      </c>
      <c r="E150">
        <f t="shared" si="16"/>
        <v>40.366719927235138</v>
      </c>
      <c r="F150">
        <f t="shared" si="17"/>
        <v>-2.3867199272351414</v>
      </c>
      <c r="G150">
        <f t="shared" si="18"/>
        <v>-6.2841493608086926E-2</v>
      </c>
      <c r="H150">
        <f t="shared" si="19"/>
        <v>-2.3867199272351414</v>
      </c>
      <c r="I150">
        <f t="shared" si="20"/>
        <v>5.6964320110613187</v>
      </c>
    </row>
    <row r="151" spans="1:9">
      <c r="A151" s="1">
        <v>5.2</v>
      </c>
      <c r="B151" s="1">
        <v>23.066700000000001</v>
      </c>
      <c r="C151">
        <f t="shared" si="14"/>
        <v>119.94684000000001</v>
      </c>
      <c r="D151">
        <f t="shared" si="15"/>
        <v>27.040000000000003</v>
      </c>
      <c r="E151">
        <f t="shared" si="16"/>
        <v>26.458144714664559</v>
      </c>
      <c r="F151">
        <f t="shared" si="17"/>
        <v>-3.3914447146645585</v>
      </c>
      <c r="G151">
        <f t="shared" si="18"/>
        <v>-0.14702773758988319</v>
      </c>
      <c r="H151">
        <f t="shared" si="19"/>
        <v>-3.3914447146645585</v>
      </c>
      <c r="I151">
        <f t="shared" si="20"/>
        <v>11.501897252626168</v>
      </c>
    </row>
    <row r="152" spans="1:9">
      <c r="A152" s="1">
        <v>1.8</v>
      </c>
      <c r="B152" s="1">
        <v>47.2</v>
      </c>
      <c r="C152">
        <f t="shared" si="14"/>
        <v>84.960000000000008</v>
      </c>
      <c r="D152">
        <f t="shared" si="15"/>
        <v>3.24</v>
      </c>
      <c r="E152">
        <f t="shared" si="16"/>
        <v>43.972646834197882</v>
      </c>
      <c r="F152">
        <f t="shared" si="17"/>
        <v>3.2273531658021213</v>
      </c>
      <c r="G152">
        <f t="shared" si="18"/>
        <v>6.8376126394112738E-2</v>
      </c>
      <c r="H152">
        <f t="shared" si="19"/>
        <v>3.2273531658021213</v>
      </c>
      <c r="I152">
        <f t="shared" si="20"/>
        <v>10.415808456812975</v>
      </c>
    </row>
    <row r="153" spans="1:9">
      <c r="A153" s="1">
        <v>2.5</v>
      </c>
      <c r="B153" s="1">
        <v>37.137</v>
      </c>
      <c r="C153">
        <f t="shared" si="14"/>
        <v>92.842500000000001</v>
      </c>
      <c r="D153">
        <f t="shared" si="15"/>
        <v>6.25</v>
      </c>
      <c r="E153">
        <f t="shared" si="16"/>
        <v>40.366719927235138</v>
      </c>
      <c r="F153">
        <f t="shared" si="17"/>
        <v>-3.2297199272351378</v>
      </c>
      <c r="G153">
        <f t="shared" si="18"/>
        <v>-8.6967712180174434E-2</v>
      </c>
      <c r="H153">
        <f t="shared" si="19"/>
        <v>-3.2297199272351378</v>
      </c>
      <c r="I153">
        <f t="shared" si="20"/>
        <v>10.431090808379743</v>
      </c>
    </row>
    <row r="154" spans="1:9">
      <c r="A154" s="1">
        <v>3</v>
      </c>
      <c r="B154" s="1">
        <v>32.286000000000001</v>
      </c>
      <c r="C154">
        <f t="shared" si="14"/>
        <v>96.858000000000004</v>
      </c>
      <c r="D154">
        <f t="shared" si="15"/>
        <v>9</v>
      </c>
      <c r="E154">
        <f t="shared" si="16"/>
        <v>37.791057850833177</v>
      </c>
      <c r="F154">
        <f t="shared" si="17"/>
        <v>-5.5050578508331753</v>
      </c>
      <c r="G154">
        <f t="shared" si="18"/>
        <v>-0.17050913246711191</v>
      </c>
      <c r="H154">
        <f t="shared" si="19"/>
        <v>-5.5050578508331753</v>
      </c>
      <c r="I154">
        <f t="shared" si="20"/>
        <v>30.305661941019981</v>
      </c>
    </row>
    <row r="155" spans="1:9">
      <c r="A155" s="1">
        <v>2</v>
      </c>
      <c r="B155" s="1">
        <v>46.2</v>
      </c>
      <c r="C155">
        <f t="shared" si="14"/>
        <v>92.4</v>
      </c>
      <c r="D155">
        <f t="shared" si="15"/>
        <v>4</v>
      </c>
      <c r="E155">
        <f t="shared" si="16"/>
        <v>42.942382003637093</v>
      </c>
      <c r="F155">
        <f t="shared" si="17"/>
        <v>3.2576179963629102</v>
      </c>
      <c r="G155">
        <f t="shared" si="18"/>
        <v>7.0511212042487226E-2</v>
      </c>
      <c r="H155">
        <f t="shared" si="19"/>
        <v>3.2576179963629102</v>
      </c>
      <c r="I155">
        <f t="shared" si="20"/>
        <v>10.612075010227501</v>
      </c>
    </row>
    <row r="156" spans="1:9">
      <c r="A156" s="1">
        <v>3.7</v>
      </c>
      <c r="B156" s="1">
        <v>35.162799999999997</v>
      </c>
      <c r="C156">
        <f t="shared" si="14"/>
        <v>130.10236</v>
      </c>
      <c r="D156">
        <f t="shared" si="15"/>
        <v>13.690000000000001</v>
      </c>
      <c r="E156">
        <f t="shared" si="16"/>
        <v>34.185130943870433</v>
      </c>
      <c r="F156">
        <f t="shared" si="17"/>
        <v>0.97766905612956378</v>
      </c>
      <c r="G156">
        <f t="shared" si="18"/>
        <v>2.7804072944406129E-2</v>
      </c>
      <c r="H156">
        <f t="shared" si="19"/>
        <v>0.97766905612956378</v>
      </c>
      <c r="I156">
        <f t="shared" si="20"/>
        <v>0.95583678331327215</v>
      </c>
    </row>
    <row r="157" spans="1:9">
      <c r="A157" s="1">
        <v>5.4</v>
      </c>
      <c r="B157" s="1">
        <v>21.641200000000001</v>
      </c>
      <c r="C157">
        <f t="shared" si="14"/>
        <v>116.86248000000002</v>
      </c>
      <c r="D157">
        <f t="shared" si="15"/>
        <v>29.160000000000004</v>
      </c>
      <c r="E157">
        <f t="shared" si="16"/>
        <v>25.427879884103774</v>
      </c>
      <c r="F157">
        <f t="shared" si="17"/>
        <v>-3.7866798841037728</v>
      </c>
      <c r="G157">
        <f t="shared" si="18"/>
        <v>-0.17497550432063713</v>
      </c>
      <c r="H157">
        <f t="shared" si="19"/>
        <v>-3.7866798841037728</v>
      </c>
      <c r="I157">
        <f t="shared" si="20"/>
        <v>14.338944544676162</v>
      </c>
    </row>
    <row r="158" spans="1:9">
      <c r="A158" s="1">
        <v>5.7</v>
      </c>
      <c r="B158" s="1">
        <v>34.5</v>
      </c>
      <c r="C158">
        <f t="shared" si="14"/>
        <v>196.65</v>
      </c>
      <c r="D158">
        <f t="shared" si="15"/>
        <v>32.49</v>
      </c>
      <c r="E158">
        <f t="shared" si="16"/>
        <v>23.882482638262598</v>
      </c>
      <c r="F158">
        <f t="shared" si="17"/>
        <v>10.617517361737402</v>
      </c>
      <c r="G158">
        <f t="shared" si="18"/>
        <v>0.30775412642717109</v>
      </c>
      <c r="H158">
        <f t="shared" si="19"/>
        <v>10.617517361737402</v>
      </c>
      <c r="I158">
        <f t="shared" si="20"/>
        <v>112.73167492679516</v>
      </c>
    </row>
    <row r="159" spans="1:9">
      <c r="A159" s="1">
        <v>4.8</v>
      </c>
      <c r="B159" s="1">
        <v>22.8</v>
      </c>
      <c r="C159">
        <f t="shared" si="14"/>
        <v>109.44</v>
      </c>
      <c r="D159">
        <f t="shared" si="15"/>
        <v>23.04</v>
      </c>
      <c r="E159">
        <f t="shared" si="16"/>
        <v>28.518674375786127</v>
      </c>
      <c r="F159">
        <f t="shared" si="17"/>
        <v>-5.7186743757861258</v>
      </c>
      <c r="G159">
        <f t="shared" si="18"/>
        <v>-0.25081905156956691</v>
      </c>
      <c r="H159">
        <f t="shared" si="19"/>
        <v>-5.7186743757861258</v>
      </c>
      <c r="I159">
        <f t="shared" si="20"/>
        <v>32.703236616272832</v>
      </c>
    </row>
    <row r="160" spans="1:9">
      <c r="A160" s="1">
        <v>5.3</v>
      </c>
      <c r="B160" s="1">
        <v>29</v>
      </c>
      <c r="C160">
        <f t="shared" si="14"/>
        <v>153.69999999999999</v>
      </c>
      <c r="D160">
        <f t="shared" si="15"/>
        <v>28.09</v>
      </c>
      <c r="E160">
        <f t="shared" si="16"/>
        <v>25.943012299384169</v>
      </c>
      <c r="F160">
        <f t="shared" si="17"/>
        <v>3.0569877006158315</v>
      </c>
      <c r="G160">
        <f t="shared" si="18"/>
        <v>0.10541336898675281</v>
      </c>
      <c r="H160">
        <f t="shared" si="19"/>
        <v>3.0569877006158315</v>
      </c>
      <c r="I160">
        <f t="shared" si="20"/>
        <v>9.3451738017164683</v>
      </c>
    </row>
    <row r="161" spans="1:9">
      <c r="A161" s="1">
        <v>2.8</v>
      </c>
      <c r="B161" s="1">
        <v>30.3</v>
      </c>
      <c r="C161">
        <f t="shared" si="14"/>
        <v>84.84</v>
      </c>
      <c r="D161">
        <f t="shared" si="15"/>
        <v>7.839999999999999</v>
      </c>
      <c r="E161">
        <f t="shared" si="16"/>
        <v>38.821322681393966</v>
      </c>
      <c r="F161">
        <f t="shared" si="17"/>
        <v>-8.5213226813939649</v>
      </c>
      <c r="G161">
        <f t="shared" si="18"/>
        <v>-0.28123177166316715</v>
      </c>
      <c r="H161">
        <f t="shared" si="19"/>
        <v>-8.5213226813939649</v>
      </c>
      <c r="I161">
        <f t="shared" si="20"/>
        <v>72.612940240439229</v>
      </c>
    </row>
    <row r="162" spans="1:9">
      <c r="A162" s="1">
        <v>6</v>
      </c>
      <c r="B162" s="1">
        <v>21.2</v>
      </c>
      <c r="C162">
        <f t="shared" si="14"/>
        <v>127.19999999999999</v>
      </c>
      <c r="D162">
        <f t="shared" si="15"/>
        <v>36</v>
      </c>
      <c r="E162">
        <f t="shared" si="16"/>
        <v>22.337085392421425</v>
      </c>
      <c r="F162">
        <f t="shared" si="17"/>
        <v>-1.1370853924214259</v>
      </c>
      <c r="G162">
        <f t="shared" si="18"/>
        <v>-5.3636103416104995E-2</v>
      </c>
      <c r="H162">
        <f t="shared" si="19"/>
        <v>-1.1370853924214259</v>
      </c>
      <c r="I162">
        <f t="shared" si="20"/>
        <v>1.2929631896581881</v>
      </c>
    </row>
    <row r="163" spans="1:9">
      <c r="A163" s="1">
        <v>3.2</v>
      </c>
      <c r="B163" s="1">
        <v>34.542400000000001</v>
      </c>
      <c r="C163">
        <f t="shared" si="14"/>
        <v>110.53568000000001</v>
      </c>
      <c r="D163">
        <f t="shared" si="15"/>
        <v>10.240000000000002</v>
      </c>
      <c r="E163">
        <f t="shared" si="16"/>
        <v>36.760793020272395</v>
      </c>
      <c r="F163">
        <f t="shared" si="17"/>
        <v>-2.2183930202723943</v>
      </c>
      <c r="G163">
        <f t="shared" si="18"/>
        <v>-6.4222318665535516E-2</v>
      </c>
      <c r="H163">
        <f t="shared" si="19"/>
        <v>-2.2183930202723943</v>
      </c>
      <c r="I163">
        <f t="shared" si="20"/>
        <v>4.9212675923932752</v>
      </c>
    </row>
    <row r="164" spans="1:9">
      <c r="A164" s="1">
        <v>3.6</v>
      </c>
      <c r="B164" s="1">
        <v>35.5</v>
      </c>
      <c r="C164">
        <f t="shared" si="14"/>
        <v>127.8</v>
      </c>
      <c r="D164">
        <f t="shared" si="15"/>
        <v>12.96</v>
      </c>
      <c r="E164">
        <f t="shared" si="16"/>
        <v>34.700263359150824</v>
      </c>
      <c r="F164">
        <f t="shared" si="17"/>
        <v>0.79973664084917573</v>
      </c>
      <c r="G164">
        <f t="shared" si="18"/>
        <v>2.2527792699976783E-2</v>
      </c>
      <c r="H164">
        <f t="shared" si="19"/>
        <v>0.79973664084917573</v>
      </c>
      <c r="I164">
        <f t="shared" si="20"/>
        <v>0.63957869471672346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opLeftCell="A33" workbookViewId="0">
      <selection activeCell="L40" sqref="L40:L41"/>
    </sheetView>
  </sheetViews>
  <sheetFormatPr baseColWidth="10" defaultRowHeight="15" x14ac:dyDescent="0"/>
  <cols>
    <col min="3" max="3" width="11.6640625" customWidth="1"/>
    <col min="11" max="11" width="19.33203125" customWidth="1"/>
    <col min="12" max="12" width="25.83203125" customWidth="1"/>
  </cols>
  <sheetData>
    <row r="1" spans="1:12">
      <c r="A1" s="1" t="s">
        <v>0</v>
      </c>
      <c r="B1" s="1" t="s">
        <v>2</v>
      </c>
      <c r="C1" t="s">
        <v>11</v>
      </c>
      <c r="D1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</row>
    <row r="2" spans="1:12">
      <c r="A2" s="1">
        <v>3</v>
      </c>
      <c r="B2" s="1">
        <v>36.473799999999997</v>
      </c>
      <c r="C2">
        <f>A2*B2</f>
        <v>109.42139999999999</v>
      </c>
      <c r="D2">
        <f>A2^2</f>
        <v>9</v>
      </c>
      <c r="E2">
        <f>$L$30+$L$29*A2</f>
        <v>38.655672644197367</v>
      </c>
      <c r="F2">
        <f>ABS(B2-E2)</f>
        <v>2.1818726441973695</v>
      </c>
      <c r="G2">
        <f>F2/B2</f>
        <v>5.9820272200795353E-2</v>
      </c>
      <c r="H2">
        <f>E2-B2</f>
        <v>2.1818726441973695</v>
      </c>
      <c r="I2">
        <f>H2^2</f>
        <v>4.7605682354968213</v>
      </c>
    </row>
    <row r="3" spans="1:12">
      <c r="A3" s="1">
        <v>4.5999999999999996</v>
      </c>
      <c r="B3" s="1">
        <v>21.9</v>
      </c>
      <c r="C3">
        <f t="shared" ref="C3:C66" si="0">A3*B3</f>
        <v>100.73999999999998</v>
      </c>
      <c r="D3">
        <f t="shared" ref="D3:D66" si="1">A3^2</f>
        <v>21.159999999999997</v>
      </c>
      <c r="E3">
        <f t="shared" ref="E3:E66" si="2">$L$30+$L$29*A3</f>
        <v>29.923998244875659</v>
      </c>
      <c r="F3">
        <f t="shared" ref="F3:F66" si="3">ABS(B3-E3)</f>
        <v>8.0239982448756599</v>
      </c>
      <c r="G3">
        <f t="shared" ref="G3:G66" si="4">F3/B3</f>
        <v>0.36639261392126304</v>
      </c>
      <c r="H3">
        <f t="shared" ref="H3:H66" si="5">E3-B3</f>
        <v>8.0239982448756599</v>
      </c>
      <c r="I3">
        <f t="shared" ref="I3:I66" si="6">H3^2</f>
        <v>64.38454783376767</v>
      </c>
    </row>
    <row r="4" spans="1:12">
      <c r="A4" s="1">
        <v>3.6</v>
      </c>
      <c r="B4" s="1">
        <v>37.9</v>
      </c>
      <c r="C4">
        <f t="shared" si="0"/>
        <v>136.44</v>
      </c>
      <c r="D4">
        <f t="shared" si="1"/>
        <v>12.96</v>
      </c>
      <c r="E4">
        <f t="shared" si="2"/>
        <v>35.381294744451722</v>
      </c>
      <c r="F4">
        <f t="shared" si="3"/>
        <v>2.5187052555482765</v>
      </c>
      <c r="G4">
        <f t="shared" si="4"/>
        <v>6.6456603048767188E-2</v>
      </c>
      <c r="H4">
        <f t="shared" si="5"/>
        <v>-2.5187052555482765</v>
      </c>
      <c r="I4">
        <f t="shared" si="6"/>
        <v>6.3438761643265087</v>
      </c>
    </row>
    <row r="5" spans="1:12">
      <c r="A5" s="1">
        <v>2</v>
      </c>
      <c r="B5" s="1">
        <v>40.9</v>
      </c>
      <c r="C5">
        <f t="shared" si="0"/>
        <v>81.8</v>
      </c>
      <c r="D5">
        <f t="shared" si="1"/>
        <v>4</v>
      </c>
      <c r="E5">
        <f t="shared" si="2"/>
        <v>44.112969143773427</v>
      </c>
      <c r="F5">
        <f t="shared" si="3"/>
        <v>3.212969143773428</v>
      </c>
      <c r="G5">
        <f t="shared" si="4"/>
        <v>7.855670278174641E-2</v>
      </c>
      <c r="H5">
        <f t="shared" si="5"/>
        <v>3.212969143773428</v>
      </c>
      <c r="I5">
        <f t="shared" si="6"/>
        <v>10.323170718840155</v>
      </c>
    </row>
    <row r="6" spans="1:12">
      <c r="A6" s="1">
        <v>6</v>
      </c>
      <c r="B6" s="1">
        <v>21.651499999999999</v>
      </c>
      <c r="C6">
        <f t="shared" si="0"/>
        <v>129.90899999999999</v>
      </c>
      <c r="D6">
        <f t="shared" si="1"/>
        <v>36</v>
      </c>
      <c r="E6">
        <f t="shared" si="2"/>
        <v>22.283783145469165</v>
      </c>
      <c r="F6">
        <f t="shared" si="3"/>
        <v>0.63228314546916664</v>
      </c>
      <c r="G6">
        <f t="shared" si="4"/>
        <v>2.9202740940312066E-2</v>
      </c>
      <c r="H6">
        <f t="shared" si="5"/>
        <v>0.63228314546916664</v>
      </c>
      <c r="I6">
        <f t="shared" si="6"/>
        <v>0.39978197604438337</v>
      </c>
    </row>
    <row r="7" spans="1:12">
      <c r="A7" s="1">
        <v>4.7</v>
      </c>
      <c r="B7" s="1">
        <v>25.6</v>
      </c>
      <c r="C7">
        <f t="shared" si="0"/>
        <v>120.32000000000001</v>
      </c>
      <c r="D7">
        <f t="shared" si="1"/>
        <v>22.090000000000003</v>
      </c>
      <c r="E7">
        <f t="shared" si="2"/>
        <v>29.378268594918048</v>
      </c>
      <c r="F7">
        <f t="shared" si="3"/>
        <v>3.7782685949180461</v>
      </c>
      <c r="G7">
        <f t="shared" si="4"/>
        <v>0.14758861698898618</v>
      </c>
      <c r="H7">
        <f t="shared" si="5"/>
        <v>3.7782685949180461</v>
      </c>
      <c r="I7">
        <f t="shared" si="6"/>
        <v>14.275313575343986</v>
      </c>
    </row>
    <row r="8" spans="1:12">
      <c r="A8" s="1">
        <v>5</v>
      </c>
      <c r="B8" s="1">
        <v>28.716000000000001</v>
      </c>
      <c r="C8">
        <f t="shared" si="0"/>
        <v>143.58000000000001</v>
      </c>
      <c r="D8">
        <f t="shared" si="1"/>
        <v>25</v>
      </c>
      <c r="E8">
        <f t="shared" si="2"/>
        <v>27.741079645045229</v>
      </c>
      <c r="F8">
        <f t="shared" si="3"/>
        <v>0.97492035495477225</v>
      </c>
      <c r="G8">
        <f t="shared" si="4"/>
        <v>3.3950423281612067E-2</v>
      </c>
      <c r="H8">
        <f t="shared" si="5"/>
        <v>-0.97492035495477225</v>
      </c>
      <c r="I8">
        <f t="shared" si="6"/>
        <v>0.95046969850513907</v>
      </c>
      <c r="K8" s="1" t="s">
        <v>18</v>
      </c>
      <c r="L8" s="1">
        <f>COUNT(A2:A83)</f>
        <v>82</v>
      </c>
    </row>
    <row r="9" spans="1:12">
      <c r="A9" s="1">
        <v>1.4</v>
      </c>
      <c r="B9" s="1">
        <v>54.05</v>
      </c>
      <c r="C9">
        <f t="shared" si="0"/>
        <v>75.669999999999987</v>
      </c>
      <c r="D9">
        <f t="shared" si="1"/>
        <v>1.9599999999999997</v>
      </c>
      <c r="E9">
        <f t="shared" si="2"/>
        <v>47.387347043519071</v>
      </c>
      <c r="F9">
        <f t="shared" si="3"/>
        <v>6.662652956480926</v>
      </c>
      <c r="G9">
        <f t="shared" si="4"/>
        <v>0.12326832481925858</v>
      </c>
      <c r="H9">
        <f t="shared" si="5"/>
        <v>-6.662652956480926</v>
      </c>
      <c r="I9">
        <f t="shared" si="6"/>
        <v>44.390944418504027</v>
      </c>
      <c r="K9" s="1" t="s">
        <v>19</v>
      </c>
      <c r="L9" s="1">
        <f>SUM(C2:C83)</f>
        <v>9664.4083100000007</v>
      </c>
    </row>
    <row r="10" spans="1:12">
      <c r="A10" s="1">
        <v>3.6</v>
      </c>
      <c r="B10" s="1">
        <v>36.543999999999997</v>
      </c>
      <c r="C10">
        <f t="shared" si="0"/>
        <v>131.55840000000001</v>
      </c>
      <c r="D10">
        <f t="shared" si="1"/>
        <v>12.96</v>
      </c>
      <c r="E10">
        <f t="shared" si="2"/>
        <v>35.381294744451722</v>
      </c>
      <c r="F10">
        <f t="shared" si="3"/>
        <v>1.1627052555482749</v>
      </c>
      <c r="G10">
        <f t="shared" si="4"/>
        <v>3.1816584269600344E-2</v>
      </c>
      <c r="H10">
        <f t="shared" si="5"/>
        <v>-1.1627052555482749</v>
      </c>
      <c r="I10">
        <f t="shared" si="6"/>
        <v>1.3518835112795791</v>
      </c>
      <c r="K10" s="1" t="s">
        <v>20</v>
      </c>
      <c r="L10" s="1">
        <f>AVERAGE(A2:A83)</f>
        <v>3.7426829268292696</v>
      </c>
    </row>
    <row r="11" spans="1:12">
      <c r="A11" s="1">
        <v>3</v>
      </c>
      <c r="B11" s="1">
        <v>35.496600000000001</v>
      </c>
      <c r="C11">
        <f t="shared" si="0"/>
        <v>106.4898</v>
      </c>
      <c r="D11">
        <f t="shared" si="1"/>
        <v>9</v>
      </c>
      <c r="E11">
        <f t="shared" si="2"/>
        <v>38.655672644197367</v>
      </c>
      <c r="F11">
        <f t="shared" si="3"/>
        <v>3.1590726441973658</v>
      </c>
      <c r="G11">
        <f t="shared" si="4"/>
        <v>8.8996485415430371E-2</v>
      </c>
      <c r="H11">
        <f t="shared" si="5"/>
        <v>3.1590726441973658</v>
      </c>
      <c r="I11">
        <f t="shared" si="6"/>
        <v>9.9797399713161372</v>
      </c>
      <c r="K11" s="1" t="s">
        <v>21</v>
      </c>
      <c r="L11" s="1">
        <f>AVERAGE(B2:B83)</f>
        <v>34.60263170731708</v>
      </c>
    </row>
    <row r="12" spans="1:12">
      <c r="A12" s="1">
        <v>1.8</v>
      </c>
      <c r="B12" s="1">
        <v>49.1</v>
      </c>
      <c r="C12">
        <f t="shared" si="0"/>
        <v>88.38000000000001</v>
      </c>
      <c r="D12">
        <f t="shared" si="1"/>
        <v>3.24</v>
      </c>
      <c r="E12">
        <f t="shared" si="2"/>
        <v>45.204428443688641</v>
      </c>
      <c r="F12">
        <f t="shared" si="3"/>
        <v>3.89557155631136</v>
      </c>
      <c r="G12">
        <f t="shared" si="4"/>
        <v>7.9339542898398369E-2</v>
      </c>
      <c r="H12">
        <f t="shared" si="5"/>
        <v>-3.89557155631136</v>
      </c>
      <c r="I12">
        <f t="shared" si="6"/>
        <v>15.175477750342111</v>
      </c>
      <c r="K12" s="1" t="s">
        <v>22</v>
      </c>
      <c r="L12" s="1">
        <f>SUM(D2:D83)</f>
        <v>1323.6499999999999</v>
      </c>
    </row>
    <row r="13" spans="1:12">
      <c r="A13" s="1">
        <v>4</v>
      </c>
      <c r="B13" s="1">
        <v>28.5</v>
      </c>
      <c r="C13">
        <f t="shared" si="0"/>
        <v>114</v>
      </c>
      <c r="D13">
        <f t="shared" si="1"/>
        <v>16</v>
      </c>
      <c r="E13">
        <f t="shared" si="2"/>
        <v>33.198376144621292</v>
      </c>
      <c r="F13">
        <f t="shared" si="3"/>
        <v>4.6983761446212924</v>
      </c>
      <c r="G13">
        <f t="shared" si="4"/>
        <v>0.16485530332004536</v>
      </c>
      <c r="H13">
        <f t="shared" si="5"/>
        <v>4.6983761446212924</v>
      </c>
      <c r="I13">
        <f t="shared" si="6"/>
        <v>22.07473839634644</v>
      </c>
      <c r="K13" s="1" t="s">
        <v>23</v>
      </c>
      <c r="L13" s="1">
        <f>L10^2</f>
        <v>14.007675490779308</v>
      </c>
    </row>
    <row r="14" spans="1:12">
      <c r="A14" s="1">
        <v>6</v>
      </c>
      <c r="B14" s="1">
        <v>21.7</v>
      </c>
      <c r="C14">
        <f t="shared" si="0"/>
        <v>130.19999999999999</v>
      </c>
      <c r="D14">
        <f t="shared" si="1"/>
        <v>36</v>
      </c>
      <c r="E14">
        <f t="shared" si="2"/>
        <v>22.283783145469165</v>
      </c>
      <c r="F14">
        <f t="shared" si="3"/>
        <v>0.58378314546916599</v>
      </c>
      <c r="G14">
        <f t="shared" si="4"/>
        <v>2.6902449099961569E-2</v>
      </c>
      <c r="H14">
        <f t="shared" si="5"/>
        <v>0.58378314546916599</v>
      </c>
      <c r="I14">
        <f t="shared" si="6"/>
        <v>0.34080276093387341</v>
      </c>
      <c r="K14" s="1"/>
      <c r="L14" s="1"/>
    </row>
    <row r="15" spans="1:12">
      <c r="A15" s="1">
        <v>6</v>
      </c>
      <c r="B15" s="1">
        <v>32.799999999999997</v>
      </c>
      <c r="C15">
        <f t="shared" si="0"/>
        <v>196.79999999999998</v>
      </c>
      <c r="D15">
        <f t="shared" si="1"/>
        <v>36</v>
      </c>
      <c r="E15">
        <f t="shared" si="2"/>
        <v>22.283783145469165</v>
      </c>
      <c r="F15">
        <f t="shared" si="3"/>
        <v>10.516216854530832</v>
      </c>
      <c r="G15">
        <f t="shared" si="4"/>
        <v>0.32061636751618394</v>
      </c>
      <c r="H15">
        <f t="shared" si="5"/>
        <v>-10.516216854530832</v>
      </c>
      <c r="I15">
        <f t="shared" si="6"/>
        <v>110.59081693151835</v>
      </c>
      <c r="K15" s="1"/>
      <c r="L15" s="1"/>
    </row>
    <row r="16" spans="1:12">
      <c r="A16" s="1">
        <v>3</v>
      </c>
      <c r="B16" s="1">
        <v>32.857900000000001</v>
      </c>
      <c r="C16">
        <f t="shared" si="0"/>
        <v>98.573700000000002</v>
      </c>
      <c r="D16">
        <f t="shared" si="1"/>
        <v>9</v>
      </c>
      <c r="E16">
        <f t="shared" si="2"/>
        <v>38.655672644197367</v>
      </c>
      <c r="F16">
        <f t="shared" si="3"/>
        <v>5.7977726441973658</v>
      </c>
      <c r="G16">
        <f t="shared" si="4"/>
        <v>0.17644988402172279</v>
      </c>
      <c r="H16">
        <f t="shared" si="5"/>
        <v>5.7977726441973658</v>
      </c>
      <c r="I16">
        <f t="shared" si="6"/>
        <v>33.614167633803312</v>
      </c>
      <c r="K16" s="1"/>
      <c r="L16" s="1"/>
    </row>
    <row r="17" spans="1:12">
      <c r="A17" s="1">
        <v>5.7</v>
      </c>
      <c r="B17" s="1">
        <v>25.6</v>
      </c>
      <c r="C17">
        <f t="shared" si="0"/>
        <v>145.92000000000002</v>
      </c>
      <c r="D17">
        <f t="shared" si="1"/>
        <v>32.49</v>
      </c>
      <c r="E17">
        <f t="shared" si="2"/>
        <v>23.920972095341984</v>
      </c>
      <c r="F17">
        <f t="shared" si="3"/>
        <v>1.6790279046580174</v>
      </c>
      <c r="G17">
        <f t="shared" si="4"/>
        <v>6.5587027525703806E-2</v>
      </c>
      <c r="H17">
        <f t="shared" si="5"/>
        <v>-1.6790279046580174</v>
      </c>
      <c r="I17">
        <f t="shared" si="6"/>
        <v>2.8191347046202924</v>
      </c>
      <c r="K17" s="1"/>
      <c r="L17" s="1"/>
    </row>
    <row r="18" spans="1:12">
      <c r="A18" s="1">
        <v>3.7</v>
      </c>
      <c r="B18" s="1">
        <v>28.567399999999999</v>
      </c>
      <c r="C18">
        <f t="shared" si="0"/>
        <v>105.69938</v>
      </c>
      <c r="D18">
        <f t="shared" si="1"/>
        <v>13.690000000000001</v>
      </c>
      <c r="E18">
        <f t="shared" si="2"/>
        <v>34.835565094494115</v>
      </c>
      <c r="F18">
        <f t="shared" si="3"/>
        <v>6.2681650944941154</v>
      </c>
      <c r="G18">
        <f t="shared" si="4"/>
        <v>0.21941671606425911</v>
      </c>
      <c r="H18">
        <f t="shared" si="5"/>
        <v>6.2681650944941154</v>
      </c>
      <c r="I18">
        <f t="shared" si="6"/>
        <v>39.289893651834426</v>
      </c>
      <c r="K18" s="1" t="s">
        <v>24</v>
      </c>
      <c r="L18" s="1" t="s">
        <v>25</v>
      </c>
    </row>
    <row r="19" spans="1:12">
      <c r="A19" s="1">
        <v>2</v>
      </c>
      <c r="B19" s="1">
        <v>42.973300000000002</v>
      </c>
      <c r="C19">
        <f t="shared" si="0"/>
        <v>85.946600000000004</v>
      </c>
      <c r="D19">
        <f t="shared" si="1"/>
        <v>4</v>
      </c>
      <c r="E19">
        <f t="shared" si="2"/>
        <v>44.112969143773427</v>
      </c>
      <c r="F19">
        <f t="shared" si="3"/>
        <v>1.1396691437734248</v>
      </c>
      <c r="G19">
        <f t="shared" si="4"/>
        <v>2.6520400894821314E-2</v>
      </c>
      <c r="H19">
        <f t="shared" si="5"/>
        <v>1.1396691437734248</v>
      </c>
      <c r="I19">
        <f t="shared" si="6"/>
        <v>1.2988457572692511</v>
      </c>
      <c r="K19" s="1" t="s">
        <v>26</v>
      </c>
      <c r="L19" s="1" t="s">
        <v>27</v>
      </c>
    </row>
    <row r="20" spans="1:12">
      <c r="A20" s="1">
        <v>3</v>
      </c>
      <c r="B20" s="1">
        <v>35.890999999999998</v>
      </c>
      <c r="C20">
        <f t="shared" si="0"/>
        <v>107.673</v>
      </c>
      <c r="D20">
        <f t="shared" si="1"/>
        <v>9</v>
      </c>
      <c r="E20">
        <f t="shared" si="2"/>
        <v>38.655672644197367</v>
      </c>
      <c r="F20">
        <f t="shared" si="3"/>
        <v>2.7646726441973684</v>
      </c>
      <c r="G20">
        <f t="shared" si="4"/>
        <v>7.7029691125835686E-2</v>
      </c>
      <c r="H20">
        <f t="shared" si="5"/>
        <v>2.7646726441973684</v>
      </c>
      <c r="I20">
        <f t="shared" si="6"/>
        <v>7.6434148295732687</v>
      </c>
      <c r="K20" s="1"/>
      <c r="L20" s="1"/>
    </row>
    <row r="21" spans="1:12">
      <c r="A21" s="1">
        <v>1.4</v>
      </c>
      <c r="B21" s="1">
        <v>52.749600000000001</v>
      </c>
      <c r="C21">
        <f t="shared" si="0"/>
        <v>73.849440000000001</v>
      </c>
      <c r="D21">
        <f t="shared" si="1"/>
        <v>1.9599999999999997</v>
      </c>
      <c r="E21">
        <f t="shared" si="2"/>
        <v>47.387347043519071</v>
      </c>
      <c r="F21">
        <f t="shared" si="3"/>
        <v>5.3622529564809298</v>
      </c>
      <c r="G21">
        <f t="shared" si="4"/>
        <v>0.10165485532555564</v>
      </c>
      <c r="H21">
        <f t="shared" si="5"/>
        <v>-5.3622529564809298</v>
      </c>
      <c r="I21">
        <f t="shared" si="6"/>
        <v>28.753756769288472</v>
      </c>
      <c r="K21" s="1" t="s">
        <v>28</v>
      </c>
      <c r="L21" s="1" t="s">
        <v>29</v>
      </c>
    </row>
    <row r="22" spans="1:12">
      <c r="A22" s="1">
        <v>5.7</v>
      </c>
      <c r="B22" s="1">
        <v>27.2</v>
      </c>
      <c r="C22">
        <f t="shared" si="0"/>
        <v>155.04</v>
      </c>
      <c r="D22">
        <f t="shared" si="1"/>
        <v>32.49</v>
      </c>
      <c r="E22">
        <f t="shared" si="2"/>
        <v>23.920972095341984</v>
      </c>
      <c r="F22">
        <f t="shared" si="3"/>
        <v>3.2790279046580153</v>
      </c>
      <c r="G22">
        <f t="shared" si="4"/>
        <v>0.12055249649477998</v>
      </c>
      <c r="H22">
        <f t="shared" si="5"/>
        <v>-3.2790279046580153</v>
      </c>
      <c r="I22">
        <f t="shared" si="6"/>
        <v>10.752023999525933</v>
      </c>
      <c r="K22" s="1" t="s">
        <v>30</v>
      </c>
      <c r="L22" s="1" t="s">
        <v>31</v>
      </c>
    </row>
    <row r="23" spans="1:12">
      <c r="A23" s="1">
        <v>4</v>
      </c>
      <c r="B23" s="1">
        <v>29.4</v>
      </c>
      <c r="C23">
        <f t="shared" si="0"/>
        <v>117.6</v>
      </c>
      <c r="D23">
        <f t="shared" si="1"/>
        <v>16</v>
      </c>
      <c r="E23">
        <f t="shared" si="2"/>
        <v>33.198376144621292</v>
      </c>
      <c r="F23">
        <f t="shared" si="3"/>
        <v>3.7983761446212938</v>
      </c>
      <c r="G23">
        <f t="shared" si="4"/>
        <v>0.12919646750412564</v>
      </c>
      <c r="H23">
        <f t="shared" si="5"/>
        <v>3.7983761446212938</v>
      </c>
      <c r="I23">
        <f t="shared" si="6"/>
        <v>14.427661336028123</v>
      </c>
      <c r="K23" s="1"/>
      <c r="L23" s="1"/>
    </row>
    <row r="24" spans="1:12">
      <c r="A24" s="1">
        <v>2</v>
      </c>
      <c r="B24" s="1">
        <v>43.2</v>
      </c>
      <c r="C24">
        <f t="shared" si="0"/>
        <v>86.4</v>
      </c>
      <c r="D24">
        <f t="shared" si="1"/>
        <v>4</v>
      </c>
      <c r="E24">
        <f t="shared" si="2"/>
        <v>44.112969143773427</v>
      </c>
      <c r="F24">
        <f t="shared" si="3"/>
        <v>0.91296914377342375</v>
      </c>
      <c r="G24">
        <f t="shared" si="4"/>
        <v>2.1133544994755178E-2</v>
      </c>
      <c r="H24">
        <f t="shared" si="5"/>
        <v>0.91296914377342375</v>
      </c>
      <c r="I24">
        <f t="shared" si="6"/>
        <v>0.83351265748237846</v>
      </c>
      <c r="K24" s="1"/>
      <c r="L24" s="1"/>
    </row>
    <row r="25" spans="1:12">
      <c r="A25" s="1">
        <v>2.4</v>
      </c>
      <c r="B25" s="1">
        <v>38.700000000000003</v>
      </c>
      <c r="C25">
        <f t="shared" si="0"/>
        <v>92.88000000000001</v>
      </c>
      <c r="D25">
        <f t="shared" si="1"/>
        <v>5.76</v>
      </c>
      <c r="E25">
        <f t="shared" si="2"/>
        <v>41.930050543943004</v>
      </c>
      <c r="F25">
        <f t="shared" si="3"/>
        <v>3.2300505439430012</v>
      </c>
      <c r="G25">
        <f t="shared" si="4"/>
        <v>8.3463838344780383E-2</v>
      </c>
      <c r="H25">
        <f t="shared" si="5"/>
        <v>3.2300505439430012</v>
      </c>
      <c r="I25">
        <f t="shared" si="6"/>
        <v>10.433226516426478</v>
      </c>
      <c r="K25" s="1" t="s">
        <v>32</v>
      </c>
      <c r="L25" s="1"/>
    </row>
    <row r="26" spans="1:12">
      <c r="A26" s="1">
        <v>3.4</v>
      </c>
      <c r="B26" s="1">
        <v>41.347000000000001</v>
      </c>
      <c r="C26">
        <f t="shared" si="0"/>
        <v>140.57980000000001</v>
      </c>
      <c r="D26">
        <f t="shared" si="1"/>
        <v>11.559999999999999</v>
      </c>
      <c r="E26">
        <f t="shared" si="2"/>
        <v>36.472754044366937</v>
      </c>
      <c r="F26">
        <f t="shared" si="3"/>
        <v>4.8742459556330644</v>
      </c>
      <c r="G26">
        <f t="shared" si="4"/>
        <v>0.11788632683466913</v>
      </c>
      <c r="H26">
        <f t="shared" si="5"/>
        <v>-4.8742459556330644</v>
      </c>
      <c r="I26">
        <f t="shared" si="6"/>
        <v>23.758273636005285</v>
      </c>
      <c r="K26" s="1" t="s">
        <v>33</v>
      </c>
      <c r="L26" s="1">
        <f>L9-L8*L10*L11</f>
        <v>-955.13936097561418</v>
      </c>
    </row>
    <row r="27" spans="1:12">
      <c r="A27" s="1">
        <v>3.5</v>
      </c>
      <c r="B27" s="1">
        <v>32.200000000000003</v>
      </c>
      <c r="C27">
        <f t="shared" si="0"/>
        <v>112.70000000000002</v>
      </c>
      <c r="D27">
        <f t="shared" si="1"/>
        <v>12.25</v>
      </c>
      <c r="E27">
        <f t="shared" si="2"/>
        <v>35.927024394409329</v>
      </c>
      <c r="F27">
        <f t="shared" si="3"/>
        <v>3.7270243944093266</v>
      </c>
      <c r="G27">
        <f t="shared" si="4"/>
        <v>0.11574609920525858</v>
      </c>
      <c r="H27">
        <f t="shared" si="5"/>
        <v>3.7270243944093266</v>
      </c>
      <c r="I27">
        <f t="shared" si="6"/>
        <v>13.890710836522208</v>
      </c>
      <c r="K27" s="1" t="s">
        <v>30</v>
      </c>
      <c r="L27" s="1">
        <f>L12-L8*L13</f>
        <v>175.02060975609652</v>
      </c>
    </row>
    <row r="28" spans="1:12">
      <c r="A28" s="1">
        <v>6.2</v>
      </c>
      <c r="B28" s="1">
        <v>24.2</v>
      </c>
      <c r="C28">
        <f t="shared" si="0"/>
        <v>150.04</v>
      </c>
      <c r="D28">
        <f t="shared" si="1"/>
        <v>38.440000000000005</v>
      </c>
      <c r="E28">
        <f t="shared" si="2"/>
        <v>21.19232384555395</v>
      </c>
      <c r="F28">
        <f t="shared" si="3"/>
        <v>3.0076761544460489</v>
      </c>
      <c r="G28">
        <f t="shared" si="4"/>
        <v>0.12428413861347309</v>
      </c>
      <c r="H28">
        <f t="shared" si="5"/>
        <v>-3.0076761544460489</v>
      </c>
      <c r="I28">
        <f t="shared" si="6"/>
        <v>9.0461158500233729</v>
      </c>
      <c r="K28" s="1"/>
      <c r="L28" s="1"/>
    </row>
    <row r="29" spans="1:12">
      <c r="A29" s="1">
        <v>3.8</v>
      </c>
      <c r="B29" s="1">
        <v>36.7669</v>
      </c>
      <c r="C29">
        <f t="shared" si="0"/>
        <v>139.71421999999998</v>
      </c>
      <c r="D29">
        <f t="shared" si="1"/>
        <v>14.44</v>
      </c>
      <c r="E29">
        <f t="shared" si="2"/>
        <v>34.289835444536507</v>
      </c>
      <c r="F29">
        <f t="shared" si="3"/>
        <v>2.4770645554634925</v>
      </c>
      <c r="G29">
        <f t="shared" si="4"/>
        <v>6.737213513958186E-2</v>
      </c>
      <c r="H29">
        <f t="shared" si="5"/>
        <v>-2.4770645554634925</v>
      </c>
      <c r="I29">
        <f t="shared" si="6"/>
        <v>6.1358488119335499</v>
      </c>
      <c r="K29" s="1" t="s">
        <v>34</v>
      </c>
      <c r="L29" s="1">
        <f>L26/L27</f>
        <v>-5.4572964995760662</v>
      </c>
    </row>
    <row r="30" spans="1:12">
      <c r="A30" s="1">
        <v>5.4</v>
      </c>
      <c r="B30" s="1">
        <v>20.6</v>
      </c>
      <c r="C30">
        <f t="shared" si="0"/>
        <v>111.24000000000001</v>
      </c>
      <c r="D30">
        <f t="shared" si="1"/>
        <v>29.160000000000004</v>
      </c>
      <c r="E30">
        <f t="shared" si="2"/>
        <v>25.558161045214803</v>
      </c>
      <c r="F30">
        <f t="shared" si="3"/>
        <v>4.9581610452148013</v>
      </c>
      <c r="G30">
        <f t="shared" si="4"/>
        <v>0.24068742937935927</v>
      </c>
      <c r="H30">
        <f t="shared" si="5"/>
        <v>4.9581610452148013</v>
      </c>
      <c r="I30">
        <f t="shared" si="6"/>
        <v>24.583360950285531</v>
      </c>
      <c r="K30" s="1" t="s">
        <v>24</v>
      </c>
      <c r="L30" s="1">
        <f>L11-L29*L10</f>
        <v>55.027562142925561</v>
      </c>
    </row>
    <row r="31" spans="1:12">
      <c r="A31" s="1">
        <v>4.4000000000000004</v>
      </c>
      <c r="B31" s="1">
        <v>27.730699999999999</v>
      </c>
      <c r="C31">
        <f t="shared" si="0"/>
        <v>122.01508</v>
      </c>
      <c r="D31">
        <f t="shared" si="1"/>
        <v>19.360000000000003</v>
      </c>
      <c r="E31">
        <f t="shared" si="2"/>
        <v>31.015457544790866</v>
      </c>
      <c r="F31">
        <f t="shared" si="3"/>
        <v>3.2847575447908675</v>
      </c>
      <c r="G31">
        <f t="shared" si="4"/>
        <v>0.11845202410292087</v>
      </c>
      <c r="H31">
        <f t="shared" si="5"/>
        <v>3.2847575447908675</v>
      </c>
      <c r="I31">
        <f t="shared" si="6"/>
        <v>10.789632128060527</v>
      </c>
      <c r="K31" s="1"/>
      <c r="L31" s="1"/>
    </row>
    <row r="32" spans="1:12">
      <c r="A32" s="1">
        <v>2</v>
      </c>
      <c r="B32" s="1">
        <v>48.7</v>
      </c>
      <c r="C32">
        <f t="shared" si="0"/>
        <v>97.4</v>
      </c>
      <c r="D32">
        <f t="shared" si="1"/>
        <v>4</v>
      </c>
      <c r="E32">
        <f t="shared" si="2"/>
        <v>44.112969143773427</v>
      </c>
      <c r="F32">
        <f t="shared" si="3"/>
        <v>4.5870308562265762</v>
      </c>
      <c r="G32">
        <f t="shared" si="4"/>
        <v>9.4189545302393762E-2</v>
      </c>
      <c r="H32">
        <f t="shared" si="5"/>
        <v>-4.5870308562265762</v>
      </c>
      <c r="I32">
        <f t="shared" si="6"/>
        <v>21.040852075974716</v>
      </c>
      <c r="K32" s="1" t="s">
        <v>35</v>
      </c>
      <c r="L32" s="1" t="s">
        <v>36</v>
      </c>
    </row>
    <row r="33" spans="1:12">
      <c r="A33" s="1">
        <v>3.7</v>
      </c>
      <c r="B33" s="1">
        <v>31.363900000000001</v>
      </c>
      <c r="C33">
        <f t="shared" si="0"/>
        <v>116.04643000000002</v>
      </c>
      <c r="D33">
        <f t="shared" si="1"/>
        <v>13.690000000000001</v>
      </c>
      <c r="E33">
        <f t="shared" si="2"/>
        <v>34.835565094494115</v>
      </c>
      <c r="F33">
        <f t="shared" si="3"/>
        <v>3.4716650944941136</v>
      </c>
      <c r="G33">
        <f t="shared" si="4"/>
        <v>0.11068984069245577</v>
      </c>
      <c r="H33">
        <f t="shared" si="5"/>
        <v>3.4716650944941136</v>
      </c>
      <c r="I33">
        <f t="shared" si="6"/>
        <v>12.052458528328824</v>
      </c>
      <c r="K33" s="1" t="s">
        <v>37</v>
      </c>
      <c r="L33" s="1" t="s">
        <v>38</v>
      </c>
    </row>
    <row r="34" spans="1:12">
      <c r="A34" s="1">
        <v>3.6</v>
      </c>
      <c r="B34" s="1">
        <v>36.1</v>
      </c>
      <c r="C34">
        <f t="shared" si="0"/>
        <v>129.96</v>
      </c>
      <c r="D34">
        <f t="shared" si="1"/>
        <v>12.96</v>
      </c>
      <c r="E34">
        <f t="shared" si="2"/>
        <v>35.381294744451722</v>
      </c>
      <c r="F34">
        <f t="shared" si="3"/>
        <v>0.71870525554827935</v>
      </c>
      <c r="G34">
        <f t="shared" si="4"/>
        <v>1.9908732840672558E-2</v>
      </c>
      <c r="H34">
        <f t="shared" si="5"/>
        <v>-0.71870525554827935</v>
      </c>
      <c r="I34">
        <f t="shared" si="6"/>
        <v>0.51653724435271753</v>
      </c>
      <c r="K34" s="1" t="s">
        <v>39</v>
      </c>
      <c r="L34" s="1" t="s">
        <v>40</v>
      </c>
    </row>
    <row r="35" spans="1:12">
      <c r="A35" s="1">
        <v>2.4</v>
      </c>
      <c r="B35" s="1">
        <v>59.9</v>
      </c>
      <c r="C35">
        <f t="shared" si="0"/>
        <v>143.76</v>
      </c>
      <c r="D35">
        <f t="shared" si="1"/>
        <v>5.76</v>
      </c>
      <c r="E35">
        <f t="shared" si="2"/>
        <v>41.930050543943004</v>
      </c>
      <c r="F35">
        <f t="shared" si="3"/>
        <v>17.969949456056995</v>
      </c>
      <c r="G35">
        <f t="shared" si="4"/>
        <v>0.2999991561946076</v>
      </c>
      <c r="H35">
        <f t="shared" si="5"/>
        <v>-17.969949456056995</v>
      </c>
      <c r="I35">
        <f t="shared" si="6"/>
        <v>322.91908345324305</v>
      </c>
      <c r="K35" s="1"/>
      <c r="L35" s="1"/>
    </row>
    <row r="36" spans="1:12">
      <c r="A36" s="1">
        <v>5.4</v>
      </c>
      <c r="B36" s="1">
        <v>21.2</v>
      </c>
      <c r="C36">
        <f t="shared" si="0"/>
        <v>114.48</v>
      </c>
      <c r="D36">
        <f t="shared" si="1"/>
        <v>29.160000000000004</v>
      </c>
      <c r="E36">
        <f t="shared" si="2"/>
        <v>25.558161045214803</v>
      </c>
      <c r="F36">
        <f t="shared" si="3"/>
        <v>4.3581610452148034</v>
      </c>
      <c r="G36">
        <f t="shared" si="4"/>
        <v>0.20557363420824545</v>
      </c>
      <c r="H36">
        <f t="shared" si="5"/>
        <v>4.3581610452148034</v>
      </c>
      <c r="I36">
        <f t="shared" si="6"/>
        <v>18.993567696027789</v>
      </c>
      <c r="K36" s="1"/>
      <c r="L36" s="1"/>
    </row>
    <row r="37" spans="1:12">
      <c r="A37" s="1">
        <v>6.8</v>
      </c>
      <c r="B37" s="1">
        <v>18.600000000000001</v>
      </c>
      <c r="C37">
        <f t="shared" si="0"/>
        <v>126.48</v>
      </c>
      <c r="D37">
        <f t="shared" si="1"/>
        <v>46.239999999999995</v>
      </c>
      <c r="E37">
        <f t="shared" si="2"/>
        <v>17.917945945808313</v>
      </c>
      <c r="F37">
        <f t="shared" si="3"/>
        <v>0.68205405419168841</v>
      </c>
      <c r="G37">
        <f t="shared" si="4"/>
        <v>3.6669572806004753E-2</v>
      </c>
      <c r="H37">
        <f t="shared" si="5"/>
        <v>-0.68205405419168841</v>
      </c>
      <c r="I37">
        <f t="shared" si="6"/>
        <v>0.46519773283931865</v>
      </c>
      <c r="K37" s="1"/>
      <c r="L37" s="1"/>
    </row>
    <row r="38" spans="1:12">
      <c r="A38" s="1">
        <v>3.6</v>
      </c>
      <c r="B38" s="1">
        <v>40.5</v>
      </c>
      <c r="C38">
        <f t="shared" si="0"/>
        <v>145.80000000000001</v>
      </c>
      <c r="D38">
        <f t="shared" si="1"/>
        <v>12.96</v>
      </c>
      <c r="E38">
        <f t="shared" si="2"/>
        <v>35.381294744451722</v>
      </c>
      <c r="F38">
        <f t="shared" si="3"/>
        <v>5.1187052555482779</v>
      </c>
      <c r="G38">
        <f t="shared" si="4"/>
        <v>0.12638778408761181</v>
      </c>
      <c r="H38">
        <f t="shared" si="5"/>
        <v>-5.1187052555482779</v>
      </c>
      <c r="I38">
        <f t="shared" si="6"/>
        <v>26.201143493177561</v>
      </c>
      <c r="K38" s="1"/>
      <c r="L38" s="1"/>
    </row>
    <row r="39" spans="1:12">
      <c r="A39" s="1">
        <v>6.4</v>
      </c>
      <c r="B39" s="1">
        <v>31.4</v>
      </c>
      <c r="C39">
        <f t="shared" si="0"/>
        <v>200.96</v>
      </c>
      <c r="D39">
        <f t="shared" si="1"/>
        <v>40.960000000000008</v>
      </c>
      <c r="E39">
        <f t="shared" si="2"/>
        <v>20.100864545638736</v>
      </c>
      <c r="F39">
        <f t="shared" si="3"/>
        <v>11.299135454361263</v>
      </c>
      <c r="G39">
        <f t="shared" si="4"/>
        <v>0.35984507816437145</v>
      </c>
      <c r="H39">
        <f t="shared" si="5"/>
        <v>-11.299135454361263</v>
      </c>
      <c r="I39">
        <f t="shared" si="6"/>
        <v>127.67046201600371</v>
      </c>
      <c r="K39" s="1" t="s">
        <v>18</v>
      </c>
      <c r="L39" s="1">
        <v>81</v>
      </c>
    </row>
    <row r="40" spans="1:12">
      <c r="A40" s="1">
        <v>2</v>
      </c>
      <c r="B40" s="1">
        <v>59.536099999999998</v>
      </c>
      <c r="C40">
        <f t="shared" si="0"/>
        <v>119.0722</v>
      </c>
      <c r="D40">
        <f t="shared" si="1"/>
        <v>4</v>
      </c>
      <c r="E40">
        <f t="shared" si="2"/>
        <v>44.112969143773427</v>
      </c>
      <c r="F40">
        <f t="shared" si="3"/>
        <v>15.423130856226571</v>
      </c>
      <c r="G40">
        <f t="shared" si="4"/>
        <v>0.25905510868576498</v>
      </c>
      <c r="H40">
        <f t="shared" si="5"/>
        <v>-15.423130856226571</v>
      </c>
      <c r="I40">
        <f t="shared" si="6"/>
        <v>237.87296540828817</v>
      </c>
      <c r="K40" s="1" t="s">
        <v>34</v>
      </c>
      <c r="L40" s="1">
        <v>-5.4572964995760662</v>
      </c>
    </row>
    <row r="41" spans="1:12">
      <c r="A41" s="1">
        <v>2.5</v>
      </c>
      <c r="B41" s="1">
        <v>44.515900000000002</v>
      </c>
      <c r="C41">
        <f t="shared" si="0"/>
        <v>111.28975</v>
      </c>
      <c r="D41">
        <f t="shared" si="1"/>
        <v>6.25</v>
      </c>
      <c r="E41">
        <f t="shared" si="2"/>
        <v>41.384320893985397</v>
      </c>
      <c r="F41">
        <f t="shared" si="3"/>
        <v>3.1315791060146054</v>
      </c>
      <c r="G41">
        <f t="shared" si="4"/>
        <v>7.0347428806664697E-2</v>
      </c>
      <c r="H41">
        <f t="shared" si="5"/>
        <v>-3.1315791060146054</v>
      </c>
      <c r="I41">
        <f t="shared" si="6"/>
        <v>9.8067876972272359</v>
      </c>
      <c r="K41" s="1" t="s">
        <v>24</v>
      </c>
      <c r="L41" s="1">
        <v>55.027562142925561</v>
      </c>
    </row>
    <row r="42" spans="1:12">
      <c r="A42" s="1">
        <v>3.5</v>
      </c>
      <c r="B42" s="1">
        <v>34</v>
      </c>
      <c r="C42">
        <f t="shared" si="0"/>
        <v>119</v>
      </c>
      <c r="D42">
        <f t="shared" si="1"/>
        <v>12.25</v>
      </c>
      <c r="E42">
        <f t="shared" si="2"/>
        <v>35.927024394409329</v>
      </c>
      <c r="F42">
        <f t="shared" si="3"/>
        <v>1.9270243944093295</v>
      </c>
      <c r="G42">
        <f t="shared" si="4"/>
        <v>5.6677188070862632E-2</v>
      </c>
      <c r="H42">
        <f t="shared" si="5"/>
        <v>1.9270243944093295</v>
      </c>
      <c r="I42">
        <f t="shared" si="6"/>
        <v>3.713423016648643</v>
      </c>
      <c r="K42" s="1"/>
      <c r="L42" s="1"/>
    </row>
    <row r="43" spans="1:12">
      <c r="A43" s="1">
        <v>6.2</v>
      </c>
      <c r="B43" s="1">
        <v>24.2</v>
      </c>
      <c r="C43">
        <f t="shared" si="0"/>
        <v>150.04</v>
      </c>
      <c r="D43">
        <f t="shared" si="1"/>
        <v>38.440000000000005</v>
      </c>
      <c r="E43">
        <f t="shared" si="2"/>
        <v>21.19232384555395</v>
      </c>
      <c r="F43">
        <f t="shared" si="3"/>
        <v>3.0076761544460489</v>
      </c>
      <c r="G43">
        <f t="shared" si="4"/>
        <v>0.12428413861347309</v>
      </c>
      <c r="H43">
        <f t="shared" si="5"/>
        <v>-3.0076761544460489</v>
      </c>
      <c r="I43">
        <f t="shared" si="6"/>
        <v>9.0461158500233729</v>
      </c>
      <c r="K43" s="1"/>
      <c r="L43" s="1"/>
    </row>
    <row r="44" spans="1:12">
      <c r="A44" s="1">
        <v>4.4000000000000004</v>
      </c>
      <c r="B44" s="1">
        <v>31.227399999999999</v>
      </c>
      <c r="C44">
        <f t="shared" si="0"/>
        <v>137.40056000000001</v>
      </c>
      <c r="D44">
        <f t="shared" si="1"/>
        <v>19.360000000000003</v>
      </c>
      <c r="E44">
        <f t="shared" si="2"/>
        <v>31.015457544790866</v>
      </c>
      <c r="F44">
        <f t="shared" si="3"/>
        <v>0.21194245520913313</v>
      </c>
      <c r="G44">
        <f t="shared" si="4"/>
        <v>6.7870669735275151E-3</v>
      </c>
      <c r="H44">
        <f t="shared" si="5"/>
        <v>-0.21194245520913313</v>
      </c>
      <c r="I44">
        <f t="shared" si="6"/>
        <v>4.4919604320075406E-2</v>
      </c>
      <c r="K44" s="1"/>
      <c r="L44" s="1"/>
    </row>
    <row r="45" spans="1:12">
      <c r="A45" s="1">
        <v>4.2</v>
      </c>
      <c r="B45" s="1">
        <v>35.722200000000001</v>
      </c>
      <c r="C45">
        <f t="shared" si="0"/>
        <v>150.03324000000001</v>
      </c>
      <c r="D45">
        <f t="shared" si="1"/>
        <v>17.64</v>
      </c>
      <c r="E45">
        <f t="shared" si="2"/>
        <v>32.106916844706078</v>
      </c>
      <c r="F45">
        <f t="shared" si="3"/>
        <v>3.6152831552939233</v>
      </c>
      <c r="G45">
        <f t="shared" si="4"/>
        <v>0.1012055012091619</v>
      </c>
      <c r="H45">
        <f t="shared" si="5"/>
        <v>-3.6152831552939233</v>
      </c>
      <c r="I45">
        <f t="shared" si="6"/>
        <v>13.070272292951985</v>
      </c>
      <c r="K45" s="1" t="s">
        <v>41</v>
      </c>
      <c r="L45" s="1">
        <f>SUM(G2:G83)</f>
        <v>9.8300712858154533</v>
      </c>
    </row>
    <row r="46" spans="1:12">
      <c r="A46" s="1">
        <v>5.9</v>
      </c>
      <c r="B46" s="1">
        <v>22.925799999999999</v>
      </c>
      <c r="C46">
        <f t="shared" si="0"/>
        <v>135.26222000000001</v>
      </c>
      <c r="D46">
        <f t="shared" si="1"/>
        <v>34.81</v>
      </c>
      <c r="E46">
        <f t="shared" si="2"/>
        <v>22.829512795426766</v>
      </c>
      <c r="F46">
        <f t="shared" si="3"/>
        <v>9.6287204573233254E-2</v>
      </c>
      <c r="G46">
        <f t="shared" si="4"/>
        <v>4.1999496014635592E-3</v>
      </c>
      <c r="H46">
        <f t="shared" si="5"/>
        <v>-9.6287204573233254E-2</v>
      </c>
      <c r="I46">
        <f t="shared" si="6"/>
        <v>9.2712257645276713E-3</v>
      </c>
      <c r="K46" s="1" t="s">
        <v>35</v>
      </c>
      <c r="L46" s="1">
        <f>L45/L39</f>
        <v>0.12135890476315374</v>
      </c>
    </row>
    <row r="47" spans="1:12">
      <c r="A47" s="1">
        <v>1.6</v>
      </c>
      <c r="B47" s="1">
        <v>42.8</v>
      </c>
      <c r="C47">
        <f t="shared" si="0"/>
        <v>68.48</v>
      </c>
      <c r="D47">
        <f t="shared" si="1"/>
        <v>2.5600000000000005</v>
      </c>
      <c r="E47">
        <f t="shared" si="2"/>
        <v>46.295887743603856</v>
      </c>
      <c r="F47">
        <f t="shared" si="3"/>
        <v>3.4958877436038591</v>
      </c>
      <c r="G47">
        <f t="shared" si="4"/>
        <v>8.167962017766027E-2</v>
      </c>
      <c r="H47">
        <f t="shared" si="5"/>
        <v>3.4958877436038591</v>
      </c>
      <c r="I47">
        <f t="shared" si="6"/>
        <v>12.221231115879682</v>
      </c>
      <c r="K47" s="1" t="s">
        <v>42</v>
      </c>
      <c r="L47" s="1">
        <f>L46*100</f>
        <v>12.135890476315375</v>
      </c>
    </row>
    <row r="48" spans="1:12">
      <c r="A48" s="1">
        <v>2.5</v>
      </c>
      <c r="B48" s="1">
        <v>51.6</v>
      </c>
      <c r="C48">
        <f t="shared" si="0"/>
        <v>129</v>
      </c>
      <c r="D48">
        <f t="shared" si="1"/>
        <v>6.25</v>
      </c>
      <c r="E48">
        <f t="shared" si="2"/>
        <v>41.384320893985397</v>
      </c>
      <c r="F48">
        <f t="shared" si="3"/>
        <v>10.215679106014605</v>
      </c>
      <c r="G48">
        <f t="shared" si="4"/>
        <v>0.19797827724834505</v>
      </c>
      <c r="H48">
        <f t="shared" si="5"/>
        <v>-10.215679106014605</v>
      </c>
      <c r="I48">
        <f t="shared" si="6"/>
        <v>104.36009959706335</v>
      </c>
    </row>
    <row r="49" spans="1:9">
      <c r="A49" s="1">
        <v>3</v>
      </c>
      <c r="B49" s="1">
        <v>33.128100000000003</v>
      </c>
      <c r="C49">
        <f t="shared" si="0"/>
        <v>99.38430000000001</v>
      </c>
      <c r="D49">
        <f t="shared" si="1"/>
        <v>9</v>
      </c>
      <c r="E49">
        <f t="shared" si="2"/>
        <v>38.655672644197367</v>
      </c>
      <c r="F49">
        <f t="shared" si="3"/>
        <v>5.5275726441973632</v>
      </c>
      <c r="G49">
        <f t="shared" si="4"/>
        <v>0.16685450249779984</v>
      </c>
      <c r="H49">
        <f t="shared" si="5"/>
        <v>5.5275726441973632</v>
      </c>
      <c r="I49">
        <f t="shared" si="6"/>
        <v>30.554059336879028</v>
      </c>
    </row>
    <row r="50" spans="1:9">
      <c r="A50" s="1">
        <v>2.5</v>
      </c>
      <c r="B50" s="1">
        <v>42.488799999999998</v>
      </c>
      <c r="C50">
        <f t="shared" si="0"/>
        <v>106.22199999999999</v>
      </c>
      <c r="D50">
        <f t="shared" si="1"/>
        <v>6.25</v>
      </c>
      <c r="E50">
        <f t="shared" si="2"/>
        <v>41.384320893985397</v>
      </c>
      <c r="F50">
        <f t="shared" si="3"/>
        <v>1.1044791060146011</v>
      </c>
      <c r="G50">
        <f t="shared" si="4"/>
        <v>2.5994594011000571E-2</v>
      </c>
      <c r="H50">
        <f t="shared" si="5"/>
        <v>-1.1044791060146011</v>
      </c>
      <c r="I50">
        <f t="shared" si="6"/>
        <v>1.2198740956228125</v>
      </c>
    </row>
    <row r="51" spans="1:9">
      <c r="A51" s="1">
        <v>3</v>
      </c>
      <c r="B51" s="1">
        <v>33.200000000000003</v>
      </c>
      <c r="C51">
        <f t="shared" si="0"/>
        <v>99.600000000000009</v>
      </c>
      <c r="D51">
        <f t="shared" si="1"/>
        <v>9</v>
      </c>
      <c r="E51">
        <f t="shared" si="2"/>
        <v>38.655672644197367</v>
      </c>
      <c r="F51">
        <f t="shared" si="3"/>
        <v>5.4556726441973638</v>
      </c>
      <c r="G51">
        <f t="shared" si="4"/>
        <v>0.1643274892830531</v>
      </c>
      <c r="H51">
        <f t="shared" si="5"/>
        <v>5.4556726441973638</v>
      </c>
      <c r="I51">
        <f t="shared" si="6"/>
        <v>29.764364000643454</v>
      </c>
    </row>
    <row r="52" spans="1:9">
      <c r="A52" s="1">
        <v>4.5999999999999996</v>
      </c>
      <c r="B52" s="1">
        <v>21.9</v>
      </c>
      <c r="C52">
        <f t="shared" si="0"/>
        <v>100.73999999999998</v>
      </c>
      <c r="D52">
        <f t="shared" si="1"/>
        <v>21.159999999999997</v>
      </c>
      <c r="E52">
        <f t="shared" si="2"/>
        <v>29.923998244875659</v>
      </c>
      <c r="F52">
        <f t="shared" si="3"/>
        <v>8.0239982448756599</v>
      </c>
      <c r="G52">
        <f t="shared" si="4"/>
        <v>0.36639261392126304</v>
      </c>
      <c r="H52">
        <f t="shared" si="5"/>
        <v>8.0239982448756599</v>
      </c>
      <c r="I52">
        <f t="shared" si="6"/>
        <v>64.38454783376767</v>
      </c>
    </row>
    <row r="53" spans="1:9">
      <c r="A53" s="1">
        <v>3.6</v>
      </c>
      <c r="B53" s="1">
        <v>34.259599999999999</v>
      </c>
      <c r="C53">
        <f t="shared" si="0"/>
        <v>123.33456</v>
      </c>
      <c r="D53">
        <f t="shared" si="1"/>
        <v>12.96</v>
      </c>
      <c r="E53">
        <f t="shared" si="2"/>
        <v>35.381294744451722</v>
      </c>
      <c r="F53">
        <f t="shared" si="3"/>
        <v>1.1216947444517231</v>
      </c>
      <c r="G53">
        <f t="shared" si="4"/>
        <v>3.274103446776154E-2</v>
      </c>
      <c r="H53">
        <f t="shared" si="5"/>
        <v>1.1216947444517231</v>
      </c>
      <c r="I53">
        <f t="shared" si="6"/>
        <v>1.2581990997306165</v>
      </c>
    </row>
    <row r="54" spans="1:9">
      <c r="A54" s="1">
        <v>4</v>
      </c>
      <c r="B54" s="1">
        <v>27.9711</v>
      </c>
      <c r="C54">
        <f t="shared" si="0"/>
        <v>111.8844</v>
      </c>
      <c r="D54">
        <f t="shared" si="1"/>
        <v>16</v>
      </c>
      <c r="E54">
        <f t="shared" si="2"/>
        <v>33.198376144621292</v>
      </c>
      <c r="F54">
        <f t="shared" si="3"/>
        <v>5.2272761446212925</v>
      </c>
      <c r="G54">
        <f t="shared" si="4"/>
        <v>0.18688132195806717</v>
      </c>
      <c r="H54">
        <f t="shared" si="5"/>
        <v>5.2272761446212925</v>
      </c>
      <c r="I54">
        <f t="shared" si="6"/>
        <v>27.324415892126844</v>
      </c>
    </row>
    <row r="55" spans="1:9">
      <c r="A55" s="1">
        <v>5.4</v>
      </c>
      <c r="B55" s="1">
        <v>21.2</v>
      </c>
      <c r="C55">
        <f t="shared" si="0"/>
        <v>114.48</v>
      </c>
      <c r="D55">
        <f t="shared" si="1"/>
        <v>29.160000000000004</v>
      </c>
      <c r="E55">
        <f t="shared" si="2"/>
        <v>25.558161045214803</v>
      </c>
      <c r="F55">
        <f t="shared" si="3"/>
        <v>4.3581610452148034</v>
      </c>
      <c r="G55">
        <f t="shared" si="4"/>
        <v>0.20557363420824545</v>
      </c>
      <c r="H55">
        <f t="shared" si="5"/>
        <v>4.3581610452148034</v>
      </c>
      <c r="I55">
        <f t="shared" si="6"/>
        <v>18.993567696027789</v>
      </c>
    </row>
    <row r="56" spans="1:9">
      <c r="A56" s="1">
        <v>2.4</v>
      </c>
      <c r="B56" s="1">
        <v>43.431899999999999</v>
      </c>
      <c r="C56">
        <f t="shared" si="0"/>
        <v>104.23656</v>
      </c>
      <c r="D56">
        <f t="shared" si="1"/>
        <v>5.76</v>
      </c>
      <c r="E56">
        <f t="shared" si="2"/>
        <v>41.930050543943004</v>
      </c>
      <c r="F56">
        <f t="shared" si="3"/>
        <v>1.5018494560569948</v>
      </c>
      <c r="G56">
        <f t="shared" si="4"/>
        <v>3.4579409513675316E-2</v>
      </c>
      <c r="H56">
        <f t="shared" si="5"/>
        <v>-1.5018494560569948</v>
      </c>
      <c r="I56">
        <f t="shared" si="6"/>
        <v>2.2555517886586913</v>
      </c>
    </row>
    <row r="57" spans="1:9">
      <c r="A57" s="1">
        <v>4</v>
      </c>
      <c r="B57" s="1">
        <v>28.4</v>
      </c>
      <c r="C57">
        <f t="shared" si="0"/>
        <v>113.6</v>
      </c>
      <c r="D57">
        <f t="shared" si="1"/>
        <v>16</v>
      </c>
      <c r="E57">
        <f t="shared" si="2"/>
        <v>33.198376144621292</v>
      </c>
      <c r="F57">
        <f t="shared" si="3"/>
        <v>4.7983761446212938</v>
      </c>
      <c r="G57">
        <f t="shared" si="4"/>
        <v>0.16895690650074979</v>
      </c>
      <c r="H57">
        <f t="shared" si="5"/>
        <v>4.7983761446212938</v>
      </c>
      <c r="I57">
        <f t="shared" si="6"/>
        <v>23.024413625270711</v>
      </c>
    </row>
    <row r="58" spans="1:9">
      <c r="A58" s="1">
        <v>6.4</v>
      </c>
      <c r="B58" s="1">
        <v>29.9499</v>
      </c>
      <c r="C58">
        <f t="shared" si="0"/>
        <v>191.67936</v>
      </c>
      <c r="D58">
        <f t="shared" si="1"/>
        <v>40.960000000000008</v>
      </c>
      <c r="E58">
        <f t="shared" si="2"/>
        <v>20.100864545638736</v>
      </c>
      <c r="F58">
        <f t="shared" si="3"/>
        <v>9.8490354543612639</v>
      </c>
      <c r="G58">
        <f t="shared" si="4"/>
        <v>0.32885036191644257</v>
      </c>
      <c r="H58">
        <f t="shared" si="5"/>
        <v>-9.8490354543612639</v>
      </c>
      <c r="I58">
        <f t="shared" si="6"/>
        <v>97.003499381265186</v>
      </c>
    </row>
    <row r="59" spans="1:9">
      <c r="A59" s="1">
        <v>1.6</v>
      </c>
      <c r="B59" s="1">
        <v>41.7</v>
      </c>
      <c r="C59">
        <f t="shared" si="0"/>
        <v>66.720000000000013</v>
      </c>
      <c r="D59">
        <f t="shared" si="1"/>
        <v>2.5600000000000005</v>
      </c>
      <c r="E59">
        <f t="shared" si="2"/>
        <v>46.295887743603856</v>
      </c>
      <c r="F59">
        <f t="shared" si="3"/>
        <v>4.5958877436038534</v>
      </c>
      <c r="G59">
        <f t="shared" si="4"/>
        <v>0.1102131353382219</v>
      </c>
      <c r="H59">
        <f t="shared" si="5"/>
        <v>4.5958877436038534</v>
      </c>
      <c r="I59">
        <f t="shared" si="6"/>
        <v>21.122184151808121</v>
      </c>
    </row>
    <row r="60" spans="1:9">
      <c r="A60" s="1">
        <v>4.5999999999999996</v>
      </c>
      <c r="B60" s="1">
        <v>24.3</v>
      </c>
      <c r="C60">
        <f t="shared" si="0"/>
        <v>111.78</v>
      </c>
      <c r="D60">
        <f t="shared" si="1"/>
        <v>21.159999999999997</v>
      </c>
      <c r="E60">
        <f t="shared" si="2"/>
        <v>29.923998244875659</v>
      </c>
      <c r="F60">
        <f t="shared" si="3"/>
        <v>5.6239982448756578</v>
      </c>
      <c r="G60">
        <f t="shared" si="4"/>
        <v>0.23144025699076781</v>
      </c>
      <c r="H60">
        <f t="shared" si="5"/>
        <v>5.6239982448756578</v>
      </c>
      <c r="I60">
        <f t="shared" si="6"/>
        <v>31.629356258364478</v>
      </c>
    </row>
    <row r="61" spans="1:9">
      <c r="A61" s="1">
        <v>6</v>
      </c>
      <c r="B61" s="1">
        <v>21.473400000000002</v>
      </c>
      <c r="C61">
        <f t="shared" si="0"/>
        <v>128.84040000000002</v>
      </c>
      <c r="D61">
        <f t="shared" si="1"/>
        <v>36</v>
      </c>
      <c r="E61">
        <f t="shared" si="2"/>
        <v>22.283783145469165</v>
      </c>
      <c r="F61">
        <f t="shared" si="3"/>
        <v>0.81038314546916368</v>
      </c>
      <c r="G61">
        <f t="shared" si="4"/>
        <v>3.7738930279749068E-2</v>
      </c>
      <c r="H61">
        <f t="shared" si="5"/>
        <v>0.81038314546916368</v>
      </c>
      <c r="I61">
        <f t="shared" si="6"/>
        <v>0.65672084246049567</v>
      </c>
    </row>
    <row r="62" spans="1:9">
      <c r="A62" s="1">
        <v>2</v>
      </c>
      <c r="B62" s="1">
        <v>41.5</v>
      </c>
      <c r="C62">
        <f t="shared" si="0"/>
        <v>83</v>
      </c>
      <c r="D62">
        <f t="shared" si="1"/>
        <v>4</v>
      </c>
      <c r="E62">
        <f t="shared" si="2"/>
        <v>44.112969143773427</v>
      </c>
      <c r="F62">
        <f t="shared" si="3"/>
        <v>2.6129691437734266</v>
      </c>
      <c r="G62">
        <f t="shared" si="4"/>
        <v>6.2963111898154858E-2</v>
      </c>
      <c r="H62">
        <f t="shared" si="5"/>
        <v>2.6129691437734266</v>
      </c>
      <c r="I62">
        <f t="shared" si="6"/>
        <v>6.8276077463120339</v>
      </c>
    </row>
    <row r="63" spans="1:9">
      <c r="A63" s="1">
        <v>2.4</v>
      </c>
      <c r="B63" s="1">
        <v>42.5</v>
      </c>
      <c r="C63">
        <f t="shared" si="0"/>
        <v>102</v>
      </c>
      <c r="D63">
        <f t="shared" si="1"/>
        <v>5.76</v>
      </c>
      <c r="E63">
        <f t="shared" si="2"/>
        <v>41.930050543943004</v>
      </c>
      <c r="F63">
        <f t="shared" si="3"/>
        <v>0.56994945605699598</v>
      </c>
      <c r="G63">
        <f t="shared" si="4"/>
        <v>1.3410575436635199E-2</v>
      </c>
      <c r="H63">
        <f t="shared" si="5"/>
        <v>-0.56994945605699598</v>
      </c>
      <c r="I63">
        <f t="shared" si="6"/>
        <v>0.32484238245966562</v>
      </c>
    </row>
    <row r="64" spans="1:9">
      <c r="A64" s="1">
        <v>4.4000000000000004</v>
      </c>
      <c r="B64" s="1">
        <v>30.547999999999998</v>
      </c>
      <c r="C64">
        <f t="shared" si="0"/>
        <v>134.41120000000001</v>
      </c>
      <c r="D64">
        <f t="shared" si="1"/>
        <v>19.360000000000003</v>
      </c>
      <c r="E64">
        <f t="shared" si="2"/>
        <v>31.015457544790866</v>
      </c>
      <c r="F64">
        <f t="shared" si="3"/>
        <v>0.46745754479086798</v>
      </c>
      <c r="G64">
        <f t="shared" si="4"/>
        <v>1.5302394421594475E-2</v>
      </c>
      <c r="H64">
        <f t="shared" si="5"/>
        <v>0.46745754479086798</v>
      </c>
      <c r="I64">
        <f t="shared" si="6"/>
        <v>0.21851655618190635</v>
      </c>
    </row>
    <row r="65" spans="1:9">
      <c r="A65" s="1">
        <v>6</v>
      </c>
      <c r="B65" s="1">
        <v>24.7</v>
      </c>
      <c r="C65">
        <f t="shared" si="0"/>
        <v>148.19999999999999</v>
      </c>
      <c r="D65">
        <f t="shared" si="1"/>
        <v>36</v>
      </c>
      <c r="E65">
        <f t="shared" si="2"/>
        <v>22.283783145469165</v>
      </c>
      <c r="F65">
        <f t="shared" si="3"/>
        <v>2.416216854530834</v>
      </c>
      <c r="G65">
        <f t="shared" si="4"/>
        <v>9.7822544717847529E-2</v>
      </c>
      <c r="H65">
        <f t="shared" si="5"/>
        <v>-2.416216854530834</v>
      </c>
      <c r="I65">
        <f t="shared" si="6"/>
        <v>5.8381038881188774</v>
      </c>
    </row>
    <row r="66" spans="1:9">
      <c r="A66" s="1">
        <v>3.7</v>
      </c>
      <c r="B66" s="1">
        <v>28.1</v>
      </c>
      <c r="C66">
        <f t="shared" si="0"/>
        <v>103.97000000000001</v>
      </c>
      <c r="D66">
        <f t="shared" si="1"/>
        <v>13.690000000000001</v>
      </c>
      <c r="E66">
        <f t="shared" si="2"/>
        <v>34.835565094494115</v>
      </c>
      <c r="F66">
        <f t="shared" si="3"/>
        <v>6.7355650944941132</v>
      </c>
      <c r="G66">
        <f t="shared" si="4"/>
        <v>0.23969982542683677</v>
      </c>
      <c r="H66">
        <f t="shared" si="5"/>
        <v>6.7355650944941132</v>
      </c>
      <c r="I66">
        <f t="shared" si="6"/>
        <v>45.367837142167495</v>
      </c>
    </row>
    <row r="67" spans="1:9">
      <c r="A67" s="1">
        <v>3.5</v>
      </c>
      <c r="B67" s="1">
        <v>30.049299999999999</v>
      </c>
      <c r="C67">
        <f t="shared" ref="C67:C83" si="7">A67*B67</f>
        <v>105.17255</v>
      </c>
      <c r="D67">
        <f t="shared" ref="D67:D83" si="8">A67^2</f>
        <v>12.25</v>
      </c>
      <c r="E67">
        <f t="shared" ref="E67:E83" si="9">$L$30+$L$29*A67</f>
        <v>35.927024394409329</v>
      </c>
      <c r="F67">
        <f t="shared" ref="F67:F83" si="10">ABS(B67-E67)</f>
        <v>5.8777243944093307</v>
      </c>
      <c r="G67">
        <f t="shared" ref="G67:G83" si="11">F67/B67</f>
        <v>0.19560270603339616</v>
      </c>
      <c r="H67">
        <f t="shared" ref="H67:H83" si="12">E67-B67</f>
        <v>5.8777243944093307</v>
      </c>
      <c r="I67">
        <f t="shared" ref="I67:I83" si="13">H67^2</f>
        <v>34.547644056634532</v>
      </c>
    </row>
    <row r="68" spans="1:9">
      <c r="A68" s="1">
        <v>2</v>
      </c>
      <c r="B68" s="1">
        <v>39.4</v>
      </c>
      <c r="C68">
        <f t="shared" si="7"/>
        <v>78.8</v>
      </c>
      <c r="D68">
        <f t="shared" si="8"/>
        <v>4</v>
      </c>
      <c r="E68">
        <f t="shared" si="9"/>
        <v>44.112969143773427</v>
      </c>
      <c r="F68">
        <f t="shared" si="10"/>
        <v>4.712969143773428</v>
      </c>
      <c r="G68">
        <f t="shared" si="11"/>
        <v>0.11961850618714284</v>
      </c>
      <c r="H68">
        <f t="shared" si="12"/>
        <v>4.712969143773428</v>
      </c>
      <c r="I68">
        <f t="shared" si="13"/>
        <v>22.212078150160441</v>
      </c>
    </row>
    <row r="69" spans="1:9">
      <c r="A69" s="1">
        <v>2.5</v>
      </c>
      <c r="B69" s="1">
        <v>36.655700000000003</v>
      </c>
      <c r="C69">
        <f t="shared" si="7"/>
        <v>91.639250000000004</v>
      </c>
      <c r="D69">
        <f t="shared" si="8"/>
        <v>6.25</v>
      </c>
      <c r="E69">
        <f t="shared" si="9"/>
        <v>41.384320893985397</v>
      </c>
      <c r="F69">
        <f t="shared" si="10"/>
        <v>4.7286208939853935</v>
      </c>
      <c r="G69">
        <f t="shared" si="11"/>
        <v>0.12900097103548405</v>
      </c>
      <c r="H69">
        <f t="shared" si="12"/>
        <v>4.7286208939853935</v>
      </c>
      <c r="I69">
        <f t="shared" si="13"/>
        <v>22.359855559035221</v>
      </c>
    </row>
    <row r="70" spans="1:9">
      <c r="A70" s="1">
        <v>3</v>
      </c>
      <c r="B70" s="1">
        <v>39.700000000000003</v>
      </c>
      <c r="C70">
        <f t="shared" si="7"/>
        <v>119.10000000000001</v>
      </c>
      <c r="D70">
        <f t="shared" si="8"/>
        <v>9</v>
      </c>
      <c r="E70">
        <f t="shared" si="9"/>
        <v>38.655672644197367</v>
      </c>
      <c r="F70">
        <f t="shared" si="10"/>
        <v>1.0443273558026362</v>
      </c>
      <c r="G70">
        <f t="shared" si="11"/>
        <v>2.6305474957245244E-2</v>
      </c>
      <c r="H70">
        <f t="shared" si="12"/>
        <v>-1.0443273558026362</v>
      </c>
      <c r="I70">
        <f t="shared" si="13"/>
        <v>1.0906196260777261</v>
      </c>
    </row>
    <row r="71" spans="1:9">
      <c r="A71" s="1">
        <v>5</v>
      </c>
      <c r="B71" s="1">
        <v>25.897200000000002</v>
      </c>
      <c r="C71">
        <f t="shared" si="7"/>
        <v>129.48600000000002</v>
      </c>
      <c r="D71">
        <f t="shared" si="8"/>
        <v>25</v>
      </c>
      <c r="E71">
        <f t="shared" si="9"/>
        <v>27.741079645045229</v>
      </c>
      <c r="F71">
        <f t="shared" si="10"/>
        <v>1.8438796450452273</v>
      </c>
      <c r="G71">
        <f t="shared" si="11"/>
        <v>7.1199961580604362E-2</v>
      </c>
      <c r="H71">
        <f t="shared" si="12"/>
        <v>1.8438796450452273</v>
      </c>
      <c r="I71">
        <f t="shared" si="13"/>
        <v>3.3998921454121134</v>
      </c>
    </row>
    <row r="72" spans="1:9">
      <c r="A72" s="1">
        <v>4.5999999999999996</v>
      </c>
      <c r="B72" s="1">
        <v>33.9</v>
      </c>
      <c r="C72">
        <f t="shared" si="7"/>
        <v>155.93999999999997</v>
      </c>
      <c r="D72">
        <f t="shared" si="8"/>
        <v>21.159999999999997</v>
      </c>
      <c r="E72">
        <f t="shared" si="9"/>
        <v>29.923998244875659</v>
      </c>
      <c r="F72">
        <f t="shared" si="10"/>
        <v>3.9760017551243401</v>
      </c>
      <c r="G72">
        <f t="shared" si="11"/>
        <v>0.1172861874667947</v>
      </c>
      <c r="H72">
        <f t="shared" si="12"/>
        <v>-3.9760017551243401</v>
      </c>
      <c r="I72">
        <f t="shared" si="13"/>
        <v>15.808589956751833</v>
      </c>
    </row>
    <row r="73" spans="1:9">
      <c r="A73" s="1">
        <v>2.7</v>
      </c>
      <c r="B73" s="1">
        <v>37</v>
      </c>
      <c r="C73">
        <f t="shared" si="7"/>
        <v>99.9</v>
      </c>
      <c r="D73">
        <f t="shared" si="8"/>
        <v>7.2900000000000009</v>
      </c>
      <c r="E73">
        <f t="shared" si="9"/>
        <v>40.292861594070182</v>
      </c>
      <c r="F73">
        <f t="shared" si="10"/>
        <v>3.2928615940701818</v>
      </c>
      <c r="G73">
        <f t="shared" si="11"/>
        <v>8.8996259299194108E-2</v>
      </c>
      <c r="H73">
        <f t="shared" si="12"/>
        <v>3.2928615940701818</v>
      </c>
      <c r="I73">
        <f t="shared" si="13"/>
        <v>10.842937477702419</v>
      </c>
    </row>
    <row r="74" spans="1:9">
      <c r="A74" s="1">
        <v>5.6</v>
      </c>
      <c r="B74" s="1">
        <v>32.4</v>
      </c>
      <c r="C74">
        <f t="shared" si="7"/>
        <v>181.43999999999997</v>
      </c>
      <c r="D74">
        <f t="shared" si="8"/>
        <v>31.359999999999996</v>
      </c>
      <c r="E74">
        <f t="shared" si="9"/>
        <v>24.466701745299591</v>
      </c>
      <c r="F74">
        <f t="shared" si="10"/>
        <v>7.9332982547004072</v>
      </c>
      <c r="G74">
        <f t="shared" si="11"/>
        <v>0.24485488440433356</v>
      </c>
      <c r="H74">
        <f t="shared" si="12"/>
        <v>-7.9332982547004072</v>
      </c>
      <c r="I74">
        <f t="shared" si="13"/>
        <v>62.937221198032525</v>
      </c>
    </row>
    <row r="75" spans="1:9">
      <c r="A75" s="1">
        <v>2.5</v>
      </c>
      <c r="B75" s="1">
        <v>37.5899</v>
      </c>
      <c r="C75">
        <f t="shared" si="7"/>
        <v>93.97475</v>
      </c>
      <c r="D75">
        <f t="shared" si="8"/>
        <v>6.25</v>
      </c>
      <c r="E75">
        <f t="shared" si="9"/>
        <v>41.384320893985397</v>
      </c>
      <c r="F75">
        <f t="shared" si="10"/>
        <v>3.7944208939853965</v>
      </c>
      <c r="G75">
        <f t="shared" si="11"/>
        <v>0.10094256419903741</v>
      </c>
      <c r="H75">
        <f t="shared" si="12"/>
        <v>3.7944208939853965</v>
      </c>
      <c r="I75">
        <f t="shared" si="13"/>
        <v>14.397629920712935</v>
      </c>
    </row>
    <row r="76" spans="1:9">
      <c r="A76" s="1">
        <v>2</v>
      </c>
      <c r="B76" s="1">
        <v>43.5</v>
      </c>
      <c r="C76">
        <f t="shared" si="7"/>
        <v>87</v>
      </c>
      <c r="D76">
        <f t="shared" si="8"/>
        <v>4</v>
      </c>
      <c r="E76">
        <f t="shared" si="9"/>
        <v>44.112969143773427</v>
      </c>
      <c r="F76">
        <f t="shared" si="10"/>
        <v>0.61296914377342659</v>
      </c>
      <c r="G76">
        <f t="shared" si="11"/>
        <v>1.4091244684446589E-2</v>
      </c>
      <c r="H76">
        <f t="shared" si="12"/>
        <v>0.61296914377342659</v>
      </c>
      <c r="I76">
        <f t="shared" si="13"/>
        <v>0.37573117121832772</v>
      </c>
    </row>
    <row r="77" spans="1:9">
      <c r="A77" s="1">
        <v>3</v>
      </c>
      <c r="B77" s="1">
        <v>36.920200000000001</v>
      </c>
      <c r="C77">
        <f t="shared" si="7"/>
        <v>110.76060000000001</v>
      </c>
      <c r="D77">
        <f t="shared" si="8"/>
        <v>9</v>
      </c>
      <c r="E77">
        <f t="shared" si="9"/>
        <v>38.655672644197367</v>
      </c>
      <c r="F77">
        <f t="shared" si="10"/>
        <v>1.7354726441973654</v>
      </c>
      <c r="G77">
        <f t="shared" si="11"/>
        <v>4.7006046668148206E-2</v>
      </c>
      <c r="H77">
        <f t="shared" si="12"/>
        <v>1.7354726441973654</v>
      </c>
      <c r="I77">
        <f t="shared" si="13"/>
        <v>3.0118652987573951</v>
      </c>
    </row>
    <row r="78" spans="1:9">
      <c r="A78" s="1">
        <v>5</v>
      </c>
      <c r="B78" s="1">
        <v>23.602799999999998</v>
      </c>
      <c r="C78">
        <f t="shared" si="7"/>
        <v>118.014</v>
      </c>
      <c r="D78">
        <f t="shared" si="8"/>
        <v>25</v>
      </c>
      <c r="E78">
        <f t="shared" si="9"/>
        <v>27.741079645045229</v>
      </c>
      <c r="F78">
        <f t="shared" si="10"/>
        <v>4.1382796450452304</v>
      </c>
      <c r="G78">
        <f t="shared" si="11"/>
        <v>0.17533003054913954</v>
      </c>
      <c r="H78">
        <f t="shared" si="12"/>
        <v>4.1382796450452304</v>
      </c>
      <c r="I78">
        <f t="shared" si="13"/>
        <v>17.125358420595678</v>
      </c>
    </row>
    <row r="79" spans="1:9">
      <c r="A79" s="1">
        <v>3</v>
      </c>
      <c r="B79" s="1">
        <v>39.700000000000003</v>
      </c>
      <c r="C79">
        <f t="shared" si="7"/>
        <v>119.10000000000001</v>
      </c>
      <c r="D79">
        <f t="shared" si="8"/>
        <v>9</v>
      </c>
      <c r="E79">
        <f t="shared" si="9"/>
        <v>38.655672644197367</v>
      </c>
      <c r="F79">
        <f t="shared" si="10"/>
        <v>1.0443273558026362</v>
      </c>
      <c r="G79">
        <f t="shared" si="11"/>
        <v>2.6305474957245244E-2</v>
      </c>
      <c r="H79">
        <f t="shared" si="12"/>
        <v>-1.0443273558026362</v>
      </c>
      <c r="I79">
        <f t="shared" si="13"/>
        <v>1.0906196260777261</v>
      </c>
    </row>
    <row r="80" spans="1:9">
      <c r="A80" s="1">
        <v>3.5</v>
      </c>
      <c r="B80" s="1">
        <v>34.9</v>
      </c>
      <c r="C80">
        <f t="shared" si="7"/>
        <v>122.14999999999999</v>
      </c>
      <c r="D80">
        <f t="shared" si="8"/>
        <v>12.25</v>
      </c>
      <c r="E80">
        <f t="shared" si="9"/>
        <v>35.927024394409329</v>
      </c>
      <c r="F80">
        <f t="shared" si="10"/>
        <v>1.0270243944093309</v>
      </c>
      <c r="G80">
        <f t="shared" si="11"/>
        <v>2.9427633077631261E-2</v>
      </c>
      <c r="H80">
        <f t="shared" si="12"/>
        <v>1.0270243944093309</v>
      </c>
      <c r="I80">
        <f t="shared" si="13"/>
        <v>1.0547791067118528</v>
      </c>
    </row>
    <row r="81" spans="1:9">
      <c r="A81" s="1">
        <v>1.6</v>
      </c>
      <c r="B81" s="1">
        <v>54.250100000000003</v>
      </c>
      <c r="C81">
        <f t="shared" si="7"/>
        <v>86.800160000000005</v>
      </c>
      <c r="D81">
        <f t="shared" si="8"/>
        <v>2.5600000000000005</v>
      </c>
      <c r="E81">
        <f t="shared" si="9"/>
        <v>46.295887743603856</v>
      </c>
      <c r="F81">
        <f t="shared" si="10"/>
        <v>7.954212256396147</v>
      </c>
      <c r="G81">
        <f t="shared" si="11"/>
        <v>0.14662115381162702</v>
      </c>
      <c r="H81">
        <f t="shared" si="12"/>
        <v>-7.954212256396147</v>
      </c>
      <c r="I81">
        <f t="shared" si="13"/>
        <v>63.269492619802683</v>
      </c>
    </row>
    <row r="82" spans="1:9">
      <c r="A82" s="1">
        <v>1.8</v>
      </c>
      <c r="B82" s="1">
        <v>50.8</v>
      </c>
      <c r="C82">
        <f t="shared" si="7"/>
        <v>91.44</v>
      </c>
      <c r="D82">
        <f t="shared" si="8"/>
        <v>3.24</v>
      </c>
      <c r="E82">
        <f t="shared" si="9"/>
        <v>45.204428443688641</v>
      </c>
      <c r="F82">
        <f t="shared" si="10"/>
        <v>5.5955715563113557</v>
      </c>
      <c r="G82">
        <f t="shared" si="11"/>
        <v>0.11014904638408181</v>
      </c>
      <c r="H82">
        <f t="shared" si="12"/>
        <v>-5.5955715563113557</v>
      </c>
      <c r="I82">
        <f t="shared" si="13"/>
        <v>31.310421041800687</v>
      </c>
    </row>
    <row r="83" spans="1:9">
      <c r="A83" s="1">
        <v>5</v>
      </c>
      <c r="B83" s="1">
        <v>24.7928</v>
      </c>
      <c r="C83">
        <f t="shared" si="7"/>
        <v>123.964</v>
      </c>
      <c r="D83">
        <f t="shared" si="8"/>
        <v>25</v>
      </c>
      <c r="E83">
        <f t="shared" si="9"/>
        <v>27.741079645045229</v>
      </c>
      <c r="F83">
        <f t="shared" si="10"/>
        <v>2.9482796450452291</v>
      </c>
      <c r="G83">
        <f t="shared" si="11"/>
        <v>0.11891676797478418</v>
      </c>
      <c r="H83">
        <f t="shared" si="12"/>
        <v>2.9482796450452291</v>
      </c>
      <c r="I83">
        <f t="shared" si="13"/>
        <v>8.6923528653880222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7" sqref="D7"/>
    </sheetView>
  </sheetViews>
  <sheetFormatPr baseColWidth="10" defaultRowHeight="15" x14ac:dyDescent="0"/>
  <sheetData>
    <row r="1" spans="1:5">
      <c r="A1" t="s">
        <v>48</v>
      </c>
      <c r="B1" t="s">
        <v>49</v>
      </c>
      <c r="C1" t="s">
        <v>50</v>
      </c>
    </row>
    <row r="2" spans="1:5">
      <c r="A2" t="s">
        <v>51</v>
      </c>
      <c r="B2" s="1">
        <v>53.513963471472906</v>
      </c>
      <c r="C2" s="1">
        <v>-5.0631326140657524</v>
      </c>
    </row>
    <row r="3" spans="1:5">
      <c r="A3" t="s">
        <v>52</v>
      </c>
      <c r="B3">
        <v>54.714324254498706</v>
      </c>
      <c r="C3">
        <v>-5.5444274035989718</v>
      </c>
    </row>
    <row r="4" spans="1:5">
      <c r="A4" t="s">
        <v>53</v>
      </c>
      <c r="B4">
        <v>53.245030309244932</v>
      </c>
      <c r="C4">
        <v>-5.1513241528039178</v>
      </c>
    </row>
    <row r="5" spans="1:5">
      <c r="A5" t="s">
        <v>54</v>
      </c>
      <c r="B5">
        <f>AVERAGE(B2:B4)</f>
        <v>53.824439345072186</v>
      </c>
      <c r="C5">
        <f>AVERAGE(C2:C4)</f>
        <v>-5.252961390156214</v>
      </c>
    </row>
    <row r="6" spans="1:5">
      <c r="E6" s="1"/>
    </row>
    <row r="7" spans="1:5">
      <c r="E7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topLeftCell="A148" workbookViewId="0">
      <selection activeCell="A165" sqref="A165:B246"/>
    </sheetView>
  </sheetViews>
  <sheetFormatPr baseColWidth="10" defaultRowHeight="15" x14ac:dyDescent="0"/>
  <sheetData>
    <row r="1" spans="1:3">
      <c r="A1" s="1" t="s">
        <v>0</v>
      </c>
      <c r="B1" s="1" t="s">
        <v>2</v>
      </c>
      <c r="C1" t="s">
        <v>10</v>
      </c>
    </row>
    <row r="2" spans="1:3">
      <c r="A2" s="1">
        <v>5.6</v>
      </c>
      <c r="B2" s="1">
        <v>34.5</v>
      </c>
      <c r="C2">
        <v>4.9408664194072749E-4</v>
      </c>
    </row>
    <row r="3" spans="1:3">
      <c r="A3" s="1">
        <v>6</v>
      </c>
      <c r="B3" s="1">
        <v>32.4</v>
      </c>
      <c r="C3">
        <v>8.7806894398038127E-3</v>
      </c>
    </row>
    <row r="4" spans="1:3">
      <c r="A4" s="1">
        <v>1.6</v>
      </c>
      <c r="B4" s="1">
        <v>45.3</v>
      </c>
      <c r="C4">
        <v>9.689122150381646E-3</v>
      </c>
    </row>
    <row r="5" spans="1:3">
      <c r="A5" s="1">
        <v>3.5</v>
      </c>
      <c r="B5" s="1">
        <v>35.799999999999997</v>
      </c>
      <c r="C5">
        <v>1.6315520403192174E-2</v>
      </c>
    </row>
    <row r="6" spans="1:3">
      <c r="A6" s="1">
        <v>2.5</v>
      </c>
      <c r="B6" s="1">
        <v>34.434100000000001</v>
      </c>
      <c r="C6">
        <v>1.8360286949941185E-2</v>
      </c>
    </row>
    <row r="7" spans="1:3">
      <c r="A7" s="1">
        <v>2.4</v>
      </c>
      <c r="B7" s="1">
        <v>40.299999999999997</v>
      </c>
      <c r="C7">
        <v>1.8662693480686943E-2</v>
      </c>
    </row>
    <row r="8" spans="1:3">
      <c r="A8" s="1">
        <v>4.4000000000000004</v>
      </c>
      <c r="B8" s="1">
        <v>27.730699999999999</v>
      </c>
      <c r="C8">
        <v>2.6835793501970517E-2</v>
      </c>
    </row>
    <row r="9" spans="1:3">
      <c r="A9" s="1">
        <v>2.5</v>
      </c>
      <c r="B9" s="1">
        <v>37.6</v>
      </c>
      <c r="C9">
        <v>2.9045108268218933E-2</v>
      </c>
    </row>
    <row r="10" spans="1:3">
      <c r="A10" s="1">
        <v>2</v>
      </c>
      <c r="B10" s="1">
        <v>44.7</v>
      </c>
      <c r="C10">
        <v>2.9849258738529505E-2</v>
      </c>
    </row>
    <row r="11" spans="1:3">
      <c r="A11" s="1">
        <v>3</v>
      </c>
      <c r="B11" s="1">
        <v>37.425899999999999</v>
      </c>
      <c r="C11">
        <v>3.049557339942377E-2</v>
      </c>
    </row>
    <row r="12" spans="1:3">
      <c r="A12" s="1">
        <v>6</v>
      </c>
      <c r="B12" s="1">
        <v>21.473400000000002</v>
      </c>
      <c r="C12">
        <v>3.9220447003825765E-2</v>
      </c>
    </row>
    <row r="13" spans="1:3">
      <c r="A13" s="1">
        <v>3.5</v>
      </c>
      <c r="B13" s="1">
        <v>34.762999999999998</v>
      </c>
      <c r="C13">
        <v>4.1751891585963818E-2</v>
      </c>
    </row>
    <row r="14" spans="1:3">
      <c r="A14" s="1">
        <v>1.6</v>
      </c>
      <c r="B14" s="1">
        <v>49.949399999999997</v>
      </c>
      <c r="C14">
        <v>4.4512293120071322E-2</v>
      </c>
    </row>
    <row r="15" spans="1:3">
      <c r="A15" s="1">
        <v>2.5</v>
      </c>
      <c r="B15" s="1">
        <v>42.904000000000003</v>
      </c>
      <c r="C15">
        <v>5.6425579791814173E-2</v>
      </c>
    </row>
    <row r="16" spans="1:3">
      <c r="A16" s="1">
        <v>3.8</v>
      </c>
      <c r="B16" s="1">
        <v>37.066600000000001</v>
      </c>
      <c r="C16">
        <v>6.2041416306853225E-2</v>
      </c>
    </row>
    <row r="17" spans="1:3">
      <c r="A17" s="1">
        <v>5.5</v>
      </c>
      <c r="B17" s="1">
        <v>30.6</v>
      </c>
      <c r="C17">
        <v>6.5688780236108579E-2</v>
      </c>
    </row>
    <row r="18" spans="1:3">
      <c r="A18" s="1">
        <v>2</v>
      </c>
      <c r="B18" s="1">
        <v>39.444699999999997</v>
      </c>
      <c r="C18">
        <v>6.8378027743869918E-2</v>
      </c>
    </row>
    <row r="19" spans="1:3">
      <c r="A19" s="1">
        <v>3.7</v>
      </c>
      <c r="B19" s="1">
        <v>36.752800000000001</v>
      </c>
      <c r="C19">
        <v>7.0937455072498157E-2</v>
      </c>
    </row>
    <row r="20" spans="1:3">
      <c r="A20" s="1">
        <v>3.7</v>
      </c>
      <c r="B20" s="1">
        <v>24.4</v>
      </c>
      <c r="C20">
        <v>7.0973961575452993E-2</v>
      </c>
    </row>
    <row r="21" spans="1:3">
      <c r="A21" s="1">
        <v>1.6</v>
      </c>
      <c r="B21" s="1">
        <v>42</v>
      </c>
      <c r="C21">
        <v>7.8305002795547529E-2</v>
      </c>
    </row>
    <row r="22" spans="1:3">
      <c r="A22" s="1">
        <v>2</v>
      </c>
      <c r="B22" s="1">
        <v>51.787599999999998</v>
      </c>
      <c r="C22">
        <v>8.6868098157742213E-2</v>
      </c>
    </row>
    <row r="23" spans="1:3">
      <c r="A23" s="1">
        <v>3</v>
      </c>
      <c r="B23" s="1">
        <v>33.299999999999997</v>
      </c>
      <c r="C23">
        <v>9.1674394699863271E-2</v>
      </c>
    </row>
    <row r="24" spans="1:3">
      <c r="A24" s="1">
        <v>2</v>
      </c>
      <c r="B24" s="1">
        <v>46.9</v>
      </c>
      <c r="C24">
        <v>9.1702721070096693E-2</v>
      </c>
    </row>
    <row r="25" spans="1:3">
      <c r="A25" s="1">
        <v>3.6</v>
      </c>
      <c r="B25" s="1">
        <v>37.299799999999998</v>
      </c>
      <c r="C25">
        <v>9.2847885087855131E-2</v>
      </c>
    </row>
    <row r="26" spans="1:3">
      <c r="A26" s="1">
        <v>3.6</v>
      </c>
      <c r="B26" s="1">
        <v>37.487400000000001</v>
      </c>
      <c r="C26">
        <v>9.5747369143963534E-2</v>
      </c>
    </row>
    <row r="27" spans="1:3">
      <c r="A27" s="1">
        <v>3</v>
      </c>
      <c r="B27" s="1">
        <v>32.857900000000001</v>
      </c>
      <c r="C27">
        <v>9.6843985392172982E-2</v>
      </c>
    </row>
    <row r="28" spans="1:3">
      <c r="A28" s="1">
        <v>4.4000000000000004</v>
      </c>
      <c r="B28" s="1">
        <v>33.049900000000001</v>
      </c>
      <c r="C28">
        <v>9.9425797963746954E-2</v>
      </c>
    </row>
    <row r="29" spans="1:3">
      <c r="A29" s="1">
        <v>6</v>
      </c>
      <c r="B29" s="1">
        <v>21.473400000000002</v>
      </c>
      <c r="C29">
        <v>0.10072748862650438</v>
      </c>
    </row>
    <row r="30" spans="1:3">
      <c r="A30" s="1">
        <v>6.8</v>
      </c>
      <c r="B30" s="1">
        <v>23.4</v>
      </c>
      <c r="C30">
        <v>0.10134726233587388</v>
      </c>
    </row>
    <row r="31" spans="1:3">
      <c r="A31" s="1">
        <v>3.7</v>
      </c>
      <c r="B31" s="1">
        <v>41.4056</v>
      </c>
      <c r="C31">
        <v>0.10636772733762689</v>
      </c>
    </row>
    <row r="32" spans="1:3">
      <c r="A32" s="1">
        <v>4.2</v>
      </c>
      <c r="B32" s="1">
        <v>24.300999999999998</v>
      </c>
      <c r="C32">
        <v>0.11585445764917335</v>
      </c>
    </row>
    <row r="33" spans="1:3">
      <c r="A33" s="1">
        <v>3</v>
      </c>
      <c r="B33" s="1">
        <v>34.4</v>
      </c>
      <c r="C33">
        <v>0.12313121067204835</v>
      </c>
    </row>
    <row r="34" spans="1:3">
      <c r="A34" s="1">
        <v>2.2999999999999998</v>
      </c>
      <c r="B34" s="1">
        <v>34.700000000000003</v>
      </c>
      <c r="C34">
        <v>0.12666453009510803</v>
      </c>
    </row>
    <row r="35" spans="1:3">
      <c r="A35" s="1">
        <v>3.4</v>
      </c>
      <c r="B35" s="1">
        <v>37.055</v>
      </c>
      <c r="C35">
        <v>0.13464150318935275</v>
      </c>
    </row>
    <row r="36" spans="1:3">
      <c r="A36" s="1">
        <v>6.3</v>
      </c>
      <c r="B36" s="1">
        <v>26</v>
      </c>
      <c r="C36">
        <v>0.13846825606007085</v>
      </c>
    </row>
    <row r="37" spans="1:3">
      <c r="A37" s="1">
        <v>6</v>
      </c>
      <c r="B37" s="1">
        <v>25</v>
      </c>
      <c r="C37">
        <v>0.14401732258716982</v>
      </c>
    </row>
    <row r="38" spans="1:3">
      <c r="A38" s="1">
        <v>5</v>
      </c>
      <c r="B38" s="1">
        <v>27.4375</v>
      </c>
      <c r="C38">
        <v>0.14462713019409457</v>
      </c>
    </row>
    <row r="39" spans="1:3">
      <c r="A39" s="1">
        <v>3.7</v>
      </c>
      <c r="B39" s="1">
        <v>33.4</v>
      </c>
      <c r="C39">
        <v>0.15006911200407336</v>
      </c>
    </row>
    <row r="40" spans="1:3">
      <c r="A40" s="1">
        <v>5</v>
      </c>
      <c r="B40" s="1">
        <v>30.850300000000001</v>
      </c>
      <c r="C40">
        <v>0.15206761833239602</v>
      </c>
    </row>
    <row r="41" spans="1:3">
      <c r="A41" s="1">
        <v>1.6</v>
      </c>
      <c r="B41" s="1">
        <v>45.5</v>
      </c>
      <c r="C41">
        <v>0.15453424787446235</v>
      </c>
    </row>
    <row r="42" spans="1:3">
      <c r="A42" s="1">
        <v>6</v>
      </c>
      <c r="B42" s="1">
        <v>21.8</v>
      </c>
      <c r="C42">
        <v>0.1548996334397178</v>
      </c>
    </row>
    <row r="43" spans="1:3">
      <c r="A43" s="1">
        <v>2.4</v>
      </c>
      <c r="B43" s="1">
        <v>37.4</v>
      </c>
      <c r="C43">
        <v>0.15543720650877813</v>
      </c>
    </row>
    <row r="44" spans="1:3">
      <c r="A44" s="1">
        <v>5.3</v>
      </c>
      <c r="B44" s="1">
        <v>29</v>
      </c>
      <c r="C44">
        <v>0.1559005251032558</v>
      </c>
    </row>
    <row r="45" spans="1:3">
      <c r="A45" s="1">
        <v>2.5</v>
      </c>
      <c r="B45" s="1">
        <v>40.107700000000001</v>
      </c>
      <c r="C45">
        <v>0.16152318027999946</v>
      </c>
    </row>
    <row r="46" spans="1:3">
      <c r="A46" s="1">
        <v>2</v>
      </c>
      <c r="B46" s="1">
        <v>40</v>
      </c>
      <c r="C46">
        <v>0.1749605051907358</v>
      </c>
    </row>
    <row r="47" spans="1:3">
      <c r="A47" s="1">
        <v>4.7</v>
      </c>
      <c r="B47" s="1">
        <v>24.6</v>
      </c>
      <c r="C47">
        <v>0.17648539211105907</v>
      </c>
    </row>
    <row r="48" spans="1:3">
      <c r="A48" s="1">
        <v>2.4</v>
      </c>
      <c r="B48" s="1">
        <v>37.299999999999997</v>
      </c>
      <c r="C48">
        <v>0.18680321594025473</v>
      </c>
    </row>
    <row r="49" spans="1:3">
      <c r="A49" s="1">
        <v>3</v>
      </c>
      <c r="B49" s="1">
        <v>35.993099999999998</v>
      </c>
      <c r="C49">
        <v>0.19791724588549586</v>
      </c>
    </row>
    <row r="50" spans="1:3">
      <c r="A50" s="1">
        <v>2.5</v>
      </c>
      <c r="B50" s="1">
        <v>37.5899</v>
      </c>
      <c r="C50">
        <v>0.19862001078970781</v>
      </c>
    </row>
    <row r="51" spans="1:3">
      <c r="A51" s="1">
        <v>3.5</v>
      </c>
      <c r="B51" s="1">
        <v>34.749400000000001</v>
      </c>
      <c r="C51">
        <v>0.21182137792839917</v>
      </c>
    </row>
    <row r="52" spans="1:3">
      <c r="A52" s="1">
        <v>6</v>
      </c>
      <c r="B52" s="1">
        <v>32.4</v>
      </c>
      <c r="C52">
        <v>0.22149815001083784</v>
      </c>
    </row>
    <row r="53" spans="1:3">
      <c r="A53" s="1">
        <v>4.7</v>
      </c>
      <c r="B53" s="1">
        <v>25.7</v>
      </c>
      <c r="C53">
        <v>0.22150604952558972</v>
      </c>
    </row>
    <row r="54" spans="1:3">
      <c r="A54" s="1">
        <v>2.4</v>
      </c>
      <c r="B54" s="1">
        <v>44.8</v>
      </c>
      <c r="C54">
        <v>0.22394750959383547</v>
      </c>
    </row>
    <row r="55" spans="1:3">
      <c r="A55" s="1">
        <v>4.7</v>
      </c>
      <c r="B55" s="1">
        <v>25.6</v>
      </c>
      <c r="C55">
        <v>0.23003017125990499</v>
      </c>
    </row>
    <row r="56" spans="1:3">
      <c r="A56" s="1">
        <v>5.3</v>
      </c>
      <c r="B56" s="1">
        <v>29</v>
      </c>
      <c r="C56">
        <v>0.23638692738309575</v>
      </c>
    </row>
    <row r="57" spans="1:3">
      <c r="A57" s="1">
        <v>2</v>
      </c>
      <c r="B57" s="1">
        <v>41.2</v>
      </c>
      <c r="C57">
        <v>0.23790247738629411</v>
      </c>
    </row>
    <row r="58" spans="1:3">
      <c r="A58" s="1">
        <v>1.6</v>
      </c>
      <c r="B58" s="1">
        <v>47.847799999999999</v>
      </c>
      <c r="C58">
        <v>0.24051491574986761</v>
      </c>
    </row>
    <row r="59" spans="1:3">
      <c r="A59" s="1">
        <v>6</v>
      </c>
      <c r="B59" s="1">
        <v>21.2</v>
      </c>
      <c r="C59">
        <v>0.25011219646718075</v>
      </c>
    </row>
    <row r="60" spans="1:3">
      <c r="A60" s="1">
        <v>1.4</v>
      </c>
      <c r="B60" s="1">
        <v>50.4</v>
      </c>
      <c r="C60">
        <v>0.25138955374299354</v>
      </c>
    </row>
    <row r="61" spans="1:3">
      <c r="A61" s="1">
        <v>4.4000000000000004</v>
      </c>
      <c r="B61" s="1">
        <v>33.603200000000001</v>
      </c>
      <c r="C61">
        <v>0.25658140534108442</v>
      </c>
    </row>
    <row r="62" spans="1:3">
      <c r="A62" s="1">
        <v>3</v>
      </c>
      <c r="B62" s="1">
        <v>34.4</v>
      </c>
      <c r="C62">
        <v>0.25974964625843877</v>
      </c>
    </row>
    <row r="63" spans="1:3">
      <c r="A63" s="1">
        <v>3.6</v>
      </c>
      <c r="B63" s="1">
        <v>29.5</v>
      </c>
      <c r="C63">
        <v>0.26354031708088221</v>
      </c>
    </row>
    <row r="64" spans="1:3">
      <c r="A64" s="1">
        <v>3.6</v>
      </c>
      <c r="B64" s="1">
        <v>40.5</v>
      </c>
      <c r="C64">
        <v>0.26576005035803674</v>
      </c>
    </row>
    <row r="65" spans="1:3">
      <c r="A65" s="1">
        <v>5</v>
      </c>
      <c r="B65" s="1">
        <v>25.897500000000001</v>
      </c>
      <c r="C65">
        <v>0.26580247471923046</v>
      </c>
    </row>
    <row r="66" spans="1:3">
      <c r="A66" s="1">
        <v>1.6</v>
      </c>
      <c r="B66" s="1">
        <v>50.243600000000001</v>
      </c>
      <c r="C66">
        <v>0.27138208947340647</v>
      </c>
    </row>
    <row r="67" spans="1:3">
      <c r="A67" s="1">
        <v>4.4000000000000004</v>
      </c>
      <c r="B67" s="1">
        <v>29.837800000000001</v>
      </c>
      <c r="C67">
        <v>0.27248011631780922</v>
      </c>
    </row>
    <row r="68" spans="1:3">
      <c r="A68" s="1">
        <v>3.6</v>
      </c>
      <c r="B68" s="1">
        <v>32.299300000000002</v>
      </c>
      <c r="C68">
        <v>0.27610374439796792</v>
      </c>
    </row>
    <row r="69" spans="1:3">
      <c r="A69" s="1">
        <v>6</v>
      </c>
      <c r="B69" s="1">
        <v>21.473400000000002</v>
      </c>
      <c r="C69">
        <v>0.28672825119574485</v>
      </c>
    </row>
    <row r="70" spans="1:3">
      <c r="A70" s="1">
        <v>2</v>
      </c>
      <c r="B70" s="1">
        <v>41.399000000000001</v>
      </c>
      <c r="C70">
        <v>0.28712649087722042</v>
      </c>
    </row>
    <row r="71" spans="1:3">
      <c r="A71" s="1">
        <v>3.6</v>
      </c>
      <c r="B71" s="1">
        <v>32.299999999999997</v>
      </c>
      <c r="C71">
        <v>0.29693970029460004</v>
      </c>
    </row>
    <row r="72" spans="1:3">
      <c r="A72" s="1">
        <v>3</v>
      </c>
      <c r="B72" s="1">
        <v>31.5</v>
      </c>
      <c r="C72">
        <v>0.2996138116478948</v>
      </c>
    </row>
    <row r="73" spans="1:3">
      <c r="A73" s="1">
        <v>1.6</v>
      </c>
      <c r="B73" s="1">
        <v>45.5991</v>
      </c>
      <c r="C73">
        <v>0.30017091329959589</v>
      </c>
    </row>
    <row r="74" spans="1:3">
      <c r="A74" s="1">
        <v>1.6</v>
      </c>
      <c r="B74" s="1">
        <v>52.6</v>
      </c>
      <c r="C74">
        <v>0.30084388781317584</v>
      </c>
    </row>
    <row r="75" spans="1:3">
      <c r="A75" s="1">
        <v>3.6</v>
      </c>
      <c r="B75" s="1">
        <v>35</v>
      </c>
      <c r="C75">
        <v>0.3102684631793059</v>
      </c>
    </row>
    <row r="76" spans="1:3">
      <c r="A76" s="1">
        <v>5.4</v>
      </c>
      <c r="B76" s="1">
        <v>24.1556</v>
      </c>
      <c r="C76">
        <v>0.31533007791684675</v>
      </c>
    </row>
    <row r="77" spans="1:3">
      <c r="A77" s="1">
        <v>6.2</v>
      </c>
      <c r="B77" s="1">
        <v>26.8</v>
      </c>
      <c r="C77">
        <v>0.3170468063906593</v>
      </c>
    </row>
    <row r="78" spans="1:3">
      <c r="A78" s="1">
        <v>3.5</v>
      </c>
      <c r="B78" s="1">
        <v>34.767499999999998</v>
      </c>
      <c r="C78">
        <v>0.3253176119804968</v>
      </c>
    </row>
    <row r="79" spans="1:3">
      <c r="A79" s="1">
        <v>6.2</v>
      </c>
      <c r="B79" s="1">
        <v>24.2</v>
      </c>
      <c r="C79">
        <v>0.33087117933785504</v>
      </c>
    </row>
    <row r="80" spans="1:3">
      <c r="A80" s="1">
        <v>2</v>
      </c>
      <c r="B80" s="1">
        <v>41.566099999999999</v>
      </c>
      <c r="C80">
        <v>0.33629971617505616</v>
      </c>
    </row>
    <row r="81" spans="1:3">
      <c r="A81" s="1">
        <v>2.4</v>
      </c>
      <c r="B81" s="1">
        <v>56.3</v>
      </c>
      <c r="C81">
        <v>0.34790846797672781</v>
      </c>
    </row>
    <row r="82" spans="1:3">
      <c r="A82" s="1">
        <v>6</v>
      </c>
      <c r="B82" s="1">
        <v>21.473400000000002</v>
      </c>
      <c r="C82">
        <v>0.35656439544227636</v>
      </c>
    </row>
    <row r="83" spans="1:3">
      <c r="A83" s="1">
        <v>3</v>
      </c>
      <c r="B83" s="1">
        <v>36.473799999999997</v>
      </c>
      <c r="C83">
        <v>0.36252448049350561</v>
      </c>
    </row>
    <row r="84" spans="1:3">
      <c r="A84" s="1">
        <v>4.5999999999999996</v>
      </c>
      <c r="B84" s="1">
        <v>21.9</v>
      </c>
      <c r="C84">
        <v>0.36303782327024015</v>
      </c>
    </row>
    <row r="85" spans="1:3">
      <c r="A85" s="1">
        <v>3.6</v>
      </c>
      <c r="B85" s="1">
        <v>37.9</v>
      </c>
      <c r="C85">
        <v>0.3656999698676241</v>
      </c>
    </row>
    <row r="86" spans="1:3">
      <c r="A86" s="1">
        <v>2</v>
      </c>
      <c r="B86" s="1">
        <v>40.9</v>
      </c>
      <c r="C86">
        <v>0.36989081203196883</v>
      </c>
    </row>
    <row r="87" spans="1:3">
      <c r="A87" s="1">
        <v>6</v>
      </c>
      <c r="B87" s="1">
        <v>21.651499999999999</v>
      </c>
      <c r="C87">
        <v>0.37431579529271797</v>
      </c>
    </row>
    <row r="88" spans="1:3">
      <c r="A88" s="1">
        <v>4.7</v>
      </c>
      <c r="B88" s="1">
        <v>25.6</v>
      </c>
      <c r="C88">
        <v>0.37538983649276836</v>
      </c>
    </row>
    <row r="89" spans="1:3">
      <c r="A89" s="1">
        <v>5</v>
      </c>
      <c r="B89" s="1">
        <v>28.716000000000001</v>
      </c>
      <c r="C89">
        <v>0.37696877336779833</v>
      </c>
    </row>
    <row r="90" spans="1:3">
      <c r="A90" s="1">
        <v>1.4</v>
      </c>
      <c r="B90" s="1">
        <v>54.05</v>
      </c>
      <c r="C90">
        <v>0.37849802609358929</v>
      </c>
    </row>
    <row r="91" spans="1:3">
      <c r="A91" s="1">
        <v>3.6</v>
      </c>
      <c r="B91" s="1">
        <v>36.543999999999997</v>
      </c>
      <c r="C91">
        <v>0.39043559475580958</v>
      </c>
    </row>
    <row r="92" spans="1:3">
      <c r="A92" s="1">
        <v>3</v>
      </c>
      <c r="B92" s="1">
        <v>35.496600000000001</v>
      </c>
      <c r="C92">
        <v>0.39222131603997368</v>
      </c>
    </row>
    <row r="93" spans="1:3">
      <c r="A93" s="1">
        <v>1.8</v>
      </c>
      <c r="B93" s="1">
        <v>49.1</v>
      </c>
      <c r="C93">
        <v>0.40200397146097855</v>
      </c>
    </row>
    <row r="94" spans="1:3">
      <c r="A94" s="1">
        <v>4</v>
      </c>
      <c r="B94" s="1">
        <v>28.5</v>
      </c>
      <c r="C94">
        <v>0.40269211957602358</v>
      </c>
    </row>
    <row r="95" spans="1:3">
      <c r="A95" s="1">
        <v>6</v>
      </c>
      <c r="B95" s="1">
        <v>21.7</v>
      </c>
      <c r="C95">
        <v>0.40689592224784243</v>
      </c>
    </row>
    <row r="96" spans="1:3">
      <c r="A96" s="1">
        <v>6</v>
      </c>
      <c r="B96" s="1">
        <v>32.799999999999997</v>
      </c>
      <c r="C96">
        <v>0.40743452851933259</v>
      </c>
    </row>
    <row r="97" spans="1:3">
      <c r="A97" s="1">
        <v>3</v>
      </c>
      <c r="B97" s="1">
        <v>32.857900000000001</v>
      </c>
      <c r="C97">
        <v>0.41008307011616441</v>
      </c>
    </row>
    <row r="98" spans="1:3">
      <c r="A98" s="1">
        <v>5.7</v>
      </c>
      <c r="B98" s="1">
        <v>25.6</v>
      </c>
      <c r="C98">
        <v>0.41094304247463775</v>
      </c>
    </row>
    <row r="99" spans="1:3">
      <c r="A99" s="1">
        <v>3.7</v>
      </c>
      <c r="B99" s="1">
        <v>28.567399999999999</v>
      </c>
      <c r="C99">
        <v>0.41322877335864472</v>
      </c>
    </row>
    <row r="100" spans="1:3">
      <c r="A100" s="1">
        <v>2</v>
      </c>
      <c r="B100" s="1">
        <v>42.973300000000002</v>
      </c>
      <c r="C100">
        <v>0.41351755434349458</v>
      </c>
    </row>
    <row r="101" spans="1:3">
      <c r="A101" s="1">
        <v>3</v>
      </c>
      <c r="B101" s="1">
        <v>35.890999999999998</v>
      </c>
      <c r="C101">
        <v>0.42622044148235072</v>
      </c>
    </row>
    <row r="102" spans="1:3">
      <c r="A102" s="1">
        <v>1.4</v>
      </c>
      <c r="B102" s="1">
        <v>52.749600000000001</v>
      </c>
      <c r="C102">
        <v>0.43249526957917028</v>
      </c>
    </row>
    <row r="103" spans="1:3">
      <c r="A103" s="1">
        <v>5.7</v>
      </c>
      <c r="B103" s="1">
        <v>27.2</v>
      </c>
      <c r="C103">
        <v>0.43876145591127291</v>
      </c>
    </row>
    <row r="104" spans="1:3">
      <c r="A104" s="1">
        <v>4</v>
      </c>
      <c r="B104" s="1">
        <v>29.4</v>
      </c>
      <c r="C104">
        <v>0.44076137707266205</v>
      </c>
    </row>
    <row r="105" spans="1:3">
      <c r="A105" s="1">
        <v>2</v>
      </c>
      <c r="B105" s="1">
        <v>43.2</v>
      </c>
      <c r="C105">
        <v>0.44282067536735892</v>
      </c>
    </row>
    <row r="106" spans="1:3">
      <c r="A106" s="1">
        <v>2.4</v>
      </c>
      <c r="B106" s="1">
        <v>38.700000000000003</v>
      </c>
      <c r="C106">
        <v>0.44464683169912822</v>
      </c>
    </row>
    <row r="107" spans="1:3">
      <c r="A107" s="1">
        <v>3.4</v>
      </c>
      <c r="B107" s="1">
        <v>41.347000000000001</v>
      </c>
      <c r="C107">
        <v>0.45150380055317896</v>
      </c>
    </row>
    <row r="108" spans="1:3">
      <c r="A108" s="1">
        <v>3.5</v>
      </c>
      <c r="B108" s="1">
        <v>32.200000000000003</v>
      </c>
      <c r="C108">
        <v>0.45244417174897433</v>
      </c>
    </row>
    <row r="109" spans="1:3">
      <c r="A109" s="1">
        <v>6.2</v>
      </c>
      <c r="B109" s="1">
        <v>24.2</v>
      </c>
      <c r="C109">
        <v>0.45289282703703537</v>
      </c>
    </row>
    <row r="110" spans="1:3">
      <c r="A110" s="1">
        <v>3.8</v>
      </c>
      <c r="B110" s="1">
        <v>36.7669</v>
      </c>
      <c r="C110">
        <v>0.45402797651795546</v>
      </c>
    </row>
    <row r="111" spans="1:3">
      <c r="A111" s="1">
        <v>5.4</v>
      </c>
      <c r="B111" s="1">
        <v>20.6</v>
      </c>
      <c r="C111">
        <v>0.45540333556586909</v>
      </c>
    </row>
    <row r="112" spans="1:3">
      <c r="A112" s="1">
        <v>4.4000000000000004</v>
      </c>
      <c r="B112" s="1">
        <v>27.730699999999999</v>
      </c>
      <c r="C112">
        <v>0.46634489577473226</v>
      </c>
    </row>
    <row r="113" spans="1:3">
      <c r="A113" s="1">
        <v>2</v>
      </c>
      <c r="B113" s="1">
        <v>48.7</v>
      </c>
      <c r="C113">
        <v>0.46700550908722294</v>
      </c>
    </row>
    <row r="114" spans="1:3">
      <c r="A114" s="1">
        <v>3.7</v>
      </c>
      <c r="B114" s="1">
        <v>31.363900000000001</v>
      </c>
      <c r="C114">
        <v>0.4724406848883248</v>
      </c>
    </row>
    <row r="115" spans="1:3">
      <c r="A115" s="1">
        <v>3.6</v>
      </c>
      <c r="B115" s="1">
        <v>36.1</v>
      </c>
      <c r="C115">
        <v>0.47782607222714313</v>
      </c>
    </row>
    <row r="116" spans="1:3">
      <c r="A116" s="1">
        <v>2.4</v>
      </c>
      <c r="B116" s="1">
        <v>59.9</v>
      </c>
      <c r="C116">
        <v>0.47995093213379159</v>
      </c>
    </row>
    <row r="117" spans="1:3">
      <c r="A117" s="1">
        <v>5.4</v>
      </c>
      <c r="B117" s="1">
        <v>21.2</v>
      </c>
      <c r="C117">
        <v>0.4895755852115824</v>
      </c>
    </row>
    <row r="118" spans="1:3">
      <c r="A118" s="1">
        <v>6.8</v>
      </c>
      <c r="B118" s="1">
        <v>18.600000000000001</v>
      </c>
      <c r="C118">
        <v>0.49151270796858659</v>
      </c>
    </row>
    <row r="119" spans="1:3">
      <c r="A119" s="1">
        <v>3.6</v>
      </c>
      <c r="B119" s="1">
        <v>40.5</v>
      </c>
      <c r="C119">
        <v>0.49378414112668612</v>
      </c>
    </row>
    <row r="120" spans="1:3">
      <c r="A120" s="1">
        <v>6.4</v>
      </c>
      <c r="B120" s="1">
        <v>31.4</v>
      </c>
      <c r="C120">
        <v>0.50306701050637315</v>
      </c>
    </row>
    <row r="121" spans="1:3">
      <c r="A121" s="1">
        <v>2</v>
      </c>
      <c r="B121" s="1">
        <v>59.536099999999998</v>
      </c>
      <c r="C121">
        <v>0.51002244458910251</v>
      </c>
    </row>
    <row r="122" spans="1:3">
      <c r="A122" s="1">
        <v>2.5</v>
      </c>
      <c r="B122" s="1">
        <v>44.515900000000002</v>
      </c>
      <c r="C122">
        <v>0.51503041758441825</v>
      </c>
    </row>
    <row r="123" spans="1:3">
      <c r="A123" s="1">
        <v>3.5</v>
      </c>
      <c r="B123" s="1">
        <v>34</v>
      </c>
      <c r="C123">
        <v>0.51526457951939464</v>
      </c>
    </row>
    <row r="124" spans="1:3">
      <c r="A124" s="1">
        <v>6.2</v>
      </c>
      <c r="B124" s="1">
        <v>24.2</v>
      </c>
      <c r="C124">
        <v>0.52393445864347998</v>
      </c>
    </row>
    <row r="125" spans="1:3">
      <c r="A125" s="1">
        <v>4.4000000000000004</v>
      </c>
      <c r="B125" s="1">
        <v>31.227399999999999</v>
      </c>
      <c r="C125">
        <v>0.52471334193622254</v>
      </c>
    </row>
    <row r="126" spans="1:3">
      <c r="A126" s="1">
        <v>4.2</v>
      </c>
      <c r="B126" s="1">
        <v>35.722200000000001</v>
      </c>
      <c r="C126">
        <v>0.52722454103903293</v>
      </c>
    </row>
    <row r="127" spans="1:3">
      <c r="A127" s="1">
        <v>5.9</v>
      </c>
      <c r="B127" s="1">
        <v>22.925799999999999</v>
      </c>
      <c r="C127">
        <v>0.53052567483777202</v>
      </c>
    </row>
    <row r="128" spans="1:3">
      <c r="A128" s="1">
        <v>1.6</v>
      </c>
      <c r="B128" s="1">
        <v>42.8</v>
      </c>
      <c r="C128">
        <v>0.53199583629874414</v>
      </c>
    </row>
    <row r="129" spans="1:3">
      <c r="A129" s="1">
        <v>2.5</v>
      </c>
      <c r="B129" s="1">
        <v>51.6</v>
      </c>
      <c r="C129">
        <v>0.5344531714806855</v>
      </c>
    </row>
    <row r="130" spans="1:3">
      <c r="A130" s="1">
        <v>3</v>
      </c>
      <c r="B130" s="1">
        <v>33.128100000000003</v>
      </c>
      <c r="C130">
        <v>0.53454861382293262</v>
      </c>
    </row>
    <row r="131" spans="1:3">
      <c r="A131" s="1">
        <v>2.5</v>
      </c>
      <c r="B131" s="1">
        <v>42.488799999999998</v>
      </c>
      <c r="C131">
        <v>0.53553519713389952</v>
      </c>
    </row>
    <row r="132" spans="1:3">
      <c r="A132" s="1">
        <v>3</v>
      </c>
      <c r="B132" s="1">
        <v>33.200000000000003</v>
      </c>
      <c r="C132">
        <v>0.53628262200824928</v>
      </c>
    </row>
    <row r="133" spans="1:3">
      <c r="A133" s="1">
        <v>4.5999999999999996</v>
      </c>
      <c r="B133" s="1">
        <v>21.9</v>
      </c>
      <c r="C133">
        <v>0.53837363755159939</v>
      </c>
    </row>
    <row r="134" spans="1:3">
      <c r="A134" s="1">
        <v>3.6</v>
      </c>
      <c r="B134" s="1">
        <v>34.259599999999999</v>
      </c>
      <c r="C134">
        <v>0.5397125009395638</v>
      </c>
    </row>
    <row r="135" spans="1:3">
      <c r="A135" s="1">
        <v>4</v>
      </c>
      <c r="B135" s="1">
        <v>27.9711</v>
      </c>
      <c r="C135">
        <v>0.54282758362680406</v>
      </c>
    </row>
    <row r="136" spans="1:3">
      <c r="A136" s="1">
        <v>5.4</v>
      </c>
      <c r="B136" s="1">
        <v>21.2</v>
      </c>
      <c r="C136">
        <v>0.54404005261074007</v>
      </c>
    </row>
    <row r="137" spans="1:3">
      <c r="A137" s="1">
        <v>2.4</v>
      </c>
      <c r="B137" s="1">
        <v>43.431899999999999</v>
      </c>
      <c r="C137">
        <v>0.54410451683645711</v>
      </c>
    </row>
    <row r="138" spans="1:3">
      <c r="A138" s="1">
        <v>4</v>
      </c>
      <c r="B138" s="1">
        <v>28.4</v>
      </c>
      <c r="C138">
        <v>0.54700930248461155</v>
      </c>
    </row>
    <row r="139" spans="1:3">
      <c r="A139" s="1">
        <v>6.4</v>
      </c>
      <c r="B139" s="1">
        <v>29.9499</v>
      </c>
      <c r="C139">
        <v>0.5533998690274865</v>
      </c>
    </row>
    <row r="140" spans="1:3">
      <c r="A140" s="1">
        <v>1.6</v>
      </c>
      <c r="B140" s="1">
        <v>41.7</v>
      </c>
      <c r="C140">
        <v>0.56256266775173203</v>
      </c>
    </row>
    <row r="141" spans="1:3">
      <c r="A141" s="1">
        <v>4.5999999999999996</v>
      </c>
      <c r="B141" s="1">
        <v>24.3</v>
      </c>
      <c r="C141">
        <v>0.56480500100252218</v>
      </c>
    </row>
    <row r="142" spans="1:3">
      <c r="A142" s="1">
        <v>6</v>
      </c>
      <c r="B142" s="1">
        <v>21.473400000000002</v>
      </c>
      <c r="C142">
        <v>0.56734330144436906</v>
      </c>
    </row>
    <row r="143" spans="1:3">
      <c r="A143" s="1">
        <v>2</v>
      </c>
      <c r="B143" s="1">
        <v>41.5</v>
      </c>
      <c r="C143">
        <v>0.5808474557423261</v>
      </c>
    </row>
    <row r="144" spans="1:3">
      <c r="A144" s="1">
        <v>2.4</v>
      </c>
      <c r="B144" s="1">
        <v>42.5</v>
      </c>
      <c r="C144">
        <v>0.58161770803741208</v>
      </c>
    </row>
    <row r="145" spans="1:3">
      <c r="A145" s="1">
        <v>4.4000000000000004</v>
      </c>
      <c r="B145" s="1">
        <v>30.547999999999998</v>
      </c>
      <c r="C145">
        <v>0.59141862680107138</v>
      </c>
    </row>
    <row r="146" spans="1:3">
      <c r="A146" s="1">
        <v>6</v>
      </c>
      <c r="B146" s="1">
        <v>24.7</v>
      </c>
      <c r="C146">
        <v>0.59198030588225681</v>
      </c>
    </row>
    <row r="147" spans="1:3">
      <c r="A147" s="1">
        <v>3.7</v>
      </c>
      <c r="B147" s="1">
        <v>28.1</v>
      </c>
      <c r="C147">
        <v>0.59907201481872363</v>
      </c>
    </row>
    <row r="148" spans="1:3">
      <c r="A148" s="1">
        <v>3.5</v>
      </c>
      <c r="B148" s="1">
        <v>30.049299999999999</v>
      </c>
      <c r="C148">
        <v>0.60551050113778104</v>
      </c>
    </row>
    <row r="149" spans="1:3">
      <c r="A149" s="1">
        <v>2</v>
      </c>
      <c r="B149" s="1">
        <v>39.4</v>
      </c>
      <c r="C149">
        <v>0.60911479346756026</v>
      </c>
    </row>
    <row r="150" spans="1:3">
      <c r="A150" s="1">
        <v>2.5</v>
      </c>
      <c r="B150" s="1">
        <v>36.655700000000003</v>
      </c>
      <c r="C150">
        <v>0.61228724192525075</v>
      </c>
    </row>
    <row r="151" spans="1:3">
      <c r="A151" s="1">
        <v>3</v>
      </c>
      <c r="B151" s="1">
        <v>39.700000000000003</v>
      </c>
      <c r="C151">
        <v>0.61363719423578889</v>
      </c>
    </row>
    <row r="152" spans="1:3">
      <c r="A152" s="1">
        <v>5</v>
      </c>
      <c r="B152" s="1">
        <v>25.897200000000002</v>
      </c>
      <c r="C152">
        <v>0.62107307073567941</v>
      </c>
    </row>
    <row r="153" spans="1:3">
      <c r="A153" s="1">
        <v>4.5999999999999996</v>
      </c>
      <c r="B153" s="1">
        <v>33.9</v>
      </c>
      <c r="C153">
        <v>0.62668628192960718</v>
      </c>
    </row>
    <row r="154" spans="1:3">
      <c r="A154" s="1">
        <v>2.7</v>
      </c>
      <c r="B154" s="1">
        <v>37</v>
      </c>
      <c r="C154">
        <v>0.62754844616401539</v>
      </c>
    </row>
    <row r="155" spans="1:3">
      <c r="A155" s="1">
        <v>5.6</v>
      </c>
      <c r="B155" s="1">
        <v>32.4</v>
      </c>
      <c r="C155">
        <v>0.63636781166159229</v>
      </c>
    </row>
    <row r="156" spans="1:3">
      <c r="A156" s="1">
        <v>2.5</v>
      </c>
      <c r="B156" s="1">
        <v>37.5899</v>
      </c>
      <c r="C156">
        <v>0.63722072854833278</v>
      </c>
    </row>
    <row r="157" spans="1:3">
      <c r="A157" s="1">
        <v>2</v>
      </c>
      <c r="B157" s="1">
        <v>43.5</v>
      </c>
      <c r="C157">
        <v>0.64322870099373441</v>
      </c>
    </row>
    <row r="158" spans="1:3">
      <c r="A158" s="1">
        <v>3</v>
      </c>
      <c r="B158" s="1">
        <v>36.920200000000001</v>
      </c>
      <c r="C158">
        <v>0.64377832617737629</v>
      </c>
    </row>
    <row r="159" spans="1:3">
      <c r="A159" s="1">
        <v>5</v>
      </c>
      <c r="B159" s="1">
        <v>23.602799999999998</v>
      </c>
      <c r="C159">
        <v>0.64830389196098892</v>
      </c>
    </row>
    <row r="160" spans="1:3">
      <c r="A160" s="1">
        <v>3</v>
      </c>
      <c r="B160" s="1">
        <v>39.700000000000003</v>
      </c>
      <c r="C160">
        <v>0.65021661166595057</v>
      </c>
    </row>
    <row r="161" spans="1:3">
      <c r="A161" s="1">
        <v>3.5</v>
      </c>
      <c r="B161" s="1">
        <v>34.9</v>
      </c>
      <c r="C161">
        <v>0.6564303307868834</v>
      </c>
    </row>
    <row r="162" spans="1:3">
      <c r="A162" s="1">
        <v>1.6</v>
      </c>
      <c r="B162" s="1">
        <v>54.250100000000003</v>
      </c>
      <c r="C162">
        <v>0.65753530293469986</v>
      </c>
    </row>
    <row r="163" spans="1:3">
      <c r="A163" s="1">
        <v>1.8</v>
      </c>
      <c r="B163" s="1">
        <v>50.8</v>
      </c>
      <c r="C163">
        <v>0.66034057139222668</v>
      </c>
    </row>
    <row r="164" spans="1:3">
      <c r="A164" s="1">
        <v>5</v>
      </c>
      <c r="B164" s="1">
        <v>24.7928</v>
      </c>
      <c r="C164">
        <v>0.66312401637819995</v>
      </c>
    </row>
    <row r="165" spans="1:3">
      <c r="A165" s="1">
        <v>4.5999999999999996</v>
      </c>
      <c r="B165" s="1">
        <v>23</v>
      </c>
      <c r="C165">
        <v>0.66356315235666441</v>
      </c>
    </row>
    <row r="166" spans="1:3">
      <c r="A166" s="1">
        <v>3</v>
      </c>
      <c r="B166" s="1">
        <v>35.435400000000001</v>
      </c>
      <c r="C166">
        <v>0.66414623744758916</v>
      </c>
    </row>
    <row r="167" spans="1:3">
      <c r="A167" s="1">
        <v>1.8</v>
      </c>
      <c r="B167" s="1">
        <v>46.9</v>
      </c>
      <c r="C167">
        <v>0.67399356311950653</v>
      </c>
    </row>
    <row r="168" spans="1:3">
      <c r="A168" s="1">
        <v>6.2</v>
      </c>
      <c r="B168" s="1">
        <v>19.5139</v>
      </c>
      <c r="C168">
        <v>0.67592563649312765</v>
      </c>
    </row>
    <row r="169" spans="1:3">
      <c r="A169" s="1">
        <v>3</v>
      </c>
      <c r="B169" s="1">
        <v>32.857900000000001</v>
      </c>
      <c r="C169">
        <v>0.67970013008488583</v>
      </c>
    </row>
    <row r="170" spans="1:3">
      <c r="A170" s="1">
        <v>3.7</v>
      </c>
      <c r="B170" s="1">
        <v>28.566800000000001</v>
      </c>
      <c r="C170">
        <v>0.68501369136922552</v>
      </c>
    </row>
    <row r="171" spans="1:3">
      <c r="A171" s="1">
        <v>6</v>
      </c>
      <c r="B171" s="1">
        <v>21.7</v>
      </c>
      <c r="C171">
        <v>0.68818710983505227</v>
      </c>
    </row>
    <row r="172" spans="1:3">
      <c r="A172" s="1">
        <v>4.2</v>
      </c>
      <c r="B172" s="1">
        <v>26.767800000000001</v>
      </c>
      <c r="C172">
        <v>0.69286884384236103</v>
      </c>
    </row>
    <row r="173" spans="1:3">
      <c r="A173" s="1">
        <v>4.4000000000000004</v>
      </c>
      <c r="B173" s="1">
        <v>33.603200000000001</v>
      </c>
      <c r="C173">
        <v>0.69297047184706151</v>
      </c>
    </row>
    <row r="174" spans="1:3">
      <c r="A174" s="1">
        <v>2.5</v>
      </c>
      <c r="B174" s="1">
        <v>32.799999999999997</v>
      </c>
      <c r="C174">
        <v>0.6971573499756194</v>
      </c>
    </row>
    <row r="175" spans="1:3">
      <c r="A175" s="1">
        <v>6</v>
      </c>
      <c r="B175" s="1">
        <v>21.628499999999999</v>
      </c>
      <c r="C175">
        <v>0.70948023737673849</v>
      </c>
    </row>
    <row r="176" spans="1:3">
      <c r="A176" s="1">
        <v>6</v>
      </c>
      <c r="B176" s="1">
        <v>21.8</v>
      </c>
      <c r="C176">
        <v>0.71248650267830127</v>
      </c>
    </row>
    <row r="177" spans="1:3">
      <c r="A177" s="1">
        <v>5.4</v>
      </c>
      <c r="B177" s="1">
        <v>21.8</v>
      </c>
      <c r="C177">
        <v>0.72050196538409528</v>
      </c>
    </row>
    <row r="178" spans="1:3">
      <c r="A178" s="1">
        <v>3</v>
      </c>
      <c r="B178" s="1">
        <v>35.505200000000002</v>
      </c>
      <c r="C178">
        <v>0.72393360479987678</v>
      </c>
    </row>
    <row r="179" spans="1:3">
      <c r="A179" s="1">
        <v>3</v>
      </c>
      <c r="B179" s="1">
        <v>35.799999999999997</v>
      </c>
      <c r="C179">
        <v>0.72403664269034973</v>
      </c>
    </row>
    <row r="180" spans="1:3">
      <c r="A180" s="1">
        <v>2.4</v>
      </c>
      <c r="B180" s="1">
        <v>38.700000000000003</v>
      </c>
      <c r="C180">
        <v>0.744970881271522</v>
      </c>
    </row>
    <row r="181" spans="1:3">
      <c r="A181" s="1">
        <v>2.5</v>
      </c>
      <c r="B181" s="1">
        <v>34.434100000000001</v>
      </c>
      <c r="C181">
        <v>0.74859727174463064</v>
      </c>
    </row>
    <row r="182" spans="1:3">
      <c r="A182" s="1">
        <v>4.8</v>
      </c>
      <c r="B182" s="1">
        <v>22.8</v>
      </c>
      <c r="C182">
        <v>0.74940174507284796</v>
      </c>
    </row>
    <row r="183" spans="1:3">
      <c r="A183" s="1">
        <v>3.6</v>
      </c>
      <c r="B183" s="1">
        <v>35</v>
      </c>
      <c r="C183">
        <v>0.75681344748484813</v>
      </c>
    </row>
    <row r="184" spans="1:3">
      <c r="A184" s="1">
        <v>3.5</v>
      </c>
      <c r="B184" s="1">
        <v>34.028799999999997</v>
      </c>
      <c r="C184">
        <v>0.76036793564322547</v>
      </c>
    </row>
    <row r="185" spans="1:3">
      <c r="A185" s="1">
        <v>2</v>
      </c>
      <c r="B185" s="1">
        <v>46.2</v>
      </c>
      <c r="C185">
        <v>0.77040071495764395</v>
      </c>
    </row>
    <row r="186" spans="1:3">
      <c r="A186" s="1">
        <v>2</v>
      </c>
      <c r="B186" s="1">
        <v>36.799999999999997</v>
      </c>
      <c r="C186">
        <v>0.77686846854081859</v>
      </c>
    </row>
    <row r="187" spans="1:3">
      <c r="A187" s="1">
        <v>3.7</v>
      </c>
      <c r="B187" s="1">
        <v>28.5</v>
      </c>
      <c r="C187">
        <v>0.77838383183117854</v>
      </c>
    </row>
    <row r="188" spans="1:3">
      <c r="A188" s="1">
        <v>4.5999999999999996</v>
      </c>
      <c r="B188" s="1">
        <v>23</v>
      </c>
      <c r="C188">
        <v>0.79144103977097002</v>
      </c>
    </row>
    <row r="189" spans="1:3">
      <c r="A189" s="1">
        <v>4.4000000000000004</v>
      </c>
      <c r="B189" s="1">
        <v>28.1647</v>
      </c>
      <c r="C189">
        <v>0.79236086880216094</v>
      </c>
    </row>
    <row r="190" spans="1:3">
      <c r="A190" s="1">
        <v>3.8</v>
      </c>
      <c r="B190" s="1">
        <v>36.7669</v>
      </c>
      <c r="C190">
        <v>0.79822373975793237</v>
      </c>
    </row>
    <row r="191" spans="1:3">
      <c r="A191" s="1">
        <v>1.5</v>
      </c>
      <c r="B191" s="1">
        <v>52.2</v>
      </c>
      <c r="C191">
        <v>0.79950195689932124</v>
      </c>
    </row>
    <row r="192" spans="1:3">
      <c r="A192" s="1">
        <v>2.5</v>
      </c>
      <c r="B192" s="1">
        <v>40.807499999999997</v>
      </c>
      <c r="C192">
        <v>0.80019933385718234</v>
      </c>
    </row>
    <row r="193" spans="1:3">
      <c r="A193" s="1">
        <v>3.7</v>
      </c>
      <c r="B193" s="1">
        <v>31.364100000000001</v>
      </c>
      <c r="C193">
        <v>0.8141372923670217</v>
      </c>
    </row>
    <row r="194" spans="1:3">
      <c r="A194" s="1">
        <v>3.7</v>
      </c>
      <c r="B194" s="1">
        <v>27.8</v>
      </c>
      <c r="C194">
        <v>0.81658062361633865</v>
      </c>
    </row>
    <row r="195" spans="1:3">
      <c r="A195" s="1">
        <v>1.5</v>
      </c>
      <c r="B195" s="1">
        <v>55.644599999999997</v>
      </c>
      <c r="C195">
        <v>0.81673148831654996</v>
      </c>
    </row>
    <row r="196" spans="1:3">
      <c r="A196" s="1">
        <v>3</v>
      </c>
      <c r="B196" s="1">
        <v>37.999699999999997</v>
      </c>
      <c r="C196">
        <v>0.8176561312295163</v>
      </c>
    </row>
    <row r="197" spans="1:3">
      <c r="A197" s="1">
        <v>3.8</v>
      </c>
      <c r="B197" s="1">
        <v>34.861699999999999</v>
      </c>
      <c r="C197">
        <v>0.8180391860476478</v>
      </c>
    </row>
    <row r="198" spans="1:3">
      <c r="A198" s="1">
        <v>2.5</v>
      </c>
      <c r="B198" s="1">
        <v>36.655700000000003</v>
      </c>
      <c r="C198">
        <v>0.81892023291393556</v>
      </c>
    </row>
    <row r="199" spans="1:3">
      <c r="A199" s="1">
        <v>5.7</v>
      </c>
      <c r="B199" s="1">
        <v>27.2941</v>
      </c>
      <c r="C199">
        <v>0.81957310389602867</v>
      </c>
    </row>
    <row r="200" spans="1:3">
      <c r="A200" s="1">
        <v>1.8</v>
      </c>
      <c r="B200" s="1">
        <v>56.991500000000002</v>
      </c>
      <c r="C200">
        <v>0.8256488098217234</v>
      </c>
    </row>
    <row r="201" spans="1:3">
      <c r="A201" s="1">
        <v>3</v>
      </c>
      <c r="B201" s="1">
        <v>35.496600000000001</v>
      </c>
      <c r="C201">
        <v>0.82710098149567501</v>
      </c>
    </row>
    <row r="202" spans="1:3">
      <c r="A202" s="1">
        <v>3.8</v>
      </c>
      <c r="B202" s="1">
        <v>36.027700000000003</v>
      </c>
      <c r="C202">
        <v>0.83040457284575897</v>
      </c>
    </row>
    <row r="203" spans="1:3">
      <c r="A203" s="1">
        <v>1.5</v>
      </c>
      <c r="B203" s="1">
        <v>49.6</v>
      </c>
      <c r="C203">
        <v>0.83101540465160872</v>
      </c>
    </row>
    <row r="204" spans="1:3">
      <c r="A204" s="1">
        <v>2.5</v>
      </c>
      <c r="B204" s="1">
        <v>43.261699999999998</v>
      </c>
      <c r="C204">
        <v>0.83265152164412259</v>
      </c>
    </row>
    <row r="205" spans="1:3">
      <c r="A205" s="1">
        <v>3</v>
      </c>
      <c r="B205" s="1">
        <v>31.302499999999998</v>
      </c>
      <c r="C205">
        <v>0.83431846515635943</v>
      </c>
    </row>
    <row r="206" spans="1:3">
      <c r="A206" s="1">
        <v>1.4</v>
      </c>
      <c r="B206" s="1">
        <v>59.7</v>
      </c>
      <c r="C206">
        <v>0.84255383174653153</v>
      </c>
    </row>
    <row r="207" spans="1:3">
      <c r="A207" s="1">
        <v>2.4</v>
      </c>
      <c r="B207" s="1">
        <v>42</v>
      </c>
      <c r="C207">
        <v>0.85116726523861563</v>
      </c>
    </row>
    <row r="208" spans="1:3">
      <c r="A208" s="1">
        <v>2.5</v>
      </c>
      <c r="B208" s="1">
        <v>37.037799999999997</v>
      </c>
      <c r="C208">
        <v>0.85692911083532075</v>
      </c>
    </row>
    <row r="209" spans="1:3">
      <c r="A209" s="1">
        <v>1.5</v>
      </c>
      <c r="B209" s="1">
        <v>46.5</v>
      </c>
      <c r="C209">
        <v>0.8575136114311015</v>
      </c>
    </row>
    <row r="210" spans="1:3">
      <c r="A210" s="1">
        <v>3</v>
      </c>
      <c r="B210" s="1">
        <v>47.1</v>
      </c>
      <c r="C210">
        <v>0.87100540238209734</v>
      </c>
    </row>
    <row r="211" spans="1:3">
      <c r="A211" s="1">
        <v>3.2</v>
      </c>
      <c r="B211" s="1">
        <v>34.542400000000001</v>
      </c>
      <c r="C211">
        <v>0.87545277760891194</v>
      </c>
    </row>
    <row r="212" spans="1:3">
      <c r="A212" s="1">
        <v>3.6</v>
      </c>
      <c r="B212" s="1">
        <v>31.2</v>
      </c>
      <c r="C212">
        <v>0.876567641718343</v>
      </c>
    </row>
    <row r="213" spans="1:3">
      <c r="A213" s="1">
        <v>5</v>
      </c>
      <c r="B213" s="1">
        <v>28.700900000000001</v>
      </c>
      <c r="C213">
        <v>0.87908658467214817</v>
      </c>
    </row>
    <row r="214" spans="1:3">
      <c r="A214" s="1">
        <v>5.5</v>
      </c>
      <c r="B214" s="1">
        <v>31.7</v>
      </c>
      <c r="C214">
        <v>0.88380796451283439</v>
      </c>
    </row>
    <row r="215" spans="1:3">
      <c r="A215" s="1">
        <v>5.7</v>
      </c>
      <c r="B215" s="1">
        <v>27.2</v>
      </c>
      <c r="C215">
        <v>0.88456485648569561</v>
      </c>
    </row>
    <row r="216" spans="1:3">
      <c r="A216" s="1">
        <v>2</v>
      </c>
      <c r="B216" s="1">
        <v>44.707999999999998</v>
      </c>
      <c r="C216">
        <v>0.88797450813923795</v>
      </c>
    </row>
    <row r="217" spans="1:3">
      <c r="A217" s="1">
        <v>1.6</v>
      </c>
      <c r="B217" s="1">
        <v>43.7</v>
      </c>
      <c r="C217">
        <v>0.89185242457723546</v>
      </c>
    </row>
    <row r="218" spans="1:3">
      <c r="A218" s="1">
        <v>6</v>
      </c>
      <c r="B218" s="1">
        <v>21.473400000000002</v>
      </c>
      <c r="C218">
        <v>0.89235551257570755</v>
      </c>
    </row>
    <row r="219" spans="1:3">
      <c r="A219" s="1">
        <v>3.5</v>
      </c>
      <c r="B219" s="1">
        <v>34.9</v>
      </c>
      <c r="C219">
        <v>0.89289123047788843</v>
      </c>
    </row>
    <row r="220" spans="1:3">
      <c r="A220" s="1">
        <v>3</v>
      </c>
      <c r="B220" s="1">
        <v>36.473799999999997</v>
      </c>
      <c r="C220">
        <v>0.8949241706089921</v>
      </c>
    </row>
    <row r="221" spans="1:3">
      <c r="A221" s="1">
        <v>2.5</v>
      </c>
      <c r="B221" s="1">
        <v>31.366900000000001</v>
      </c>
      <c r="C221">
        <v>0.90542993971938146</v>
      </c>
    </row>
    <row r="222" spans="1:3">
      <c r="A222" s="1">
        <v>4.4000000000000004</v>
      </c>
      <c r="B222" s="1">
        <v>29.837800000000001</v>
      </c>
      <c r="C222">
        <v>0.90615673967592958</v>
      </c>
    </row>
    <row r="223" spans="1:3">
      <c r="A223" s="1">
        <v>1.6</v>
      </c>
      <c r="B223" s="1">
        <v>43.297899999999998</v>
      </c>
      <c r="C223">
        <v>0.90737607209086379</v>
      </c>
    </row>
    <row r="224" spans="1:3">
      <c r="A224" s="1">
        <v>3.6</v>
      </c>
      <c r="B224" s="1">
        <v>32.9</v>
      </c>
      <c r="C224">
        <v>0.91212214416996107</v>
      </c>
    </row>
    <row r="225" spans="1:3">
      <c r="A225" s="1">
        <v>1.6</v>
      </c>
      <c r="B225" s="1">
        <v>56.420400000000001</v>
      </c>
      <c r="C225">
        <v>0.91262902821073089</v>
      </c>
    </row>
    <row r="226" spans="1:3">
      <c r="A226" s="1">
        <v>2.5</v>
      </c>
      <c r="B226" s="1">
        <v>31.366900000000001</v>
      </c>
      <c r="C226">
        <v>0.91429974761355648</v>
      </c>
    </row>
    <row r="227" spans="1:3">
      <c r="A227" s="1">
        <v>5.2</v>
      </c>
      <c r="B227" s="1">
        <v>24.3325</v>
      </c>
      <c r="C227">
        <v>0.91696435356519057</v>
      </c>
    </row>
    <row r="228" spans="1:3">
      <c r="A228" s="1">
        <v>2.2000000000000002</v>
      </c>
      <c r="B228" s="1">
        <v>30.45</v>
      </c>
      <c r="C228">
        <v>0.91794573313279437</v>
      </c>
    </row>
    <row r="229" spans="1:3">
      <c r="A229" s="1">
        <v>3.7</v>
      </c>
      <c r="B229" s="1">
        <v>30.4</v>
      </c>
      <c r="C229">
        <v>0.91833852392465087</v>
      </c>
    </row>
    <row r="230" spans="1:3">
      <c r="A230" s="1">
        <v>6.8</v>
      </c>
      <c r="B230" s="1">
        <v>17.7</v>
      </c>
      <c r="C230">
        <v>0.92053693933058045</v>
      </c>
    </row>
    <row r="231" spans="1:3">
      <c r="A231" s="1">
        <v>2</v>
      </c>
      <c r="B231" s="1">
        <v>59.438099999999999</v>
      </c>
      <c r="C231">
        <v>0.92309321458516347</v>
      </c>
    </row>
    <row r="232" spans="1:3">
      <c r="A232" s="1">
        <v>2.5</v>
      </c>
      <c r="B232" s="1">
        <v>37.979999999999997</v>
      </c>
      <c r="C232">
        <v>0.92777266091142285</v>
      </c>
    </row>
    <row r="233" spans="1:3">
      <c r="A233" s="1">
        <v>5.2</v>
      </c>
      <c r="B233" s="1">
        <v>23.066700000000001</v>
      </c>
      <c r="C233">
        <v>0.92832410233379259</v>
      </c>
    </row>
    <row r="234" spans="1:3">
      <c r="A234" s="1">
        <v>1.8</v>
      </c>
      <c r="B234" s="1">
        <v>47.2</v>
      </c>
      <c r="C234">
        <v>0.92979755194446234</v>
      </c>
    </row>
    <row r="235" spans="1:3">
      <c r="A235" s="1">
        <v>2.5</v>
      </c>
      <c r="B235" s="1">
        <v>37.137</v>
      </c>
      <c r="C235">
        <v>0.93746802798783724</v>
      </c>
    </row>
    <row r="236" spans="1:3">
      <c r="A236" s="1">
        <v>3</v>
      </c>
      <c r="B236" s="1">
        <v>32.286000000000001</v>
      </c>
      <c r="C236">
        <v>0.93971769182679676</v>
      </c>
    </row>
    <row r="237" spans="1:3">
      <c r="A237" s="1">
        <v>2</v>
      </c>
      <c r="B237" s="1">
        <v>46.2</v>
      </c>
      <c r="C237">
        <v>0.94388673596480399</v>
      </c>
    </row>
    <row r="238" spans="1:3">
      <c r="A238" s="1">
        <v>3.7</v>
      </c>
      <c r="B238" s="1">
        <v>35.162799999999997</v>
      </c>
      <c r="C238">
        <v>0.95331684154591134</v>
      </c>
    </row>
    <row r="239" spans="1:3">
      <c r="A239" s="1">
        <v>5.4</v>
      </c>
      <c r="B239" s="1">
        <v>21.641200000000001</v>
      </c>
      <c r="C239">
        <v>0.95655669444842573</v>
      </c>
    </row>
    <row r="240" spans="1:3">
      <c r="A240" s="1">
        <v>5.7</v>
      </c>
      <c r="B240" s="1">
        <v>34.5</v>
      </c>
      <c r="C240">
        <v>0.95889247553404511</v>
      </c>
    </row>
    <row r="241" spans="1:3">
      <c r="A241" s="1">
        <v>4.8</v>
      </c>
      <c r="B241" s="1">
        <v>22.8</v>
      </c>
      <c r="C241">
        <v>0.96706810361499396</v>
      </c>
    </row>
    <row r="242" spans="1:3">
      <c r="A242" s="1">
        <v>5.3</v>
      </c>
      <c r="B242" s="1">
        <v>29</v>
      </c>
      <c r="C242">
        <v>0.97256841338783284</v>
      </c>
    </row>
    <row r="243" spans="1:3">
      <c r="A243" s="1">
        <v>2.8</v>
      </c>
      <c r="B243" s="1">
        <v>30.3</v>
      </c>
      <c r="C243">
        <v>0.97455960328827917</v>
      </c>
    </row>
    <row r="244" spans="1:3">
      <c r="A244" s="1">
        <v>6</v>
      </c>
      <c r="B244" s="1">
        <v>21.2</v>
      </c>
      <c r="C244">
        <v>0.97871977677446886</v>
      </c>
    </row>
    <row r="245" spans="1:3">
      <c r="A245" s="1">
        <v>3.2</v>
      </c>
      <c r="B245" s="1">
        <v>34.542400000000001</v>
      </c>
      <c r="C245">
        <v>0.989862091590615</v>
      </c>
    </row>
    <row r="246" spans="1:3">
      <c r="A246" s="1">
        <v>3.6</v>
      </c>
      <c r="B246" s="1">
        <v>35.5</v>
      </c>
      <c r="C246">
        <v>0.9905441014116938</v>
      </c>
    </row>
  </sheetData>
  <sortState ref="A2:C246">
    <sortCondition ref="C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workbookViewId="0">
      <selection activeCell="E24" sqref="E24"/>
    </sheetView>
  </sheetViews>
  <sheetFormatPr baseColWidth="10" defaultRowHeight="15" x14ac:dyDescent="0"/>
  <sheetData>
    <row r="1" spans="1:2">
      <c r="A1" s="1" t="s">
        <v>0</v>
      </c>
      <c r="B1" s="1" t="s">
        <v>2</v>
      </c>
    </row>
    <row r="2" spans="1:2">
      <c r="A2" s="1">
        <v>5.6</v>
      </c>
      <c r="B2" s="1">
        <v>34.5</v>
      </c>
    </row>
    <row r="3" spans="1:2">
      <c r="A3" s="1">
        <v>6</v>
      </c>
      <c r="B3" s="1">
        <v>32.4</v>
      </c>
    </row>
    <row r="4" spans="1:2">
      <c r="A4" s="1">
        <v>1.6</v>
      </c>
      <c r="B4" s="1">
        <v>45.3</v>
      </c>
    </row>
    <row r="5" spans="1:2">
      <c r="A5" s="1">
        <v>3.5</v>
      </c>
      <c r="B5" s="1">
        <v>35.799999999999997</v>
      </c>
    </row>
    <row r="6" spans="1:2">
      <c r="A6" s="1">
        <v>2.5</v>
      </c>
      <c r="B6" s="1">
        <v>34.434100000000001</v>
      </c>
    </row>
    <row r="7" spans="1:2">
      <c r="A7" s="1">
        <v>2.4</v>
      </c>
      <c r="B7" s="1">
        <v>40.299999999999997</v>
      </c>
    </row>
    <row r="8" spans="1:2">
      <c r="A8" s="1">
        <v>4.4000000000000004</v>
      </c>
      <c r="B8" s="1">
        <v>27.730699999999999</v>
      </c>
    </row>
    <row r="9" spans="1:2">
      <c r="A9" s="1">
        <v>2.5</v>
      </c>
      <c r="B9" s="1">
        <v>37.6</v>
      </c>
    </row>
    <row r="10" spans="1:2">
      <c r="A10" s="1">
        <v>2</v>
      </c>
      <c r="B10" s="1">
        <v>44.7</v>
      </c>
    </row>
    <row r="11" spans="1:2">
      <c r="A11" s="1">
        <v>3</v>
      </c>
      <c r="B11" s="1">
        <v>37.425899999999999</v>
      </c>
    </row>
    <row r="12" spans="1:2">
      <c r="A12" s="1">
        <v>6</v>
      </c>
      <c r="B12" s="1">
        <v>21.473400000000002</v>
      </c>
    </row>
    <row r="13" spans="1:2">
      <c r="A13" s="1">
        <v>3.5</v>
      </c>
      <c r="B13" s="1">
        <v>34.762999999999998</v>
      </c>
    </row>
    <row r="14" spans="1:2">
      <c r="A14" s="1">
        <v>1.6</v>
      </c>
      <c r="B14" s="1">
        <v>49.949399999999997</v>
      </c>
    </row>
    <row r="15" spans="1:2">
      <c r="A15" s="1">
        <v>2.5</v>
      </c>
      <c r="B15" s="1">
        <v>42.904000000000003</v>
      </c>
    </row>
    <row r="16" spans="1:2">
      <c r="A16" s="1">
        <v>3.8</v>
      </c>
      <c r="B16" s="1">
        <v>37.066600000000001</v>
      </c>
    </row>
    <row r="17" spans="1:2">
      <c r="A17" s="1">
        <v>5.5</v>
      </c>
      <c r="B17" s="1">
        <v>30.6</v>
      </c>
    </row>
    <row r="18" spans="1:2">
      <c r="A18" s="1">
        <v>2</v>
      </c>
      <c r="B18" s="1">
        <v>39.444699999999997</v>
      </c>
    </row>
    <row r="19" spans="1:2">
      <c r="A19" s="1">
        <v>3.7</v>
      </c>
      <c r="B19" s="1">
        <v>36.752800000000001</v>
      </c>
    </row>
    <row r="20" spans="1:2">
      <c r="A20" s="1">
        <v>3.7</v>
      </c>
      <c r="B20" s="1">
        <v>24.4</v>
      </c>
    </row>
    <row r="21" spans="1:2">
      <c r="A21" s="1">
        <v>1.6</v>
      </c>
      <c r="B21" s="1">
        <v>42</v>
      </c>
    </row>
    <row r="22" spans="1:2">
      <c r="A22" s="1">
        <v>2</v>
      </c>
      <c r="B22" s="1">
        <v>51.787599999999998</v>
      </c>
    </row>
    <row r="23" spans="1:2">
      <c r="A23" s="1">
        <v>3</v>
      </c>
      <c r="B23" s="1">
        <v>33.299999999999997</v>
      </c>
    </row>
    <row r="24" spans="1:2">
      <c r="A24" s="1">
        <v>2</v>
      </c>
      <c r="B24" s="1">
        <v>46.9</v>
      </c>
    </row>
    <row r="25" spans="1:2">
      <c r="A25" s="1">
        <v>3.6</v>
      </c>
      <c r="B25" s="1">
        <v>37.299799999999998</v>
      </c>
    </row>
    <row r="26" spans="1:2">
      <c r="A26" s="1">
        <v>3.6</v>
      </c>
      <c r="B26" s="1">
        <v>37.487400000000001</v>
      </c>
    </row>
    <row r="27" spans="1:2">
      <c r="A27" s="1">
        <v>3</v>
      </c>
      <c r="B27" s="1">
        <v>32.857900000000001</v>
      </c>
    </row>
    <row r="28" spans="1:2">
      <c r="A28" s="1">
        <v>4.4000000000000004</v>
      </c>
      <c r="B28" s="1">
        <v>33.049900000000001</v>
      </c>
    </row>
    <row r="29" spans="1:2">
      <c r="A29" s="1">
        <v>6</v>
      </c>
      <c r="B29" s="1">
        <v>21.473400000000002</v>
      </c>
    </row>
    <row r="30" spans="1:2">
      <c r="A30" s="1">
        <v>6.8</v>
      </c>
      <c r="B30" s="1">
        <v>23.4</v>
      </c>
    </row>
    <row r="31" spans="1:2">
      <c r="A31" s="1">
        <v>3.7</v>
      </c>
      <c r="B31" s="1">
        <v>41.4056</v>
      </c>
    </row>
    <row r="32" spans="1:2">
      <c r="A32" s="1">
        <v>4.2</v>
      </c>
      <c r="B32" s="1">
        <v>24.300999999999998</v>
      </c>
    </row>
    <row r="33" spans="1:2">
      <c r="A33" s="1">
        <v>3</v>
      </c>
      <c r="B33" s="1">
        <v>34.4</v>
      </c>
    </row>
    <row r="34" spans="1:2">
      <c r="A34" s="1">
        <v>2.2999999999999998</v>
      </c>
      <c r="B34" s="1">
        <v>34.700000000000003</v>
      </c>
    </row>
    <row r="35" spans="1:2">
      <c r="A35" s="1">
        <v>3.4</v>
      </c>
      <c r="B35" s="1">
        <v>37.055</v>
      </c>
    </row>
    <row r="36" spans="1:2">
      <c r="A36" s="1">
        <v>6.3</v>
      </c>
      <c r="B36" s="1">
        <v>26</v>
      </c>
    </row>
    <row r="37" spans="1:2">
      <c r="A37" s="1">
        <v>6</v>
      </c>
      <c r="B37" s="1">
        <v>25</v>
      </c>
    </row>
    <row r="38" spans="1:2">
      <c r="A38" s="1">
        <v>5</v>
      </c>
      <c r="B38" s="1">
        <v>27.4375</v>
      </c>
    </row>
    <row r="39" spans="1:2">
      <c r="A39" s="1">
        <v>3.7</v>
      </c>
      <c r="B39" s="1">
        <v>33.4</v>
      </c>
    </row>
    <row r="40" spans="1:2">
      <c r="A40" s="1">
        <v>5</v>
      </c>
      <c r="B40" s="1">
        <v>30.850300000000001</v>
      </c>
    </row>
    <row r="41" spans="1:2">
      <c r="A41" s="1">
        <v>1.6</v>
      </c>
      <c r="B41" s="1">
        <v>45.5</v>
      </c>
    </row>
    <row r="42" spans="1:2">
      <c r="A42" s="1">
        <v>6</v>
      </c>
      <c r="B42" s="1">
        <v>21.8</v>
      </c>
    </row>
    <row r="43" spans="1:2">
      <c r="A43" s="1">
        <v>2.4</v>
      </c>
      <c r="B43" s="1">
        <v>37.4</v>
      </c>
    </row>
    <row r="44" spans="1:2">
      <c r="A44" s="1">
        <v>5.3</v>
      </c>
      <c r="B44" s="1">
        <v>29</v>
      </c>
    </row>
    <row r="45" spans="1:2">
      <c r="A45" s="1">
        <v>2.5</v>
      </c>
      <c r="B45" s="1">
        <v>40.107700000000001</v>
      </c>
    </row>
    <row r="46" spans="1:2">
      <c r="A46" s="1">
        <v>2</v>
      </c>
      <c r="B46" s="1">
        <v>40</v>
      </c>
    </row>
    <row r="47" spans="1:2">
      <c r="A47" s="1">
        <v>4.7</v>
      </c>
      <c r="B47" s="1">
        <v>24.6</v>
      </c>
    </row>
    <row r="48" spans="1:2">
      <c r="A48" s="1">
        <v>2.4</v>
      </c>
      <c r="B48" s="1">
        <v>37.299999999999997</v>
      </c>
    </row>
    <row r="49" spans="1:2">
      <c r="A49" s="1">
        <v>3</v>
      </c>
      <c r="B49" s="1">
        <v>35.993099999999998</v>
      </c>
    </row>
    <row r="50" spans="1:2">
      <c r="A50" s="1">
        <v>2.5</v>
      </c>
      <c r="B50" s="1">
        <v>37.5899</v>
      </c>
    </row>
    <row r="51" spans="1:2">
      <c r="A51" s="1">
        <v>3.5</v>
      </c>
      <c r="B51" s="1">
        <v>34.749400000000001</v>
      </c>
    </row>
    <row r="52" spans="1:2">
      <c r="A52" s="1">
        <v>6</v>
      </c>
      <c r="B52" s="1">
        <v>32.4</v>
      </c>
    </row>
    <row r="53" spans="1:2">
      <c r="A53" s="1">
        <v>4.7</v>
      </c>
      <c r="B53" s="1">
        <v>25.7</v>
      </c>
    </row>
    <row r="54" spans="1:2">
      <c r="A54" s="1">
        <v>2.4</v>
      </c>
      <c r="B54" s="1">
        <v>44.8</v>
      </c>
    </row>
    <row r="55" spans="1:2">
      <c r="A55" s="1">
        <v>4.7</v>
      </c>
      <c r="B55" s="1">
        <v>25.6</v>
      </c>
    </row>
    <row r="56" spans="1:2">
      <c r="A56" s="1">
        <v>5.3</v>
      </c>
      <c r="B56" s="1">
        <v>29</v>
      </c>
    </row>
    <row r="57" spans="1:2">
      <c r="A57" s="1">
        <v>2</v>
      </c>
      <c r="B57" s="1">
        <v>41.2</v>
      </c>
    </row>
    <row r="58" spans="1:2">
      <c r="A58" s="1">
        <v>1.6</v>
      </c>
      <c r="B58" s="1">
        <v>47.847799999999999</v>
      </c>
    </row>
    <row r="59" spans="1:2">
      <c r="A59" s="1">
        <v>6</v>
      </c>
      <c r="B59" s="1">
        <v>21.2</v>
      </c>
    </row>
    <row r="60" spans="1:2">
      <c r="A60" s="1">
        <v>1.4</v>
      </c>
      <c r="B60" s="1">
        <v>50.4</v>
      </c>
    </row>
    <row r="61" spans="1:2">
      <c r="A61" s="1">
        <v>4.4000000000000004</v>
      </c>
      <c r="B61" s="1">
        <v>33.603200000000001</v>
      </c>
    </row>
    <row r="62" spans="1:2">
      <c r="A62" s="1">
        <v>3</v>
      </c>
      <c r="B62" s="1">
        <v>34.4</v>
      </c>
    </row>
    <row r="63" spans="1:2">
      <c r="A63" s="1">
        <v>3.6</v>
      </c>
      <c r="B63" s="1">
        <v>29.5</v>
      </c>
    </row>
    <row r="64" spans="1:2">
      <c r="A64" s="1">
        <v>3.6</v>
      </c>
      <c r="B64" s="1">
        <v>40.5</v>
      </c>
    </row>
    <row r="65" spans="1:2">
      <c r="A65" s="1">
        <v>5</v>
      </c>
      <c r="B65" s="1">
        <v>25.897500000000001</v>
      </c>
    </row>
    <row r="66" spans="1:2">
      <c r="A66" s="1">
        <v>1.6</v>
      </c>
      <c r="B66" s="1">
        <v>50.243600000000001</v>
      </c>
    </row>
    <row r="67" spans="1:2">
      <c r="A67" s="1">
        <v>4.4000000000000004</v>
      </c>
      <c r="B67" s="1">
        <v>29.837800000000001</v>
      </c>
    </row>
    <row r="68" spans="1:2">
      <c r="A68" s="1">
        <v>3.6</v>
      </c>
      <c r="B68" s="1">
        <v>32.299300000000002</v>
      </c>
    </row>
    <row r="69" spans="1:2">
      <c r="A69" s="1">
        <v>6</v>
      </c>
      <c r="B69" s="1">
        <v>21.473400000000002</v>
      </c>
    </row>
    <row r="70" spans="1:2">
      <c r="A70" s="1">
        <v>2</v>
      </c>
      <c r="B70" s="1">
        <v>41.399000000000001</v>
      </c>
    </row>
    <row r="71" spans="1:2">
      <c r="A71" s="1">
        <v>3.6</v>
      </c>
      <c r="B71" s="1">
        <v>32.299999999999997</v>
      </c>
    </row>
    <row r="72" spans="1:2">
      <c r="A72" s="1">
        <v>3</v>
      </c>
      <c r="B72" s="1">
        <v>31.5</v>
      </c>
    </row>
    <row r="73" spans="1:2">
      <c r="A73" s="1">
        <v>1.6</v>
      </c>
      <c r="B73" s="1">
        <v>45.5991</v>
      </c>
    </row>
    <row r="74" spans="1:2">
      <c r="A74" s="1">
        <v>1.6</v>
      </c>
      <c r="B74" s="1">
        <v>52.6</v>
      </c>
    </row>
    <row r="75" spans="1:2">
      <c r="A75" s="1">
        <v>3.6</v>
      </c>
      <c r="B75" s="1">
        <v>35</v>
      </c>
    </row>
    <row r="76" spans="1:2">
      <c r="A76" s="1">
        <v>5.4</v>
      </c>
      <c r="B76" s="1">
        <v>24.1556</v>
      </c>
    </row>
    <row r="77" spans="1:2">
      <c r="A77" s="1">
        <v>6.2</v>
      </c>
      <c r="B77" s="1">
        <v>26.8</v>
      </c>
    </row>
    <row r="78" spans="1:2">
      <c r="A78" s="1">
        <v>3.5</v>
      </c>
      <c r="B78" s="1">
        <v>34.767499999999998</v>
      </c>
    </row>
    <row r="79" spans="1:2">
      <c r="A79" s="1">
        <v>6.2</v>
      </c>
      <c r="B79" s="1">
        <v>24.2</v>
      </c>
    </row>
    <row r="80" spans="1:2">
      <c r="A80" s="1">
        <v>2</v>
      </c>
      <c r="B80" s="1">
        <v>41.566099999999999</v>
      </c>
    </row>
    <row r="81" spans="1:2">
      <c r="A81" s="1">
        <v>2.4</v>
      </c>
      <c r="B81" s="1">
        <v>56.3</v>
      </c>
    </row>
    <row r="82" spans="1:2">
      <c r="A82" s="1">
        <v>6</v>
      </c>
      <c r="B82" s="1">
        <v>21.473400000000002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>
      <selection activeCell="C25" sqref="C25"/>
    </sheetView>
  </sheetViews>
  <sheetFormatPr baseColWidth="10" defaultRowHeight="15" x14ac:dyDescent="0"/>
  <sheetData>
    <row r="1" spans="1:2">
      <c r="A1" s="1" t="s">
        <v>0</v>
      </c>
      <c r="B1" s="1" t="s">
        <v>2</v>
      </c>
    </row>
    <row r="2" spans="1:2">
      <c r="A2" s="1">
        <v>3</v>
      </c>
      <c r="B2" s="1">
        <v>36.473799999999997</v>
      </c>
    </row>
    <row r="3" spans="1:2">
      <c r="A3" s="1">
        <v>4.5999999999999996</v>
      </c>
      <c r="B3" s="1">
        <v>21.9</v>
      </c>
    </row>
    <row r="4" spans="1:2">
      <c r="A4" s="1">
        <v>3.6</v>
      </c>
      <c r="B4" s="1">
        <v>37.9</v>
      </c>
    </row>
    <row r="5" spans="1:2">
      <c r="A5" s="1">
        <v>2</v>
      </c>
      <c r="B5" s="1">
        <v>40.9</v>
      </c>
    </row>
    <row r="6" spans="1:2">
      <c r="A6" s="1">
        <v>6</v>
      </c>
      <c r="B6" s="1">
        <v>21.651499999999999</v>
      </c>
    </row>
    <row r="7" spans="1:2">
      <c r="A7" s="1">
        <v>4.7</v>
      </c>
      <c r="B7" s="1">
        <v>25.6</v>
      </c>
    </row>
    <row r="8" spans="1:2">
      <c r="A8" s="1">
        <v>5</v>
      </c>
      <c r="B8" s="1">
        <v>28.716000000000001</v>
      </c>
    </row>
    <row r="9" spans="1:2">
      <c r="A9" s="1">
        <v>1.4</v>
      </c>
      <c r="B9" s="1">
        <v>54.05</v>
      </c>
    </row>
    <row r="10" spans="1:2">
      <c r="A10" s="1">
        <v>3.6</v>
      </c>
      <c r="B10" s="1">
        <v>36.543999999999997</v>
      </c>
    </row>
    <row r="11" spans="1:2">
      <c r="A11" s="1">
        <v>3</v>
      </c>
      <c r="B11" s="1">
        <v>35.496600000000001</v>
      </c>
    </row>
    <row r="12" spans="1:2">
      <c r="A12" s="1">
        <v>1.8</v>
      </c>
      <c r="B12" s="1">
        <v>49.1</v>
      </c>
    </row>
    <row r="13" spans="1:2">
      <c r="A13" s="1">
        <v>4</v>
      </c>
      <c r="B13" s="1">
        <v>28.5</v>
      </c>
    </row>
    <row r="14" spans="1:2">
      <c r="A14" s="1">
        <v>6</v>
      </c>
      <c r="B14" s="1">
        <v>21.7</v>
      </c>
    </row>
    <row r="15" spans="1:2">
      <c r="A15" s="1">
        <v>6</v>
      </c>
      <c r="B15" s="1">
        <v>32.799999999999997</v>
      </c>
    </row>
    <row r="16" spans="1:2">
      <c r="A16" s="1">
        <v>3</v>
      </c>
      <c r="B16" s="1">
        <v>32.857900000000001</v>
      </c>
    </row>
    <row r="17" spans="1:2">
      <c r="A17" s="1">
        <v>5.7</v>
      </c>
      <c r="B17" s="1">
        <v>25.6</v>
      </c>
    </row>
    <row r="18" spans="1:2">
      <c r="A18" s="1">
        <v>3.7</v>
      </c>
      <c r="B18" s="1">
        <v>28.567399999999999</v>
      </c>
    </row>
    <row r="19" spans="1:2">
      <c r="A19" s="1">
        <v>2</v>
      </c>
      <c r="B19" s="1">
        <v>42.973300000000002</v>
      </c>
    </row>
    <row r="20" spans="1:2">
      <c r="A20" s="1">
        <v>3</v>
      </c>
      <c r="B20" s="1">
        <v>35.890999999999998</v>
      </c>
    </row>
    <row r="21" spans="1:2">
      <c r="A21" s="1">
        <v>1.4</v>
      </c>
      <c r="B21" s="1">
        <v>52.749600000000001</v>
      </c>
    </row>
    <row r="22" spans="1:2">
      <c r="A22" s="1">
        <v>5.7</v>
      </c>
      <c r="B22" s="1">
        <v>27.2</v>
      </c>
    </row>
    <row r="23" spans="1:2">
      <c r="A23" s="1">
        <v>4</v>
      </c>
      <c r="B23" s="1">
        <v>29.4</v>
      </c>
    </row>
    <row r="24" spans="1:2">
      <c r="A24" s="1">
        <v>2</v>
      </c>
      <c r="B24" s="1">
        <v>43.2</v>
      </c>
    </row>
    <row r="25" spans="1:2">
      <c r="A25" s="1">
        <v>2.4</v>
      </c>
      <c r="B25" s="1">
        <v>38.700000000000003</v>
      </c>
    </row>
    <row r="26" spans="1:2">
      <c r="A26" s="1">
        <v>3.4</v>
      </c>
      <c r="B26" s="1">
        <v>41.347000000000001</v>
      </c>
    </row>
    <row r="27" spans="1:2">
      <c r="A27" s="1">
        <v>3.5</v>
      </c>
      <c r="B27" s="1">
        <v>32.200000000000003</v>
      </c>
    </row>
    <row r="28" spans="1:2">
      <c r="A28" s="1">
        <v>6.2</v>
      </c>
      <c r="B28" s="1">
        <v>24.2</v>
      </c>
    </row>
    <row r="29" spans="1:2">
      <c r="A29" s="1">
        <v>3.8</v>
      </c>
      <c r="B29" s="1">
        <v>36.7669</v>
      </c>
    </row>
    <row r="30" spans="1:2">
      <c r="A30" s="1">
        <v>5.4</v>
      </c>
      <c r="B30" s="1">
        <v>20.6</v>
      </c>
    </row>
    <row r="31" spans="1:2">
      <c r="A31" s="1">
        <v>4.4000000000000004</v>
      </c>
      <c r="B31" s="1">
        <v>27.730699999999999</v>
      </c>
    </row>
    <row r="32" spans="1:2">
      <c r="A32" s="1">
        <v>2</v>
      </c>
      <c r="B32" s="1">
        <v>48.7</v>
      </c>
    </row>
    <row r="33" spans="1:2">
      <c r="A33" s="1">
        <v>3.7</v>
      </c>
      <c r="B33" s="1">
        <v>31.363900000000001</v>
      </c>
    </row>
    <row r="34" spans="1:2">
      <c r="A34" s="1">
        <v>3.6</v>
      </c>
      <c r="B34" s="1">
        <v>36.1</v>
      </c>
    </row>
    <row r="35" spans="1:2">
      <c r="A35" s="1">
        <v>2.4</v>
      </c>
      <c r="B35" s="1">
        <v>59.9</v>
      </c>
    </row>
    <row r="36" spans="1:2">
      <c r="A36" s="1">
        <v>5.4</v>
      </c>
      <c r="B36" s="1">
        <v>21.2</v>
      </c>
    </row>
    <row r="37" spans="1:2">
      <c r="A37" s="1">
        <v>6.8</v>
      </c>
      <c r="B37" s="1">
        <v>18.600000000000001</v>
      </c>
    </row>
    <row r="38" spans="1:2">
      <c r="A38" s="1">
        <v>3.6</v>
      </c>
      <c r="B38" s="1">
        <v>40.5</v>
      </c>
    </row>
    <row r="39" spans="1:2">
      <c r="A39" s="1">
        <v>6.4</v>
      </c>
      <c r="B39" s="1">
        <v>31.4</v>
      </c>
    </row>
    <row r="40" spans="1:2">
      <c r="A40" s="1">
        <v>2</v>
      </c>
      <c r="B40" s="1">
        <v>59.536099999999998</v>
      </c>
    </row>
    <row r="41" spans="1:2">
      <c r="A41" s="1">
        <v>2.5</v>
      </c>
      <c r="B41" s="1">
        <v>44.515900000000002</v>
      </c>
    </row>
    <row r="42" spans="1:2">
      <c r="A42" s="1">
        <v>3.5</v>
      </c>
      <c r="B42" s="1">
        <v>34</v>
      </c>
    </row>
    <row r="43" spans="1:2">
      <c r="A43" s="1">
        <v>6.2</v>
      </c>
      <c r="B43" s="1">
        <v>24.2</v>
      </c>
    </row>
    <row r="44" spans="1:2">
      <c r="A44" s="1">
        <v>4.4000000000000004</v>
      </c>
      <c r="B44" s="1">
        <v>31.227399999999999</v>
      </c>
    </row>
    <row r="45" spans="1:2">
      <c r="A45" s="1">
        <v>4.2</v>
      </c>
      <c r="B45" s="1">
        <v>35.722200000000001</v>
      </c>
    </row>
    <row r="46" spans="1:2">
      <c r="A46" s="1">
        <v>5.9</v>
      </c>
      <c r="B46" s="1">
        <v>22.925799999999999</v>
      </c>
    </row>
    <row r="47" spans="1:2">
      <c r="A47" s="1">
        <v>1.6</v>
      </c>
      <c r="B47" s="1">
        <v>42.8</v>
      </c>
    </row>
    <row r="48" spans="1:2">
      <c r="A48" s="1">
        <v>2.5</v>
      </c>
      <c r="B48" s="1">
        <v>51.6</v>
      </c>
    </row>
    <row r="49" spans="1:2">
      <c r="A49" s="1">
        <v>3</v>
      </c>
      <c r="B49" s="1">
        <v>33.128100000000003</v>
      </c>
    </row>
    <row r="50" spans="1:2">
      <c r="A50" s="1">
        <v>2.5</v>
      </c>
      <c r="B50" s="1">
        <v>42.488799999999998</v>
      </c>
    </row>
    <row r="51" spans="1:2">
      <c r="A51" s="1">
        <v>3</v>
      </c>
      <c r="B51" s="1">
        <v>33.200000000000003</v>
      </c>
    </row>
    <row r="52" spans="1:2">
      <c r="A52" s="1">
        <v>4.5999999999999996</v>
      </c>
      <c r="B52" s="1">
        <v>21.9</v>
      </c>
    </row>
    <row r="53" spans="1:2">
      <c r="A53" s="1">
        <v>3.6</v>
      </c>
      <c r="B53" s="1">
        <v>34.259599999999999</v>
      </c>
    </row>
    <row r="54" spans="1:2">
      <c r="A54" s="1">
        <v>4</v>
      </c>
      <c r="B54" s="1">
        <v>27.9711</v>
      </c>
    </row>
    <row r="55" spans="1:2">
      <c r="A55" s="1">
        <v>5.4</v>
      </c>
      <c r="B55" s="1">
        <v>21.2</v>
      </c>
    </row>
    <row r="56" spans="1:2">
      <c r="A56" s="1">
        <v>2.4</v>
      </c>
      <c r="B56" s="1">
        <v>43.431899999999999</v>
      </c>
    </row>
    <row r="57" spans="1:2">
      <c r="A57" s="1">
        <v>4</v>
      </c>
      <c r="B57" s="1">
        <v>28.4</v>
      </c>
    </row>
    <row r="58" spans="1:2">
      <c r="A58" s="1">
        <v>6.4</v>
      </c>
      <c r="B58" s="1">
        <v>29.9499</v>
      </c>
    </row>
    <row r="59" spans="1:2">
      <c r="A59" s="1">
        <v>1.6</v>
      </c>
      <c r="B59" s="1">
        <v>41.7</v>
      </c>
    </row>
    <row r="60" spans="1:2">
      <c r="A60" s="1">
        <v>4.5999999999999996</v>
      </c>
      <c r="B60" s="1">
        <v>24.3</v>
      </c>
    </row>
    <row r="61" spans="1:2">
      <c r="A61" s="1">
        <v>6</v>
      </c>
      <c r="B61" s="1">
        <v>21.473400000000002</v>
      </c>
    </row>
    <row r="62" spans="1:2">
      <c r="A62" s="1">
        <v>2</v>
      </c>
      <c r="B62" s="1">
        <v>41.5</v>
      </c>
    </row>
    <row r="63" spans="1:2">
      <c r="A63" s="1">
        <v>2.4</v>
      </c>
      <c r="B63" s="1">
        <v>42.5</v>
      </c>
    </row>
    <row r="64" spans="1:2">
      <c r="A64" s="1">
        <v>4.4000000000000004</v>
      </c>
      <c r="B64" s="1">
        <v>30.547999999999998</v>
      </c>
    </row>
    <row r="65" spans="1:2">
      <c r="A65" s="1">
        <v>6</v>
      </c>
      <c r="B65" s="1">
        <v>24.7</v>
      </c>
    </row>
    <row r="66" spans="1:2">
      <c r="A66" s="1">
        <v>3.7</v>
      </c>
      <c r="B66" s="1">
        <v>28.1</v>
      </c>
    </row>
    <row r="67" spans="1:2">
      <c r="A67" s="1">
        <v>3.5</v>
      </c>
      <c r="B67" s="1">
        <v>30.049299999999999</v>
      </c>
    </row>
    <row r="68" spans="1:2">
      <c r="A68" s="1">
        <v>2</v>
      </c>
      <c r="B68" s="1">
        <v>39.4</v>
      </c>
    </row>
    <row r="69" spans="1:2">
      <c r="A69" s="1">
        <v>2.5</v>
      </c>
      <c r="B69" s="1">
        <v>36.655700000000003</v>
      </c>
    </row>
    <row r="70" spans="1:2">
      <c r="A70" s="1">
        <v>3</v>
      </c>
      <c r="B70" s="1">
        <v>39.700000000000003</v>
      </c>
    </row>
    <row r="71" spans="1:2">
      <c r="A71" s="1">
        <v>5</v>
      </c>
      <c r="B71" s="1">
        <v>25.897200000000002</v>
      </c>
    </row>
    <row r="72" spans="1:2">
      <c r="A72" s="1">
        <v>4.5999999999999996</v>
      </c>
      <c r="B72" s="1">
        <v>33.9</v>
      </c>
    </row>
    <row r="73" spans="1:2">
      <c r="A73" s="1">
        <v>2.7</v>
      </c>
      <c r="B73" s="1">
        <v>37</v>
      </c>
    </row>
    <row r="74" spans="1:2">
      <c r="A74" s="1">
        <v>5.6</v>
      </c>
      <c r="B74" s="1">
        <v>32.4</v>
      </c>
    </row>
    <row r="75" spans="1:2">
      <c r="A75" s="1">
        <v>2.5</v>
      </c>
      <c r="B75" s="1">
        <v>37.5899</v>
      </c>
    </row>
    <row r="76" spans="1:2">
      <c r="A76" s="1">
        <v>2</v>
      </c>
      <c r="B76" s="1">
        <v>43.5</v>
      </c>
    </row>
    <row r="77" spans="1:2">
      <c r="A77" s="1">
        <v>3</v>
      </c>
      <c r="B77" s="1">
        <v>36.920200000000001</v>
      </c>
    </row>
    <row r="78" spans="1:2">
      <c r="A78" s="1">
        <v>5</v>
      </c>
      <c r="B78" s="1">
        <v>23.602799999999998</v>
      </c>
    </row>
    <row r="79" spans="1:2">
      <c r="A79" s="1">
        <v>3</v>
      </c>
      <c r="B79" s="1">
        <v>39.700000000000003</v>
      </c>
    </row>
    <row r="80" spans="1:2">
      <c r="A80" s="1">
        <v>3.5</v>
      </c>
      <c r="B80" s="1">
        <v>34.9</v>
      </c>
    </row>
    <row r="81" spans="1:2">
      <c r="A81" s="1">
        <v>1.6</v>
      </c>
      <c r="B81" s="1">
        <v>54.250100000000003</v>
      </c>
    </row>
    <row r="82" spans="1:2">
      <c r="A82" s="1">
        <v>1.8</v>
      </c>
      <c r="B82" s="1">
        <v>50.8</v>
      </c>
    </row>
    <row r="83" spans="1:2">
      <c r="A83" s="1">
        <v>5</v>
      </c>
      <c r="B83" s="1">
        <v>24.7928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>
      <selection activeCell="D22" sqref="D22"/>
    </sheetView>
  </sheetViews>
  <sheetFormatPr baseColWidth="10" defaultRowHeight="15" x14ac:dyDescent="0"/>
  <sheetData>
    <row r="1" spans="1:2">
      <c r="A1" s="1" t="s">
        <v>0</v>
      </c>
      <c r="B1" s="1" t="s">
        <v>2</v>
      </c>
    </row>
    <row r="2" spans="1:2">
      <c r="A2" s="1">
        <v>4.5999999999999996</v>
      </c>
      <c r="B2" s="1">
        <v>23</v>
      </c>
    </row>
    <row r="3" spans="1:2">
      <c r="A3" s="1">
        <v>3</v>
      </c>
      <c r="B3" s="1">
        <v>35.435400000000001</v>
      </c>
    </row>
    <row r="4" spans="1:2">
      <c r="A4" s="1">
        <v>1.8</v>
      </c>
      <c r="B4" s="1">
        <v>46.9</v>
      </c>
    </row>
    <row r="5" spans="1:2">
      <c r="A5" s="1">
        <v>6.2</v>
      </c>
      <c r="B5" s="1">
        <v>19.5139</v>
      </c>
    </row>
    <row r="6" spans="1:2">
      <c r="A6" s="1">
        <v>3</v>
      </c>
      <c r="B6" s="1">
        <v>32.857900000000001</v>
      </c>
    </row>
    <row r="7" spans="1:2">
      <c r="A7" s="1">
        <v>3.7</v>
      </c>
      <c r="B7" s="1">
        <v>28.566800000000001</v>
      </c>
    </row>
    <row r="8" spans="1:2">
      <c r="A8" s="1">
        <v>6</v>
      </c>
      <c r="B8" s="1">
        <v>21.7</v>
      </c>
    </row>
    <row r="9" spans="1:2">
      <c r="A9" s="1">
        <v>4.2</v>
      </c>
      <c r="B9" s="1">
        <v>26.767800000000001</v>
      </c>
    </row>
    <row r="10" spans="1:2">
      <c r="A10" s="1">
        <v>4.4000000000000004</v>
      </c>
      <c r="B10" s="1">
        <v>33.603200000000001</v>
      </c>
    </row>
    <row r="11" spans="1:2">
      <c r="A11" s="1">
        <v>2.5</v>
      </c>
      <c r="B11" s="1">
        <v>32.799999999999997</v>
      </c>
    </row>
    <row r="12" spans="1:2">
      <c r="A12" s="1">
        <v>6</v>
      </c>
      <c r="B12" s="1">
        <v>21.628499999999999</v>
      </c>
    </row>
    <row r="13" spans="1:2">
      <c r="A13" s="1">
        <v>6</v>
      </c>
      <c r="B13" s="1">
        <v>21.8</v>
      </c>
    </row>
    <row r="14" spans="1:2">
      <c r="A14" s="1">
        <v>5.4</v>
      </c>
      <c r="B14" s="1">
        <v>21.8</v>
      </c>
    </row>
    <row r="15" spans="1:2">
      <c r="A15" s="1">
        <v>3</v>
      </c>
      <c r="B15" s="1">
        <v>35.505200000000002</v>
      </c>
    </row>
    <row r="16" spans="1:2">
      <c r="A16" s="1">
        <v>3</v>
      </c>
      <c r="B16" s="1">
        <v>35.799999999999997</v>
      </c>
    </row>
    <row r="17" spans="1:2">
      <c r="A17" s="1">
        <v>2.4</v>
      </c>
      <c r="B17" s="1">
        <v>38.700000000000003</v>
      </c>
    </row>
    <row r="18" spans="1:2">
      <c r="A18" s="1">
        <v>2.5</v>
      </c>
      <c r="B18" s="1">
        <v>34.434100000000001</v>
      </c>
    </row>
    <row r="19" spans="1:2">
      <c r="A19" s="1">
        <v>4.8</v>
      </c>
      <c r="B19" s="1">
        <v>22.8</v>
      </c>
    </row>
    <row r="20" spans="1:2">
      <c r="A20" s="1">
        <v>3.6</v>
      </c>
      <c r="B20" s="1">
        <v>35</v>
      </c>
    </row>
    <row r="21" spans="1:2">
      <c r="A21" s="1">
        <v>3.5</v>
      </c>
      <c r="B21" s="1">
        <v>34.028799999999997</v>
      </c>
    </row>
    <row r="22" spans="1:2">
      <c r="A22" s="1">
        <v>2</v>
      </c>
      <c r="B22" s="1">
        <v>46.2</v>
      </c>
    </row>
    <row r="23" spans="1:2">
      <c r="A23" s="1">
        <v>2</v>
      </c>
      <c r="B23" s="1">
        <v>36.799999999999997</v>
      </c>
    </row>
    <row r="24" spans="1:2">
      <c r="A24" s="1">
        <v>3.7</v>
      </c>
      <c r="B24" s="1">
        <v>28.5</v>
      </c>
    </row>
    <row r="25" spans="1:2">
      <c r="A25" s="1">
        <v>4.5999999999999996</v>
      </c>
      <c r="B25" s="1">
        <v>23</v>
      </c>
    </row>
    <row r="26" spans="1:2">
      <c r="A26" s="1">
        <v>4.4000000000000004</v>
      </c>
      <c r="B26" s="1">
        <v>28.1647</v>
      </c>
    </row>
    <row r="27" spans="1:2">
      <c r="A27" s="1">
        <v>3.8</v>
      </c>
      <c r="B27" s="1">
        <v>36.7669</v>
      </c>
    </row>
    <row r="28" spans="1:2">
      <c r="A28" s="1">
        <v>1.5</v>
      </c>
      <c r="B28" s="1">
        <v>52.2</v>
      </c>
    </row>
    <row r="29" spans="1:2">
      <c r="A29" s="1">
        <v>2.5</v>
      </c>
      <c r="B29" s="1">
        <v>40.807499999999997</v>
      </c>
    </row>
    <row r="30" spans="1:2">
      <c r="A30" s="1">
        <v>3.7</v>
      </c>
      <c r="B30" s="1">
        <v>31.364100000000001</v>
      </c>
    </row>
    <row r="31" spans="1:2">
      <c r="A31" s="1">
        <v>3.7</v>
      </c>
      <c r="B31" s="1">
        <v>27.8</v>
      </c>
    </row>
    <row r="32" spans="1:2">
      <c r="A32" s="1">
        <v>1.5</v>
      </c>
      <c r="B32" s="1">
        <v>55.644599999999997</v>
      </c>
    </row>
    <row r="33" spans="1:2">
      <c r="A33" s="1">
        <v>3</v>
      </c>
      <c r="B33" s="1">
        <v>37.999699999999997</v>
      </c>
    </row>
    <row r="34" spans="1:2">
      <c r="A34" s="1">
        <v>3.8</v>
      </c>
      <c r="B34" s="1">
        <v>34.861699999999999</v>
      </c>
    </row>
    <row r="35" spans="1:2">
      <c r="A35" s="1">
        <v>2.5</v>
      </c>
      <c r="B35" s="1">
        <v>36.655700000000003</v>
      </c>
    </row>
    <row r="36" spans="1:2">
      <c r="A36" s="1">
        <v>5.7</v>
      </c>
      <c r="B36" s="1">
        <v>27.2941</v>
      </c>
    </row>
    <row r="37" spans="1:2">
      <c r="A37" s="1">
        <v>1.8</v>
      </c>
      <c r="B37" s="1">
        <v>56.991500000000002</v>
      </c>
    </row>
    <row r="38" spans="1:2">
      <c r="A38" s="1">
        <v>3</v>
      </c>
      <c r="B38" s="1">
        <v>35.496600000000001</v>
      </c>
    </row>
    <row r="39" spans="1:2">
      <c r="A39" s="1">
        <v>3.8</v>
      </c>
      <c r="B39" s="1">
        <v>36.027700000000003</v>
      </c>
    </row>
    <row r="40" spans="1:2">
      <c r="A40" s="1">
        <v>1.5</v>
      </c>
      <c r="B40" s="1">
        <v>49.6</v>
      </c>
    </row>
    <row r="41" spans="1:2">
      <c r="A41" s="1">
        <v>2.5</v>
      </c>
      <c r="B41" s="1">
        <v>43.261699999999998</v>
      </c>
    </row>
    <row r="42" spans="1:2">
      <c r="A42" s="1">
        <v>3</v>
      </c>
      <c r="B42" s="1">
        <v>31.302499999999998</v>
      </c>
    </row>
    <row r="43" spans="1:2">
      <c r="A43" s="1">
        <v>1.4</v>
      </c>
      <c r="B43" s="1">
        <v>59.7</v>
      </c>
    </row>
    <row r="44" spans="1:2">
      <c r="A44" s="1">
        <v>2.4</v>
      </c>
      <c r="B44" s="1">
        <v>42</v>
      </c>
    </row>
    <row r="45" spans="1:2">
      <c r="A45" s="1">
        <v>2.5</v>
      </c>
      <c r="B45" s="1">
        <v>37.037799999999997</v>
      </c>
    </row>
    <row r="46" spans="1:2">
      <c r="A46" s="1">
        <v>1.5</v>
      </c>
      <c r="B46" s="1">
        <v>46.5</v>
      </c>
    </row>
    <row r="47" spans="1:2">
      <c r="A47" s="1">
        <v>3</v>
      </c>
      <c r="B47" s="1">
        <v>47.1</v>
      </c>
    </row>
    <row r="48" spans="1:2">
      <c r="A48" s="1">
        <v>3.2</v>
      </c>
      <c r="B48" s="1">
        <v>34.542400000000001</v>
      </c>
    </row>
    <row r="49" spans="1:2">
      <c r="A49" s="1">
        <v>3.6</v>
      </c>
      <c r="B49" s="1">
        <v>31.2</v>
      </c>
    </row>
    <row r="50" spans="1:2">
      <c r="A50" s="1">
        <v>5</v>
      </c>
      <c r="B50" s="1">
        <v>28.700900000000001</v>
      </c>
    </row>
    <row r="51" spans="1:2">
      <c r="A51" s="1">
        <v>5.5</v>
      </c>
      <c r="B51" s="1">
        <v>31.7</v>
      </c>
    </row>
    <row r="52" spans="1:2">
      <c r="A52" s="1">
        <v>5.7</v>
      </c>
      <c r="B52" s="1">
        <v>27.2</v>
      </c>
    </row>
    <row r="53" spans="1:2">
      <c r="A53" s="1">
        <v>2</v>
      </c>
      <c r="B53" s="1">
        <v>44.707999999999998</v>
      </c>
    </row>
    <row r="54" spans="1:2">
      <c r="A54" s="1">
        <v>1.6</v>
      </c>
      <c r="B54" s="1">
        <v>43.7</v>
      </c>
    </row>
    <row r="55" spans="1:2">
      <c r="A55" s="1">
        <v>6</v>
      </c>
      <c r="B55" s="1">
        <v>21.473400000000002</v>
      </c>
    </row>
    <row r="56" spans="1:2">
      <c r="A56" s="1">
        <v>3.5</v>
      </c>
      <c r="B56" s="1">
        <v>34.9</v>
      </c>
    </row>
    <row r="57" spans="1:2">
      <c r="A57" s="1">
        <v>3</v>
      </c>
      <c r="B57" s="1">
        <v>36.473799999999997</v>
      </c>
    </row>
    <row r="58" spans="1:2">
      <c r="A58" s="1">
        <v>2.5</v>
      </c>
      <c r="B58" s="1">
        <v>31.366900000000001</v>
      </c>
    </row>
    <row r="59" spans="1:2">
      <c r="A59" s="1">
        <v>4.4000000000000004</v>
      </c>
      <c r="B59" s="1">
        <v>29.837800000000001</v>
      </c>
    </row>
    <row r="60" spans="1:2">
      <c r="A60" s="1">
        <v>1.6</v>
      </c>
      <c r="B60" s="1">
        <v>43.297899999999998</v>
      </c>
    </row>
    <row r="61" spans="1:2">
      <c r="A61" s="1">
        <v>3.6</v>
      </c>
      <c r="B61" s="1">
        <v>32.9</v>
      </c>
    </row>
    <row r="62" spans="1:2">
      <c r="A62" s="1">
        <v>1.6</v>
      </c>
      <c r="B62" s="1">
        <v>56.420400000000001</v>
      </c>
    </row>
    <row r="63" spans="1:2">
      <c r="A63" s="1">
        <v>2.5</v>
      </c>
      <c r="B63" s="1">
        <v>31.366900000000001</v>
      </c>
    </row>
    <row r="64" spans="1:2">
      <c r="A64" s="1">
        <v>5.2</v>
      </c>
      <c r="B64" s="1">
        <v>24.3325</v>
      </c>
    </row>
    <row r="65" spans="1:2">
      <c r="A65" s="1">
        <v>2.2000000000000002</v>
      </c>
      <c r="B65" s="1">
        <v>30.45</v>
      </c>
    </row>
    <row r="66" spans="1:2">
      <c r="A66" s="1">
        <v>3.7</v>
      </c>
      <c r="B66" s="1">
        <v>30.4</v>
      </c>
    </row>
    <row r="67" spans="1:2">
      <c r="A67" s="1">
        <v>6.8</v>
      </c>
      <c r="B67" s="1">
        <v>17.7</v>
      </c>
    </row>
    <row r="68" spans="1:2">
      <c r="A68" s="1">
        <v>2</v>
      </c>
      <c r="B68" s="1">
        <v>59.438099999999999</v>
      </c>
    </row>
    <row r="69" spans="1:2">
      <c r="A69" s="1">
        <v>2.5</v>
      </c>
      <c r="B69" s="1">
        <v>37.979999999999997</v>
      </c>
    </row>
    <row r="70" spans="1:2">
      <c r="A70" s="1">
        <v>5.2</v>
      </c>
      <c r="B70" s="1">
        <v>23.066700000000001</v>
      </c>
    </row>
    <row r="71" spans="1:2">
      <c r="A71" s="1">
        <v>1.8</v>
      </c>
      <c r="B71" s="1">
        <v>47.2</v>
      </c>
    </row>
    <row r="72" spans="1:2">
      <c r="A72" s="1">
        <v>2.5</v>
      </c>
      <c r="B72" s="1">
        <v>37.137</v>
      </c>
    </row>
    <row r="73" spans="1:2">
      <c r="A73" s="1">
        <v>3</v>
      </c>
      <c r="B73" s="1">
        <v>32.286000000000001</v>
      </c>
    </row>
    <row r="74" spans="1:2">
      <c r="A74" s="1">
        <v>2</v>
      </c>
      <c r="B74" s="1">
        <v>46.2</v>
      </c>
    </row>
    <row r="75" spans="1:2">
      <c r="A75" s="1">
        <v>3.7</v>
      </c>
      <c r="B75" s="1">
        <v>35.162799999999997</v>
      </c>
    </row>
    <row r="76" spans="1:2">
      <c r="A76" s="1">
        <v>5.4</v>
      </c>
      <c r="B76" s="1">
        <v>21.641200000000001</v>
      </c>
    </row>
    <row r="77" spans="1:2">
      <c r="A77" s="1">
        <v>5.7</v>
      </c>
      <c r="B77" s="1">
        <v>34.5</v>
      </c>
    </row>
    <row r="78" spans="1:2">
      <c r="A78" s="1">
        <v>4.8</v>
      </c>
      <c r="B78" s="1">
        <v>22.8</v>
      </c>
    </row>
    <row r="79" spans="1:2">
      <c r="A79" s="1">
        <v>5.3</v>
      </c>
      <c r="B79" s="1">
        <v>29</v>
      </c>
    </row>
    <row r="80" spans="1:2">
      <c r="A80" s="1">
        <v>2.8</v>
      </c>
      <c r="B80" s="1">
        <v>30.3</v>
      </c>
    </row>
    <row r="81" spans="1:2">
      <c r="A81" s="1">
        <v>6</v>
      </c>
      <c r="B81" s="1">
        <v>21.2</v>
      </c>
    </row>
    <row r="82" spans="1:2">
      <c r="A82" s="1">
        <v>3.2</v>
      </c>
      <c r="B82" s="1">
        <v>34.542400000000001</v>
      </c>
    </row>
    <row r="83" spans="1:2">
      <c r="A83" s="1">
        <v>3.6</v>
      </c>
      <c r="B83" s="1">
        <v>35.5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4"/>
  <sheetViews>
    <sheetView workbookViewId="0">
      <selection activeCell="L29" sqref="L29:L30"/>
    </sheetView>
  </sheetViews>
  <sheetFormatPr baseColWidth="10" defaultRowHeight="15" x14ac:dyDescent="0"/>
  <cols>
    <col min="11" max="11" width="16" customWidth="1"/>
    <col min="12" max="12" width="15.1640625" customWidth="1"/>
  </cols>
  <sheetData>
    <row r="1" spans="1:12">
      <c r="A1" s="1" t="s">
        <v>0</v>
      </c>
      <c r="B1" s="1" t="s">
        <v>2</v>
      </c>
      <c r="C1" t="s">
        <v>11</v>
      </c>
      <c r="D1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</row>
    <row r="2" spans="1:12">
      <c r="A2" s="1">
        <v>5.6</v>
      </c>
      <c r="B2" s="1">
        <v>34.5</v>
      </c>
      <c r="C2">
        <f>A2*B2</f>
        <v>193.2</v>
      </c>
      <c r="D2">
        <f>A2^2</f>
        <v>31.359999999999996</v>
      </c>
      <c r="E2">
        <f>$L$30+$L$29*A2</f>
        <v>25.160420832704695</v>
      </c>
      <c r="F2">
        <f>ABS(B2-E2)</f>
        <v>9.3395791672953052</v>
      </c>
      <c r="G2">
        <f>F2/B2</f>
        <v>0.27071243963174796</v>
      </c>
      <c r="H2">
        <f>B2-E2</f>
        <v>9.3395791672953052</v>
      </c>
      <c r="I2">
        <f>H2^2</f>
        <v>87.227739022176465</v>
      </c>
    </row>
    <row r="3" spans="1:12">
      <c r="A3" s="1">
        <v>6</v>
      </c>
      <c r="B3" s="1">
        <v>32.4</v>
      </c>
      <c r="C3">
        <f t="shared" ref="C3:C66" si="0">A3*B3</f>
        <v>194.39999999999998</v>
      </c>
      <c r="D3">
        <f t="shared" ref="D3:D66" si="1">A3^2</f>
        <v>36</v>
      </c>
      <c r="E3">
        <f t="shared" ref="E3:E66" si="2">$L$30+$L$29*A3</f>
        <v>23.135167787078391</v>
      </c>
      <c r="F3">
        <f t="shared" ref="F3:F66" si="3">ABS(B3-E3)</f>
        <v>9.2648322129216076</v>
      </c>
      <c r="G3">
        <f t="shared" ref="G3:G66" si="4">F3/B3</f>
        <v>0.28595161150992615</v>
      </c>
      <c r="H3">
        <f t="shared" ref="H3:H66" si="5">B3-E3</f>
        <v>9.2648322129216076</v>
      </c>
      <c r="I3">
        <f t="shared" ref="I3:I66" si="6">H3^2</f>
        <v>85.837115933589899</v>
      </c>
    </row>
    <row r="4" spans="1:12">
      <c r="A4" s="1">
        <v>1.6</v>
      </c>
      <c r="B4" s="1">
        <v>45.3</v>
      </c>
      <c r="C4">
        <f t="shared" si="0"/>
        <v>72.48</v>
      </c>
      <c r="D4">
        <f t="shared" si="1"/>
        <v>2.5600000000000005</v>
      </c>
      <c r="E4">
        <f t="shared" si="2"/>
        <v>45.412951288967704</v>
      </c>
      <c r="F4">
        <f t="shared" si="3"/>
        <v>0.11295128896770734</v>
      </c>
      <c r="G4">
        <f t="shared" si="4"/>
        <v>2.4934059374769834E-3</v>
      </c>
      <c r="H4">
        <f t="shared" si="5"/>
        <v>-0.11295128896770734</v>
      </c>
      <c r="I4">
        <f t="shared" si="6"/>
        <v>1.2757993679466527E-2</v>
      </c>
    </row>
    <row r="5" spans="1:12">
      <c r="A5" s="1">
        <v>3.5</v>
      </c>
      <c r="B5" s="1">
        <v>35.799999999999997</v>
      </c>
      <c r="C5">
        <f t="shared" si="0"/>
        <v>125.29999999999998</v>
      </c>
      <c r="D5">
        <f t="shared" si="1"/>
        <v>12.25</v>
      </c>
      <c r="E5">
        <f t="shared" si="2"/>
        <v>35.792999322242771</v>
      </c>
      <c r="F5">
        <f t="shared" si="3"/>
        <v>7.0006777572260148E-3</v>
      </c>
      <c r="G5">
        <f t="shared" si="4"/>
        <v>1.9554965802307306E-4</v>
      </c>
      <c r="H5">
        <f t="shared" si="5"/>
        <v>7.0006777572260148E-3</v>
      </c>
      <c r="I5">
        <f t="shared" si="6"/>
        <v>4.9009489060519063E-5</v>
      </c>
    </row>
    <row r="6" spans="1:12">
      <c r="A6" s="1">
        <v>2.5</v>
      </c>
      <c r="B6" s="1">
        <v>34.434100000000001</v>
      </c>
      <c r="C6">
        <f t="shared" si="0"/>
        <v>86.085250000000002</v>
      </c>
      <c r="D6">
        <f t="shared" si="1"/>
        <v>6.25</v>
      </c>
      <c r="E6">
        <f t="shared" si="2"/>
        <v>40.856131936308529</v>
      </c>
      <c r="F6">
        <f t="shared" si="3"/>
        <v>6.4220319363085281</v>
      </c>
      <c r="G6">
        <f t="shared" si="4"/>
        <v>0.18650209926522046</v>
      </c>
      <c r="H6">
        <f t="shared" si="5"/>
        <v>-6.4220319363085281</v>
      </c>
      <c r="I6">
        <f t="shared" si="6"/>
        <v>41.24249419096666</v>
      </c>
    </row>
    <row r="7" spans="1:12">
      <c r="A7" s="1">
        <v>2.4</v>
      </c>
      <c r="B7" s="1">
        <v>40.299999999999997</v>
      </c>
      <c r="C7">
        <f t="shared" si="0"/>
        <v>96.719999999999985</v>
      </c>
      <c r="D7">
        <f t="shared" si="1"/>
        <v>5.76</v>
      </c>
      <c r="E7">
        <f t="shared" si="2"/>
        <v>41.362445197715104</v>
      </c>
      <c r="F7">
        <f t="shared" si="3"/>
        <v>1.0624451977151068</v>
      </c>
      <c r="G7">
        <f t="shared" si="4"/>
        <v>2.6363404409804142E-2</v>
      </c>
      <c r="H7">
        <f t="shared" si="5"/>
        <v>-1.0624451977151068</v>
      </c>
      <c r="I7">
        <f t="shared" si="6"/>
        <v>1.1287897981478925</v>
      </c>
    </row>
    <row r="8" spans="1:12">
      <c r="A8" s="1">
        <v>4.4000000000000004</v>
      </c>
      <c r="B8" s="1">
        <v>27.730699999999999</v>
      </c>
      <c r="C8">
        <f t="shared" si="0"/>
        <v>122.01508</v>
      </c>
      <c r="D8">
        <f t="shared" si="1"/>
        <v>19.360000000000003</v>
      </c>
      <c r="E8">
        <f t="shared" si="2"/>
        <v>31.236179969583592</v>
      </c>
      <c r="F8">
        <f t="shared" si="3"/>
        <v>3.5054799695835932</v>
      </c>
      <c r="G8">
        <f t="shared" si="4"/>
        <v>0.12641152115105617</v>
      </c>
      <c r="H8">
        <f t="shared" si="5"/>
        <v>-3.5054799695835932</v>
      </c>
      <c r="I8">
        <f t="shared" si="6"/>
        <v>12.28838981715179</v>
      </c>
      <c r="K8" s="1" t="s">
        <v>18</v>
      </c>
      <c r="L8" s="1">
        <f>COUNT(A2:A164)</f>
        <v>163</v>
      </c>
    </row>
    <row r="9" spans="1:12">
      <c r="A9" s="1">
        <v>2.5</v>
      </c>
      <c r="B9" s="1">
        <v>37.6</v>
      </c>
      <c r="C9">
        <f t="shared" si="0"/>
        <v>94</v>
      </c>
      <c r="D9">
        <f t="shared" si="1"/>
        <v>6.25</v>
      </c>
      <c r="E9">
        <f t="shared" si="2"/>
        <v>40.856131936308529</v>
      </c>
      <c r="F9">
        <f t="shared" si="3"/>
        <v>3.2561319363085275</v>
      </c>
      <c r="G9">
        <f t="shared" si="4"/>
        <v>8.6599253625226788E-2</v>
      </c>
      <c r="H9">
        <f t="shared" si="5"/>
        <v>-3.2561319363085275</v>
      </c>
      <c r="I9">
        <f t="shared" si="6"/>
        <v>10.602395186648321</v>
      </c>
      <c r="K9" s="1" t="s">
        <v>19</v>
      </c>
      <c r="L9" s="1">
        <f>SUM(C2:C164)</f>
        <v>19151.971689999995</v>
      </c>
    </row>
    <row r="10" spans="1:12">
      <c r="A10" s="1">
        <v>2</v>
      </c>
      <c r="B10" s="1">
        <v>44.7</v>
      </c>
      <c r="C10">
        <f t="shared" si="0"/>
        <v>89.4</v>
      </c>
      <c r="D10">
        <f t="shared" si="1"/>
        <v>4</v>
      </c>
      <c r="E10">
        <f t="shared" si="2"/>
        <v>43.387698243341404</v>
      </c>
      <c r="F10">
        <f t="shared" si="3"/>
        <v>1.3123017566585986</v>
      </c>
      <c r="G10">
        <f t="shared" si="4"/>
        <v>2.9357981133301979E-2</v>
      </c>
      <c r="H10">
        <f t="shared" si="5"/>
        <v>1.3123017566585986</v>
      </c>
      <c r="I10">
        <f t="shared" si="6"/>
        <v>1.7221359005292438</v>
      </c>
      <c r="K10" s="1" t="s">
        <v>20</v>
      </c>
      <c r="L10" s="1">
        <f>AVERAGE(A2:A164)</f>
        <v>3.7030674846625762</v>
      </c>
    </row>
    <row r="11" spans="1:12">
      <c r="A11" s="1">
        <v>3</v>
      </c>
      <c r="B11" s="1">
        <v>37.425899999999999</v>
      </c>
      <c r="C11">
        <f t="shared" si="0"/>
        <v>112.2777</v>
      </c>
      <c r="D11">
        <f t="shared" si="1"/>
        <v>9</v>
      </c>
      <c r="E11">
        <f t="shared" si="2"/>
        <v>38.324565629275646</v>
      </c>
      <c r="F11">
        <f t="shared" si="3"/>
        <v>0.89866562927564786</v>
      </c>
      <c r="G11">
        <f t="shared" si="4"/>
        <v>2.401186422439134E-2</v>
      </c>
      <c r="H11">
        <f t="shared" si="5"/>
        <v>-0.89866562927564786</v>
      </c>
      <c r="I11">
        <f t="shared" si="6"/>
        <v>0.80759991324139613</v>
      </c>
      <c r="K11" s="1" t="s">
        <v>21</v>
      </c>
      <c r="L11" s="1">
        <f>AVERAGE(B2:B164)</f>
        <v>34.764841717791384</v>
      </c>
    </row>
    <row r="12" spans="1:12">
      <c r="A12" s="1">
        <v>6</v>
      </c>
      <c r="B12" s="1">
        <v>21.473400000000002</v>
      </c>
      <c r="C12">
        <f t="shared" si="0"/>
        <v>128.84040000000002</v>
      </c>
      <c r="D12">
        <f t="shared" si="1"/>
        <v>36</v>
      </c>
      <c r="E12">
        <f t="shared" si="2"/>
        <v>23.135167787078391</v>
      </c>
      <c r="F12">
        <f t="shared" si="3"/>
        <v>1.6617677870783893</v>
      </c>
      <c r="G12">
        <f t="shared" si="4"/>
        <v>7.7387269229762828E-2</v>
      </c>
      <c r="H12">
        <f t="shared" si="5"/>
        <v>-1.6617677870783893</v>
      </c>
      <c r="I12">
        <f t="shared" si="6"/>
        <v>2.7614721781714073</v>
      </c>
      <c r="K12" s="1" t="s">
        <v>22</v>
      </c>
      <c r="L12" s="1">
        <f>SUM(D2:D164)</f>
        <v>2597.0200000000009</v>
      </c>
    </row>
    <row r="13" spans="1:12">
      <c r="A13" s="1">
        <v>3.5</v>
      </c>
      <c r="B13" s="1">
        <v>34.762999999999998</v>
      </c>
      <c r="C13">
        <f t="shared" si="0"/>
        <v>121.67049999999999</v>
      </c>
      <c r="D13">
        <f t="shared" si="1"/>
        <v>12.25</v>
      </c>
      <c r="E13">
        <f t="shared" si="2"/>
        <v>35.792999322242771</v>
      </c>
      <c r="F13">
        <f t="shared" si="3"/>
        <v>1.029999322242773</v>
      </c>
      <c r="G13">
        <f t="shared" si="4"/>
        <v>2.962918396694109E-2</v>
      </c>
      <c r="H13">
        <f t="shared" si="5"/>
        <v>-1.029999322242773</v>
      </c>
      <c r="I13">
        <f t="shared" si="6"/>
        <v>1.0608986038205719</v>
      </c>
      <c r="K13" s="1" t="s">
        <v>23</v>
      </c>
      <c r="L13" s="1">
        <f>L10^2</f>
        <v>13.712708795965218</v>
      </c>
    </row>
    <row r="14" spans="1:12">
      <c r="A14" s="1">
        <v>1.6</v>
      </c>
      <c r="B14" s="1">
        <v>49.949399999999997</v>
      </c>
      <c r="C14">
        <f t="shared" si="0"/>
        <v>79.919039999999995</v>
      </c>
      <c r="D14">
        <f t="shared" si="1"/>
        <v>2.5600000000000005</v>
      </c>
      <c r="E14">
        <f t="shared" si="2"/>
        <v>45.412951288967704</v>
      </c>
      <c r="F14">
        <f t="shared" si="3"/>
        <v>4.5364487110322926</v>
      </c>
      <c r="G14">
        <f t="shared" si="4"/>
        <v>9.0820884956221551E-2</v>
      </c>
      <c r="H14">
        <f t="shared" si="5"/>
        <v>4.5364487110322926</v>
      </c>
      <c r="I14">
        <f t="shared" si="6"/>
        <v>20.57936690782655</v>
      </c>
      <c r="K14" s="1"/>
      <c r="L14" s="1"/>
    </row>
    <row r="15" spans="1:12">
      <c r="A15" s="1">
        <v>2.5</v>
      </c>
      <c r="B15" s="1">
        <v>42.904000000000003</v>
      </c>
      <c r="C15">
        <f t="shared" si="0"/>
        <v>107.26</v>
      </c>
      <c r="D15">
        <f t="shared" si="1"/>
        <v>6.25</v>
      </c>
      <c r="E15">
        <f t="shared" si="2"/>
        <v>40.856131936308529</v>
      </c>
      <c r="F15">
        <f t="shared" si="3"/>
        <v>2.0478680636914746</v>
      </c>
      <c r="G15">
        <f t="shared" si="4"/>
        <v>4.7731401820144376E-2</v>
      </c>
      <c r="H15">
        <f t="shared" si="5"/>
        <v>2.0478680636914746</v>
      </c>
      <c r="I15">
        <f t="shared" si="6"/>
        <v>4.1937636062874697</v>
      </c>
      <c r="K15" s="1"/>
      <c r="L15" s="1"/>
    </row>
    <row r="16" spans="1:12">
      <c r="A16" s="1">
        <v>3.8</v>
      </c>
      <c r="B16" s="1">
        <v>37.066600000000001</v>
      </c>
      <c r="C16">
        <f t="shared" si="0"/>
        <v>140.85308000000001</v>
      </c>
      <c r="D16">
        <f t="shared" si="1"/>
        <v>14.44</v>
      </c>
      <c r="E16">
        <f t="shared" si="2"/>
        <v>34.274059538023046</v>
      </c>
      <c r="F16">
        <f t="shared" si="3"/>
        <v>2.7925404619769552</v>
      </c>
      <c r="G16">
        <f t="shared" si="4"/>
        <v>7.5338457316747556E-2</v>
      </c>
      <c r="H16">
        <f t="shared" si="5"/>
        <v>2.7925404619769552</v>
      </c>
      <c r="I16">
        <f t="shared" si="6"/>
        <v>7.7982822317784661</v>
      </c>
      <c r="K16" s="1"/>
      <c r="L16" s="1"/>
    </row>
    <row r="17" spans="1:12">
      <c r="A17" s="1">
        <v>5.5</v>
      </c>
      <c r="B17" s="1">
        <v>30.6</v>
      </c>
      <c r="C17">
        <f t="shared" si="0"/>
        <v>168.3</v>
      </c>
      <c r="D17">
        <f t="shared" si="1"/>
        <v>30.25</v>
      </c>
      <c r="E17">
        <f t="shared" si="2"/>
        <v>25.666734094111266</v>
      </c>
      <c r="F17">
        <f t="shared" si="3"/>
        <v>4.9332659058887351</v>
      </c>
      <c r="G17">
        <f t="shared" si="4"/>
        <v>0.16121784006172335</v>
      </c>
      <c r="H17">
        <f t="shared" si="5"/>
        <v>4.9332659058887351</v>
      </c>
      <c r="I17">
        <f t="shared" si="6"/>
        <v>24.337112498204203</v>
      </c>
      <c r="K17" s="1"/>
      <c r="L17" s="1"/>
    </row>
    <row r="18" spans="1:12">
      <c r="A18" s="1">
        <v>2</v>
      </c>
      <c r="B18" s="1">
        <v>39.444699999999997</v>
      </c>
      <c r="C18">
        <f t="shared" si="0"/>
        <v>78.889399999999995</v>
      </c>
      <c r="D18">
        <f t="shared" si="1"/>
        <v>4</v>
      </c>
      <c r="E18">
        <f t="shared" si="2"/>
        <v>43.387698243341404</v>
      </c>
      <c r="F18">
        <f t="shared" si="3"/>
        <v>3.9429982433414068</v>
      </c>
      <c r="G18">
        <f t="shared" si="4"/>
        <v>9.9962688101098679E-2</v>
      </c>
      <c r="H18">
        <f t="shared" si="5"/>
        <v>-3.9429982433414068</v>
      </c>
      <c r="I18">
        <f t="shared" si="6"/>
        <v>15.547235146993421</v>
      </c>
      <c r="K18" s="1" t="s">
        <v>24</v>
      </c>
      <c r="L18" s="1" t="s">
        <v>25</v>
      </c>
    </row>
    <row r="19" spans="1:12">
      <c r="A19" s="1">
        <v>3.7</v>
      </c>
      <c r="B19" s="1">
        <v>36.752800000000001</v>
      </c>
      <c r="C19">
        <f t="shared" si="0"/>
        <v>135.98536000000001</v>
      </c>
      <c r="D19">
        <f t="shared" si="1"/>
        <v>13.690000000000001</v>
      </c>
      <c r="E19">
        <f t="shared" si="2"/>
        <v>34.780372799429621</v>
      </c>
      <c r="F19">
        <f t="shared" si="3"/>
        <v>1.9724272005703796</v>
      </c>
      <c r="G19">
        <f t="shared" si="4"/>
        <v>5.3667399506170402E-2</v>
      </c>
      <c r="H19">
        <f t="shared" si="5"/>
        <v>1.9724272005703796</v>
      </c>
      <c r="I19">
        <f t="shared" si="6"/>
        <v>3.8904690615499042</v>
      </c>
      <c r="K19" s="1" t="s">
        <v>26</v>
      </c>
      <c r="L19" s="1" t="s">
        <v>27</v>
      </c>
    </row>
    <row r="20" spans="1:12">
      <c r="A20" s="1">
        <v>3.7</v>
      </c>
      <c r="B20" s="1">
        <v>24.4</v>
      </c>
      <c r="C20">
        <f t="shared" si="0"/>
        <v>90.28</v>
      </c>
      <c r="D20">
        <f t="shared" si="1"/>
        <v>13.690000000000001</v>
      </c>
      <c r="E20">
        <f t="shared" si="2"/>
        <v>34.780372799429621</v>
      </c>
      <c r="F20">
        <f t="shared" si="3"/>
        <v>10.380372799429622</v>
      </c>
      <c r="G20">
        <f t="shared" si="4"/>
        <v>0.42542511473072225</v>
      </c>
      <c r="H20">
        <f t="shared" si="5"/>
        <v>-10.380372799429622</v>
      </c>
      <c r="I20">
        <f t="shared" si="6"/>
        <v>107.75213945513838</v>
      </c>
      <c r="K20" s="1"/>
      <c r="L20" s="1"/>
    </row>
    <row r="21" spans="1:12">
      <c r="A21" s="1">
        <v>1.6</v>
      </c>
      <c r="B21" s="1">
        <v>42</v>
      </c>
      <c r="C21">
        <f t="shared" si="0"/>
        <v>67.2</v>
      </c>
      <c r="D21">
        <f t="shared" si="1"/>
        <v>2.5600000000000005</v>
      </c>
      <c r="E21">
        <f t="shared" si="2"/>
        <v>45.412951288967704</v>
      </c>
      <c r="F21">
        <f t="shared" si="3"/>
        <v>3.4129512889677045</v>
      </c>
      <c r="G21">
        <f t="shared" si="4"/>
        <v>8.1260744975421531E-2</v>
      </c>
      <c r="H21">
        <f t="shared" si="5"/>
        <v>-3.4129512889677045</v>
      </c>
      <c r="I21">
        <f t="shared" si="6"/>
        <v>11.648236500866316</v>
      </c>
      <c r="K21" s="1" t="s">
        <v>28</v>
      </c>
      <c r="L21" s="1" t="s">
        <v>29</v>
      </c>
    </row>
    <row r="22" spans="1:12">
      <c r="A22" s="1">
        <v>2</v>
      </c>
      <c r="B22" s="1">
        <v>51.787599999999998</v>
      </c>
      <c r="C22">
        <f t="shared" si="0"/>
        <v>103.5752</v>
      </c>
      <c r="D22">
        <f t="shared" si="1"/>
        <v>4</v>
      </c>
      <c r="E22">
        <f t="shared" si="2"/>
        <v>43.387698243341404</v>
      </c>
      <c r="F22">
        <f t="shared" si="3"/>
        <v>8.3999017566585934</v>
      </c>
      <c r="G22">
        <f t="shared" si="4"/>
        <v>0.16219909315470488</v>
      </c>
      <c r="H22">
        <f t="shared" si="5"/>
        <v>8.3999017566585934</v>
      </c>
      <c r="I22">
        <f t="shared" si="6"/>
        <v>70.558349521516121</v>
      </c>
      <c r="K22" s="1" t="s">
        <v>30</v>
      </c>
      <c r="L22" s="1" t="s">
        <v>31</v>
      </c>
    </row>
    <row r="23" spans="1:12">
      <c r="A23" s="1">
        <v>3</v>
      </c>
      <c r="B23" s="1">
        <v>33.299999999999997</v>
      </c>
      <c r="C23">
        <f t="shared" si="0"/>
        <v>99.899999999999991</v>
      </c>
      <c r="D23">
        <f t="shared" si="1"/>
        <v>9</v>
      </c>
      <c r="E23">
        <f t="shared" si="2"/>
        <v>38.324565629275646</v>
      </c>
      <c r="F23">
        <f t="shared" si="3"/>
        <v>5.0245656292756493</v>
      </c>
      <c r="G23">
        <f t="shared" si="4"/>
        <v>0.15088785673500449</v>
      </c>
      <c r="H23">
        <f t="shared" si="5"/>
        <v>-5.0245656292756493</v>
      </c>
      <c r="I23">
        <f t="shared" si="6"/>
        <v>25.246259762898202</v>
      </c>
      <c r="K23" s="1"/>
      <c r="L23" s="1"/>
    </row>
    <row r="24" spans="1:12">
      <c r="A24" s="1">
        <v>2</v>
      </c>
      <c r="B24" s="1">
        <v>46.9</v>
      </c>
      <c r="C24">
        <f t="shared" si="0"/>
        <v>93.8</v>
      </c>
      <c r="D24">
        <f t="shared" si="1"/>
        <v>4</v>
      </c>
      <c r="E24">
        <f t="shared" si="2"/>
        <v>43.387698243341404</v>
      </c>
      <c r="F24">
        <f t="shared" si="3"/>
        <v>3.5123017566585943</v>
      </c>
      <c r="G24">
        <f t="shared" si="4"/>
        <v>7.4889163254980698E-2</v>
      </c>
      <c r="H24">
        <f t="shared" si="5"/>
        <v>3.5123017566585943</v>
      </c>
      <c r="I24">
        <f t="shared" si="6"/>
        <v>12.336263629827048</v>
      </c>
      <c r="K24" s="1"/>
      <c r="L24" s="1"/>
    </row>
    <row r="25" spans="1:12">
      <c r="A25" s="1">
        <v>3.6</v>
      </c>
      <c r="B25" s="1">
        <v>37.299799999999998</v>
      </c>
      <c r="C25">
        <f t="shared" si="0"/>
        <v>134.27928</v>
      </c>
      <c r="D25">
        <f t="shared" si="1"/>
        <v>12.96</v>
      </c>
      <c r="E25">
        <f t="shared" si="2"/>
        <v>35.286686060836196</v>
      </c>
      <c r="F25">
        <f t="shared" si="3"/>
        <v>2.0131139391638015</v>
      </c>
      <c r="G25">
        <f t="shared" si="4"/>
        <v>5.3971172477166145E-2</v>
      </c>
      <c r="H25">
        <f t="shared" si="5"/>
        <v>2.0131139391638015</v>
      </c>
      <c r="I25">
        <f t="shared" si="6"/>
        <v>4.0526277320555977</v>
      </c>
      <c r="K25" s="1" t="s">
        <v>32</v>
      </c>
      <c r="L25" s="1"/>
    </row>
    <row r="26" spans="1:12">
      <c r="A26" s="1">
        <v>3.6</v>
      </c>
      <c r="B26" s="1">
        <v>37.487400000000001</v>
      </c>
      <c r="C26">
        <f t="shared" si="0"/>
        <v>134.95464000000001</v>
      </c>
      <c r="D26">
        <f t="shared" si="1"/>
        <v>12.96</v>
      </c>
      <c r="E26">
        <f t="shared" si="2"/>
        <v>35.286686060836196</v>
      </c>
      <c r="F26">
        <f t="shared" si="3"/>
        <v>2.2007139391638049</v>
      </c>
      <c r="G26">
        <f t="shared" si="4"/>
        <v>5.8705430068871266E-2</v>
      </c>
      <c r="H26">
        <f t="shared" si="5"/>
        <v>2.2007139391638049</v>
      </c>
      <c r="I26">
        <f t="shared" si="6"/>
        <v>4.8431418420298709</v>
      </c>
      <c r="K26" s="1" t="s">
        <v>33</v>
      </c>
      <c r="L26" s="1">
        <f>L9-L8*L10*L11</f>
        <v>-1832.0867708588812</v>
      </c>
    </row>
    <row r="27" spans="1:12">
      <c r="A27" s="1">
        <v>3</v>
      </c>
      <c r="B27" s="1">
        <v>32.857900000000001</v>
      </c>
      <c r="C27">
        <f t="shared" si="0"/>
        <v>98.573700000000002</v>
      </c>
      <c r="D27">
        <f t="shared" si="1"/>
        <v>9</v>
      </c>
      <c r="E27">
        <f t="shared" si="2"/>
        <v>38.324565629275646</v>
      </c>
      <c r="F27">
        <f t="shared" si="3"/>
        <v>5.4666656292756457</v>
      </c>
      <c r="G27">
        <f t="shared" si="4"/>
        <v>0.16637294621006352</v>
      </c>
      <c r="H27">
        <f t="shared" si="5"/>
        <v>-5.4666656292756457</v>
      </c>
      <c r="I27">
        <f t="shared" si="6"/>
        <v>29.884433102303692</v>
      </c>
      <c r="K27" s="1" t="s">
        <v>30</v>
      </c>
      <c r="L27" s="1">
        <f>L12-L8*L13</f>
        <v>361.84846625767022</v>
      </c>
    </row>
    <row r="28" spans="1:12">
      <c r="A28" s="1">
        <v>4.4000000000000004</v>
      </c>
      <c r="B28" s="1">
        <v>33.049900000000001</v>
      </c>
      <c r="C28">
        <f t="shared" si="0"/>
        <v>145.41956000000002</v>
      </c>
      <c r="D28">
        <f t="shared" si="1"/>
        <v>19.360000000000003</v>
      </c>
      <c r="E28">
        <f t="shared" si="2"/>
        <v>31.236179969583592</v>
      </c>
      <c r="F28">
        <f t="shared" si="3"/>
        <v>1.8137200304164089</v>
      </c>
      <c r="G28">
        <f t="shared" si="4"/>
        <v>5.4878230506488941E-2</v>
      </c>
      <c r="H28">
        <f t="shared" si="5"/>
        <v>1.8137200304164089</v>
      </c>
      <c r="I28">
        <f t="shared" si="6"/>
        <v>3.2895803487336992</v>
      </c>
      <c r="K28" s="1"/>
      <c r="L28" s="1"/>
    </row>
    <row r="29" spans="1:12">
      <c r="A29" s="1">
        <v>6</v>
      </c>
      <c r="B29" s="1">
        <v>21.473400000000002</v>
      </c>
      <c r="C29">
        <f t="shared" si="0"/>
        <v>128.84040000000002</v>
      </c>
      <c r="D29">
        <f t="shared" si="1"/>
        <v>36</v>
      </c>
      <c r="E29">
        <f t="shared" si="2"/>
        <v>23.135167787078391</v>
      </c>
      <c r="F29">
        <f t="shared" si="3"/>
        <v>1.6617677870783893</v>
      </c>
      <c r="G29">
        <f t="shared" si="4"/>
        <v>7.7387269229762828E-2</v>
      </c>
      <c r="H29">
        <f t="shared" si="5"/>
        <v>-1.6617677870783893</v>
      </c>
      <c r="I29">
        <f t="shared" si="6"/>
        <v>2.7614721781714073</v>
      </c>
      <c r="K29" s="1" t="s">
        <v>34</v>
      </c>
      <c r="L29" s="1">
        <f>L26/L27</f>
        <v>-5.0631326140657524</v>
      </c>
    </row>
    <row r="30" spans="1:12">
      <c r="A30" s="1">
        <v>6.8</v>
      </c>
      <c r="B30" s="1">
        <v>23.4</v>
      </c>
      <c r="C30">
        <f t="shared" si="0"/>
        <v>159.11999999999998</v>
      </c>
      <c r="D30">
        <f t="shared" si="1"/>
        <v>46.239999999999995</v>
      </c>
      <c r="E30">
        <f t="shared" si="2"/>
        <v>19.084661695825787</v>
      </c>
      <c r="F30">
        <f t="shared" si="3"/>
        <v>4.3153383041742117</v>
      </c>
      <c r="G30">
        <f t="shared" si="4"/>
        <v>0.1844161668450518</v>
      </c>
      <c r="H30">
        <f t="shared" si="5"/>
        <v>4.3153383041742117</v>
      </c>
      <c r="I30">
        <f t="shared" si="6"/>
        <v>18.622144679473163</v>
      </c>
      <c r="K30" s="1" t="s">
        <v>24</v>
      </c>
      <c r="L30" s="1">
        <f>L11-L29*L10</f>
        <v>53.513963471472906</v>
      </c>
    </row>
    <row r="31" spans="1:12">
      <c r="A31" s="1">
        <v>3.7</v>
      </c>
      <c r="B31" s="1">
        <v>41.4056</v>
      </c>
      <c r="C31">
        <f t="shared" si="0"/>
        <v>153.20072000000002</v>
      </c>
      <c r="D31">
        <f t="shared" si="1"/>
        <v>13.690000000000001</v>
      </c>
      <c r="E31">
        <f t="shared" si="2"/>
        <v>34.780372799429621</v>
      </c>
      <c r="F31">
        <f t="shared" si="3"/>
        <v>6.6252272005703787</v>
      </c>
      <c r="G31">
        <f t="shared" si="4"/>
        <v>0.16000799893179615</v>
      </c>
      <c r="H31">
        <f t="shared" si="5"/>
        <v>6.6252272005703787</v>
      </c>
      <c r="I31">
        <f t="shared" si="6"/>
        <v>43.893635459177617</v>
      </c>
      <c r="K31" s="1"/>
      <c r="L31" s="1"/>
    </row>
    <row r="32" spans="1:12">
      <c r="A32" s="1">
        <v>4.2</v>
      </c>
      <c r="B32" s="1">
        <v>24.300999999999998</v>
      </c>
      <c r="C32">
        <f t="shared" si="0"/>
        <v>102.0642</v>
      </c>
      <c r="D32">
        <f t="shared" si="1"/>
        <v>17.64</v>
      </c>
      <c r="E32">
        <f t="shared" si="2"/>
        <v>32.248806492396746</v>
      </c>
      <c r="F32">
        <f t="shared" si="3"/>
        <v>7.9478064923967473</v>
      </c>
      <c r="G32">
        <f t="shared" si="4"/>
        <v>0.32705676689834773</v>
      </c>
      <c r="H32">
        <f t="shared" si="5"/>
        <v>-7.9478064923967473</v>
      </c>
      <c r="I32">
        <f t="shared" si="6"/>
        <v>63.167628040583885</v>
      </c>
      <c r="K32" s="1" t="s">
        <v>35</v>
      </c>
      <c r="L32" s="1" t="s">
        <v>36</v>
      </c>
    </row>
    <row r="33" spans="1:12">
      <c r="A33" s="1">
        <v>3</v>
      </c>
      <c r="B33" s="1">
        <v>34.4</v>
      </c>
      <c r="C33">
        <f t="shared" si="0"/>
        <v>103.19999999999999</v>
      </c>
      <c r="D33">
        <f t="shared" si="1"/>
        <v>9</v>
      </c>
      <c r="E33">
        <f t="shared" si="2"/>
        <v>38.324565629275646</v>
      </c>
      <c r="F33">
        <f t="shared" si="3"/>
        <v>3.9245656292756479</v>
      </c>
      <c r="G33">
        <f t="shared" si="4"/>
        <v>0.11408621015336186</v>
      </c>
      <c r="H33">
        <f t="shared" si="5"/>
        <v>-3.9245656292756479</v>
      </c>
      <c r="I33">
        <f t="shared" si="6"/>
        <v>15.402215378491762</v>
      </c>
      <c r="K33" s="1" t="s">
        <v>37</v>
      </c>
      <c r="L33" s="1" t="s">
        <v>38</v>
      </c>
    </row>
    <row r="34" spans="1:12">
      <c r="A34" s="1">
        <v>2.2999999999999998</v>
      </c>
      <c r="B34" s="1">
        <v>34.700000000000003</v>
      </c>
      <c r="C34">
        <f t="shared" si="0"/>
        <v>79.81</v>
      </c>
      <c r="D34">
        <f t="shared" si="1"/>
        <v>5.2899999999999991</v>
      </c>
      <c r="E34">
        <f t="shared" si="2"/>
        <v>41.868758459121679</v>
      </c>
      <c r="F34">
        <f t="shared" si="3"/>
        <v>7.1687584591216762</v>
      </c>
      <c r="G34">
        <f t="shared" si="4"/>
        <v>0.20659246279889554</v>
      </c>
      <c r="H34">
        <f t="shared" si="5"/>
        <v>-7.1687584591216762</v>
      </c>
      <c r="I34">
        <f t="shared" si="6"/>
        <v>51.391097845228586</v>
      </c>
      <c r="K34" s="1" t="s">
        <v>39</v>
      </c>
      <c r="L34" s="1" t="s">
        <v>40</v>
      </c>
    </row>
    <row r="35" spans="1:12">
      <c r="A35" s="1">
        <v>3.4</v>
      </c>
      <c r="B35" s="1">
        <v>37.055</v>
      </c>
      <c r="C35">
        <f t="shared" si="0"/>
        <v>125.98699999999999</v>
      </c>
      <c r="D35">
        <f t="shared" si="1"/>
        <v>11.559999999999999</v>
      </c>
      <c r="E35">
        <f t="shared" si="2"/>
        <v>36.299312583649346</v>
      </c>
      <c r="F35">
        <f t="shared" si="3"/>
        <v>0.75568741635065351</v>
      </c>
      <c r="G35">
        <f t="shared" si="4"/>
        <v>2.0393669311851399E-2</v>
      </c>
      <c r="H35">
        <f t="shared" si="5"/>
        <v>0.75568741635065351</v>
      </c>
      <c r="I35">
        <f t="shared" si="6"/>
        <v>0.57106347123072598</v>
      </c>
      <c r="K35" s="1"/>
      <c r="L35" s="1"/>
    </row>
    <row r="36" spans="1:12">
      <c r="A36" s="1">
        <v>6.3</v>
      </c>
      <c r="B36" s="1">
        <v>26</v>
      </c>
      <c r="C36">
        <f t="shared" si="0"/>
        <v>163.79999999999998</v>
      </c>
      <c r="D36">
        <f t="shared" si="1"/>
        <v>39.69</v>
      </c>
      <c r="E36">
        <f t="shared" si="2"/>
        <v>21.616228002858666</v>
      </c>
      <c r="F36">
        <f t="shared" si="3"/>
        <v>4.3837719971413343</v>
      </c>
      <c r="G36">
        <f t="shared" si="4"/>
        <v>0.16860661527466669</v>
      </c>
      <c r="H36">
        <f t="shared" si="5"/>
        <v>4.3837719971413343</v>
      </c>
      <c r="I36">
        <f t="shared" si="6"/>
        <v>19.217456922920523</v>
      </c>
      <c r="K36" s="1"/>
      <c r="L36" s="1"/>
    </row>
    <row r="37" spans="1:12">
      <c r="A37" s="1">
        <v>6</v>
      </c>
      <c r="B37" s="1">
        <v>25</v>
      </c>
      <c r="C37">
        <f t="shared" si="0"/>
        <v>150</v>
      </c>
      <c r="D37">
        <f t="shared" si="1"/>
        <v>36</v>
      </c>
      <c r="E37">
        <f t="shared" si="2"/>
        <v>23.135167787078391</v>
      </c>
      <c r="F37">
        <f t="shared" si="3"/>
        <v>1.8648322129216091</v>
      </c>
      <c r="G37">
        <f t="shared" si="4"/>
        <v>7.4593288516864364E-2</v>
      </c>
      <c r="H37">
        <f t="shared" si="5"/>
        <v>1.8648322129216091</v>
      </c>
      <c r="I37">
        <f t="shared" si="6"/>
        <v>3.4775991823501053</v>
      </c>
      <c r="K37" s="1"/>
      <c r="L37" s="1"/>
    </row>
    <row r="38" spans="1:12">
      <c r="A38" s="1">
        <v>5</v>
      </c>
      <c r="B38" s="1">
        <v>27.4375</v>
      </c>
      <c r="C38">
        <f t="shared" si="0"/>
        <v>137.1875</v>
      </c>
      <c r="D38">
        <f t="shared" si="1"/>
        <v>25</v>
      </c>
      <c r="E38">
        <f t="shared" si="2"/>
        <v>28.198300401144145</v>
      </c>
      <c r="F38">
        <f t="shared" si="3"/>
        <v>0.76080040114414516</v>
      </c>
      <c r="G38">
        <f t="shared" si="4"/>
        <v>2.7728488424387979E-2</v>
      </c>
      <c r="H38">
        <f t="shared" si="5"/>
        <v>-0.76080040114414516</v>
      </c>
      <c r="I38">
        <f t="shared" si="6"/>
        <v>0.57881725038109222</v>
      </c>
      <c r="K38" s="1"/>
      <c r="L38" s="1"/>
    </row>
    <row r="39" spans="1:12">
      <c r="A39" s="1">
        <v>3.7</v>
      </c>
      <c r="B39" s="1">
        <v>33.4</v>
      </c>
      <c r="C39">
        <f t="shared" si="0"/>
        <v>123.58</v>
      </c>
      <c r="D39">
        <f t="shared" si="1"/>
        <v>13.690000000000001</v>
      </c>
      <c r="E39">
        <f t="shared" si="2"/>
        <v>34.780372799429621</v>
      </c>
      <c r="F39">
        <f t="shared" si="3"/>
        <v>1.3803727994296224</v>
      </c>
      <c r="G39">
        <f t="shared" si="4"/>
        <v>4.1328526929030614E-2</v>
      </c>
      <c r="H39">
        <f t="shared" si="5"/>
        <v>-1.3803727994296224</v>
      </c>
      <c r="I39">
        <f t="shared" si="6"/>
        <v>1.9054290654051727</v>
      </c>
      <c r="K39" s="1" t="s">
        <v>18</v>
      </c>
      <c r="L39" s="1">
        <v>163</v>
      </c>
    </row>
    <row r="40" spans="1:12">
      <c r="A40" s="1">
        <v>5</v>
      </c>
      <c r="B40" s="1">
        <v>30.850300000000001</v>
      </c>
      <c r="C40">
        <f t="shared" si="0"/>
        <v>154.25149999999999</v>
      </c>
      <c r="D40">
        <f t="shared" si="1"/>
        <v>25</v>
      </c>
      <c r="E40">
        <f t="shared" si="2"/>
        <v>28.198300401144145</v>
      </c>
      <c r="F40">
        <f t="shared" si="3"/>
        <v>2.6519995988558556</v>
      </c>
      <c r="G40">
        <f t="shared" si="4"/>
        <v>8.5963494645298608E-2</v>
      </c>
      <c r="H40">
        <f t="shared" si="5"/>
        <v>2.6519995988558556</v>
      </c>
      <c r="I40">
        <f t="shared" si="6"/>
        <v>7.0331018723316188</v>
      </c>
      <c r="K40" s="1" t="s">
        <v>34</v>
      </c>
      <c r="L40" s="1">
        <v>-5.0631326140657524</v>
      </c>
    </row>
    <row r="41" spans="1:12">
      <c r="A41" s="1">
        <v>1.6</v>
      </c>
      <c r="B41" s="1">
        <v>45.5</v>
      </c>
      <c r="C41">
        <f t="shared" si="0"/>
        <v>72.8</v>
      </c>
      <c r="D41">
        <f t="shared" si="1"/>
        <v>2.5600000000000005</v>
      </c>
      <c r="E41">
        <f t="shared" si="2"/>
        <v>45.412951288967704</v>
      </c>
      <c r="F41">
        <f t="shared" si="3"/>
        <v>8.70487110322955E-2</v>
      </c>
      <c r="G41">
        <f t="shared" si="4"/>
        <v>1.9131584842262748E-3</v>
      </c>
      <c r="H41">
        <f t="shared" si="5"/>
        <v>8.70487110322955E-2</v>
      </c>
      <c r="I41">
        <f t="shared" si="6"/>
        <v>7.5774780923840842E-3</v>
      </c>
      <c r="K41" s="1" t="s">
        <v>24</v>
      </c>
      <c r="L41" s="1">
        <v>53.513963471472906</v>
      </c>
    </row>
    <row r="42" spans="1:12">
      <c r="A42" s="1">
        <v>6</v>
      </c>
      <c r="B42" s="1">
        <v>21.8</v>
      </c>
      <c r="C42">
        <f t="shared" si="0"/>
        <v>130.80000000000001</v>
      </c>
      <c r="D42">
        <f t="shared" si="1"/>
        <v>36</v>
      </c>
      <c r="E42">
        <f t="shared" si="2"/>
        <v>23.135167787078391</v>
      </c>
      <c r="F42">
        <f t="shared" si="3"/>
        <v>1.3351677870783902</v>
      </c>
      <c r="G42">
        <f t="shared" si="4"/>
        <v>6.1246228765063769E-2</v>
      </c>
      <c r="H42">
        <f t="shared" si="5"/>
        <v>-1.3351677870783902</v>
      </c>
      <c r="I42">
        <f t="shared" si="6"/>
        <v>1.7826730196518057</v>
      </c>
      <c r="K42" s="1"/>
      <c r="L42" s="1"/>
    </row>
    <row r="43" spans="1:12">
      <c r="A43" s="1">
        <v>2.4</v>
      </c>
      <c r="B43" s="1">
        <v>37.4</v>
      </c>
      <c r="C43">
        <f t="shared" si="0"/>
        <v>89.759999999999991</v>
      </c>
      <c r="D43">
        <f t="shared" si="1"/>
        <v>5.76</v>
      </c>
      <c r="E43">
        <f t="shared" si="2"/>
        <v>41.362445197715104</v>
      </c>
      <c r="F43">
        <f t="shared" si="3"/>
        <v>3.9624451977151054</v>
      </c>
      <c r="G43">
        <f t="shared" si="4"/>
        <v>0.10594773255922742</v>
      </c>
      <c r="H43">
        <f t="shared" si="5"/>
        <v>-3.9624451977151054</v>
      </c>
      <c r="I43">
        <f t="shared" si="6"/>
        <v>15.700971944895501</v>
      </c>
      <c r="K43" s="1"/>
      <c r="L43" s="1"/>
    </row>
    <row r="44" spans="1:12">
      <c r="A44" s="1">
        <v>5.3</v>
      </c>
      <c r="B44" s="1">
        <v>29</v>
      </c>
      <c r="C44">
        <f t="shared" si="0"/>
        <v>153.69999999999999</v>
      </c>
      <c r="D44">
        <f t="shared" si="1"/>
        <v>28.09</v>
      </c>
      <c r="E44">
        <f t="shared" si="2"/>
        <v>26.67936061692442</v>
      </c>
      <c r="F44">
        <f t="shared" si="3"/>
        <v>2.32063938307558</v>
      </c>
      <c r="G44">
        <f t="shared" si="4"/>
        <v>8.0022047692261386E-2</v>
      </c>
      <c r="H44">
        <f t="shared" si="5"/>
        <v>2.32063938307558</v>
      </c>
      <c r="I44">
        <f t="shared" si="6"/>
        <v>5.3853671462814088</v>
      </c>
      <c r="K44" s="1"/>
      <c r="L44" s="1"/>
    </row>
    <row r="45" spans="1:12">
      <c r="A45" s="1">
        <v>2.5</v>
      </c>
      <c r="B45" s="1">
        <v>40.107700000000001</v>
      </c>
      <c r="C45">
        <f t="shared" si="0"/>
        <v>100.26925</v>
      </c>
      <c r="D45">
        <f t="shared" si="1"/>
        <v>6.25</v>
      </c>
      <c r="E45">
        <f t="shared" si="2"/>
        <v>40.856131936308529</v>
      </c>
      <c r="F45">
        <f t="shared" si="3"/>
        <v>0.74843193630852767</v>
      </c>
      <c r="G45">
        <f t="shared" si="4"/>
        <v>1.8660554863742563E-2</v>
      </c>
      <c r="H45">
        <f t="shared" si="5"/>
        <v>-0.74843193630852767</v>
      </c>
      <c r="I45">
        <f t="shared" si="6"/>
        <v>0.560150363286532</v>
      </c>
      <c r="K45" s="1" t="s">
        <v>41</v>
      </c>
      <c r="L45" s="1">
        <f>SUM(G2:G164)</f>
        <v>18.248927503472718</v>
      </c>
    </row>
    <row r="46" spans="1:12">
      <c r="A46" s="1">
        <v>2</v>
      </c>
      <c r="B46" s="1">
        <v>40</v>
      </c>
      <c r="C46">
        <f t="shared" si="0"/>
        <v>80</v>
      </c>
      <c r="D46">
        <f t="shared" si="1"/>
        <v>4</v>
      </c>
      <c r="E46">
        <f t="shared" si="2"/>
        <v>43.387698243341404</v>
      </c>
      <c r="F46">
        <f t="shared" si="3"/>
        <v>3.3876982433414042</v>
      </c>
      <c r="G46">
        <f t="shared" si="4"/>
        <v>8.4692456083535109E-2</v>
      </c>
      <c r="H46">
        <f t="shared" si="5"/>
        <v>-3.3876982433414042</v>
      </c>
      <c r="I46">
        <f t="shared" si="6"/>
        <v>11.476499387938436</v>
      </c>
      <c r="K46" s="1" t="s">
        <v>35</v>
      </c>
      <c r="L46" s="1">
        <f>L45/L39</f>
        <v>0.11195661045075286</v>
      </c>
    </row>
    <row r="47" spans="1:12">
      <c r="A47" s="1">
        <v>4.7</v>
      </c>
      <c r="B47" s="1">
        <v>24.6</v>
      </c>
      <c r="C47">
        <f t="shared" si="0"/>
        <v>115.62</v>
      </c>
      <c r="D47">
        <f t="shared" si="1"/>
        <v>22.090000000000003</v>
      </c>
      <c r="E47">
        <f t="shared" si="2"/>
        <v>29.717240185363867</v>
      </c>
      <c r="F47">
        <f t="shared" si="3"/>
        <v>5.1172401853638654</v>
      </c>
      <c r="G47">
        <f t="shared" si="4"/>
        <v>0.20801789371397825</v>
      </c>
      <c r="H47">
        <f t="shared" si="5"/>
        <v>-5.1172401853638654</v>
      </c>
      <c r="I47">
        <f t="shared" si="6"/>
        <v>26.186147114702806</v>
      </c>
      <c r="K47" s="1" t="s">
        <v>42</v>
      </c>
      <c r="L47" s="1">
        <f>L46*100</f>
        <v>11.195661045075287</v>
      </c>
    </row>
    <row r="48" spans="1:12">
      <c r="A48" s="1">
        <v>2.4</v>
      </c>
      <c r="B48" s="1">
        <v>37.299999999999997</v>
      </c>
      <c r="C48">
        <f t="shared" si="0"/>
        <v>89.52</v>
      </c>
      <c r="D48">
        <f t="shared" si="1"/>
        <v>5.76</v>
      </c>
      <c r="E48">
        <f t="shared" si="2"/>
        <v>41.362445197715104</v>
      </c>
      <c r="F48">
        <f t="shared" si="3"/>
        <v>4.0624451977151068</v>
      </c>
      <c r="G48">
        <f t="shared" si="4"/>
        <v>0.10891273988512351</v>
      </c>
      <c r="H48">
        <f t="shared" si="5"/>
        <v>-4.0624451977151068</v>
      </c>
      <c r="I48">
        <f t="shared" si="6"/>
        <v>16.503460984438533</v>
      </c>
    </row>
    <row r="49" spans="1:9">
      <c r="A49" s="1">
        <v>3</v>
      </c>
      <c r="B49" s="1">
        <v>35.993099999999998</v>
      </c>
      <c r="C49">
        <f t="shared" si="0"/>
        <v>107.97929999999999</v>
      </c>
      <c r="D49">
        <f t="shared" si="1"/>
        <v>9</v>
      </c>
      <c r="E49">
        <f t="shared" si="2"/>
        <v>38.324565629275646</v>
      </c>
      <c r="F49">
        <f t="shared" si="3"/>
        <v>2.3314656292756482</v>
      </c>
      <c r="G49">
        <f t="shared" si="4"/>
        <v>6.4775349421851647E-2</v>
      </c>
      <c r="H49">
        <f t="shared" si="5"/>
        <v>-2.3314656292756482</v>
      </c>
      <c r="I49">
        <f t="shared" si="6"/>
        <v>5.4357319804936939</v>
      </c>
    </row>
    <row r="50" spans="1:9">
      <c r="A50" s="1">
        <v>2.5</v>
      </c>
      <c r="B50" s="1">
        <v>37.5899</v>
      </c>
      <c r="C50">
        <f t="shared" si="0"/>
        <v>93.97475</v>
      </c>
      <c r="D50">
        <f t="shared" si="1"/>
        <v>6.25</v>
      </c>
      <c r="E50">
        <f t="shared" si="2"/>
        <v>40.856131936308529</v>
      </c>
      <c r="F50">
        <f t="shared" si="3"/>
        <v>3.2662319363085288</v>
      </c>
      <c r="G50">
        <f t="shared" si="4"/>
        <v>8.6891211104805521E-2</v>
      </c>
      <c r="H50">
        <f t="shared" si="5"/>
        <v>-3.2662319363085288</v>
      </c>
      <c r="I50">
        <f t="shared" si="6"/>
        <v>10.668271061761761</v>
      </c>
    </row>
    <row r="51" spans="1:9">
      <c r="A51" s="1">
        <v>3.5</v>
      </c>
      <c r="B51" s="1">
        <v>34.749400000000001</v>
      </c>
      <c r="C51">
        <f t="shared" si="0"/>
        <v>121.6229</v>
      </c>
      <c r="D51">
        <f t="shared" si="1"/>
        <v>12.25</v>
      </c>
      <c r="E51">
        <f t="shared" si="2"/>
        <v>35.792999322242771</v>
      </c>
      <c r="F51">
        <f t="shared" si="3"/>
        <v>1.0435993222427697</v>
      </c>
      <c r="G51">
        <f t="shared" si="4"/>
        <v>3.0032153713237343E-2</v>
      </c>
      <c r="H51">
        <f t="shared" si="5"/>
        <v>-1.0435993222427697</v>
      </c>
      <c r="I51">
        <f t="shared" si="6"/>
        <v>1.0890995453855683</v>
      </c>
    </row>
    <row r="52" spans="1:9">
      <c r="A52" s="1">
        <v>6</v>
      </c>
      <c r="B52" s="1">
        <v>32.4</v>
      </c>
      <c r="C52">
        <f t="shared" si="0"/>
        <v>194.39999999999998</v>
      </c>
      <c r="D52">
        <f t="shared" si="1"/>
        <v>36</v>
      </c>
      <c r="E52">
        <f t="shared" si="2"/>
        <v>23.135167787078391</v>
      </c>
      <c r="F52">
        <f t="shared" si="3"/>
        <v>9.2648322129216076</v>
      </c>
      <c r="G52">
        <f t="shared" si="4"/>
        <v>0.28595161150992615</v>
      </c>
      <c r="H52">
        <f t="shared" si="5"/>
        <v>9.2648322129216076</v>
      </c>
      <c r="I52">
        <f t="shared" si="6"/>
        <v>85.837115933589899</v>
      </c>
    </row>
    <row r="53" spans="1:9">
      <c r="A53" s="1">
        <v>4.7</v>
      </c>
      <c r="B53" s="1">
        <v>25.7</v>
      </c>
      <c r="C53">
        <f t="shared" si="0"/>
        <v>120.79</v>
      </c>
      <c r="D53">
        <f t="shared" si="1"/>
        <v>22.090000000000003</v>
      </c>
      <c r="E53">
        <f t="shared" si="2"/>
        <v>29.717240185363867</v>
      </c>
      <c r="F53">
        <f t="shared" si="3"/>
        <v>4.0172401853638675</v>
      </c>
      <c r="G53">
        <f t="shared" si="4"/>
        <v>0.15631284767952791</v>
      </c>
      <c r="H53">
        <f t="shared" si="5"/>
        <v>-4.0172401853638675</v>
      </c>
      <c r="I53">
        <f t="shared" si="6"/>
        <v>16.138218706902322</v>
      </c>
    </row>
    <row r="54" spans="1:9">
      <c r="A54" s="1">
        <v>2.4</v>
      </c>
      <c r="B54" s="1">
        <v>44.8</v>
      </c>
      <c r="C54">
        <f t="shared" si="0"/>
        <v>107.52</v>
      </c>
      <c r="D54">
        <f t="shared" si="1"/>
        <v>5.76</v>
      </c>
      <c r="E54">
        <f t="shared" si="2"/>
        <v>41.362445197715104</v>
      </c>
      <c r="F54">
        <f t="shared" si="3"/>
        <v>3.4375548022848932</v>
      </c>
      <c r="G54">
        <f t="shared" si="4"/>
        <v>7.6731133979573513E-2</v>
      </c>
      <c r="H54">
        <f t="shared" si="5"/>
        <v>3.4375548022848932</v>
      </c>
      <c r="I54">
        <f t="shared" si="6"/>
        <v>11.816783018711931</v>
      </c>
    </row>
    <row r="55" spans="1:9">
      <c r="A55" s="1">
        <v>4.7</v>
      </c>
      <c r="B55" s="1">
        <v>25.6</v>
      </c>
      <c r="C55">
        <f t="shared" si="0"/>
        <v>120.32000000000001</v>
      </c>
      <c r="D55">
        <f t="shared" si="1"/>
        <v>22.090000000000003</v>
      </c>
      <c r="E55">
        <f t="shared" si="2"/>
        <v>29.717240185363867</v>
      </c>
      <c r="F55">
        <f t="shared" si="3"/>
        <v>4.1172401853638654</v>
      </c>
      <c r="G55">
        <f t="shared" si="4"/>
        <v>0.16082969474077599</v>
      </c>
      <c r="H55">
        <f t="shared" si="5"/>
        <v>-4.1172401853638654</v>
      </c>
      <c r="I55">
        <f t="shared" si="6"/>
        <v>16.951666743975075</v>
      </c>
    </row>
    <row r="56" spans="1:9">
      <c r="A56" s="1">
        <v>5.3</v>
      </c>
      <c r="B56" s="1">
        <v>29</v>
      </c>
      <c r="C56">
        <f t="shared" si="0"/>
        <v>153.69999999999999</v>
      </c>
      <c r="D56">
        <f t="shared" si="1"/>
        <v>28.09</v>
      </c>
      <c r="E56">
        <f t="shared" si="2"/>
        <v>26.67936061692442</v>
      </c>
      <c r="F56">
        <f t="shared" si="3"/>
        <v>2.32063938307558</v>
      </c>
      <c r="G56">
        <f t="shared" si="4"/>
        <v>8.0022047692261386E-2</v>
      </c>
      <c r="H56">
        <f t="shared" si="5"/>
        <v>2.32063938307558</v>
      </c>
      <c r="I56">
        <f t="shared" si="6"/>
        <v>5.3853671462814088</v>
      </c>
    </row>
    <row r="57" spans="1:9">
      <c r="A57" s="1">
        <v>2</v>
      </c>
      <c r="B57" s="1">
        <v>41.2</v>
      </c>
      <c r="C57">
        <f t="shared" si="0"/>
        <v>82.4</v>
      </c>
      <c r="D57">
        <f t="shared" si="1"/>
        <v>4</v>
      </c>
      <c r="E57">
        <f t="shared" si="2"/>
        <v>43.387698243341404</v>
      </c>
      <c r="F57">
        <f t="shared" si="3"/>
        <v>2.1876982433414014</v>
      </c>
      <c r="G57">
        <f t="shared" si="4"/>
        <v>5.3099471925762164E-2</v>
      </c>
      <c r="H57">
        <f t="shared" si="5"/>
        <v>-2.1876982433414014</v>
      </c>
      <c r="I57">
        <f t="shared" si="6"/>
        <v>4.7860236039190536</v>
      </c>
    </row>
    <row r="58" spans="1:9">
      <c r="A58" s="1">
        <v>1.6</v>
      </c>
      <c r="B58" s="1">
        <v>47.847799999999999</v>
      </c>
      <c r="C58">
        <f t="shared" si="0"/>
        <v>76.556480000000008</v>
      </c>
      <c r="D58">
        <f t="shared" si="1"/>
        <v>2.5600000000000005</v>
      </c>
      <c r="E58">
        <f t="shared" si="2"/>
        <v>45.412951288967704</v>
      </c>
      <c r="F58">
        <f t="shared" si="3"/>
        <v>2.4348487110322949</v>
      </c>
      <c r="G58">
        <f t="shared" si="4"/>
        <v>5.0887370182794087E-2</v>
      </c>
      <c r="H58">
        <f t="shared" si="5"/>
        <v>2.4348487110322949</v>
      </c>
      <c r="I58">
        <f t="shared" si="6"/>
        <v>5.928488245615628</v>
      </c>
    </row>
    <row r="59" spans="1:9">
      <c r="A59" s="1">
        <v>6</v>
      </c>
      <c r="B59" s="1">
        <v>21.2</v>
      </c>
      <c r="C59">
        <f t="shared" si="0"/>
        <v>127.19999999999999</v>
      </c>
      <c r="D59">
        <f t="shared" si="1"/>
        <v>36</v>
      </c>
      <c r="E59">
        <f t="shared" si="2"/>
        <v>23.135167787078391</v>
      </c>
      <c r="F59">
        <f t="shared" si="3"/>
        <v>1.9351677870783917</v>
      </c>
      <c r="G59">
        <f t="shared" si="4"/>
        <v>9.128149939049017E-2</v>
      </c>
      <c r="H59">
        <f t="shared" si="5"/>
        <v>-1.9351677870783917</v>
      </c>
      <c r="I59">
        <f t="shared" si="6"/>
        <v>3.7448743641458795</v>
      </c>
    </row>
    <row r="60" spans="1:9">
      <c r="A60" s="1">
        <v>1.4</v>
      </c>
      <c r="B60" s="1">
        <v>50.4</v>
      </c>
      <c r="C60">
        <f t="shared" si="0"/>
        <v>70.559999999999988</v>
      </c>
      <c r="D60">
        <f t="shared" si="1"/>
        <v>1.9599999999999997</v>
      </c>
      <c r="E60">
        <f t="shared" si="2"/>
        <v>46.425577811780855</v>
      </c>
      <c r="F60">
        <f t="shared" si="3"/>
        <v>3.9744221882191439</v>
      </c>
      <c r="G60">
        <f t="shared" si="4"/>
        <v>7.8857583099586195E-2</v>
      </c>
      <c r="H60">
        <f t="shared" si="5"/>
        <v>3.9744221882191439</v>
      </c>
      <c r="I60">
        <f t="shared" si="6"/>
        <v>15.796031730208648</v>
      </c>
    </row>
    <row r="61" spans="1:9">
      <c r="A61" s="1">
        <v>4.4000000000000004</v>
      </c>
      <c r="B61" s="1">
        <v>33.603200000000001</v>
      </c>
      <c r="C61">
        <f t="shared" si="0"/>
        <v>147.85408000000001</v>
      </c>
      <c r="D61">
        <f t="shared" si="1"/>
        <v>19.360000000000003</v>
      </c>
      <c r="E61">
        <f t="shared" si="2"/>
        <v>31.236179969583592</v>
      </c>
      <c r="F61">
        <f t="shared" si="3"/>
        <v>2.3670200304164091</v>
      </c>
      <c r="G61">
        <f t="shared" si="4"/>
        <v>7.0440316113239476E-2</v>
      </c>
      <c r="H61">
        <f t="shared" si="5"/>
        <v>2.3670200304164091</v>
      </c>
      <c r="I61">
        <f t="shared" si="6"/>
        <v>5.6027838243924979</v>
      </c>
    </row>
    <row r="62" spans="1:9">
      <c r="A62" s="1">
        <v>3</v>
      </c>
      <c r="B62" s="1">
        <v>34.4</v>
      </c>
      <c r="C62">
        <f t="shared" si="0"/>
        <v>103.19999999999999</v>
      </c>
      <c r="D62">
        <f t="shared" si="1"/>
        <v>9</v>
      </c>
      <c r="E62">
        <f t="shared" si="2"/>
        <v>38.324565629275646</v>
      </c>
      <c r="F62">
        <f t="shared" si="3"/>
        <v>3.9245656292756479</v>
      </c>
      <c r="G62">
        <f t="shared" si="4"/>
        <v>0.11408621015336186</v>
      </c>
      <c r="H62">
        <f t="shared" si="5"/>
        <v>-3.9245656292756479</v>
      </c>
      <c r="I62">
        <f t="shared" si="6"/>
        <v>15.402215378491762</v>
      </c>
    </row>
    <row r="63" spans="1:9">
      <c r="A63" s="1">
        <v>3.6</v>
      </c>
      <c r="B63" s="1">
        <v>29.5</v>
      </c>
      <c r="C63">
        <f t="shared" si="0"/>
        <v>106.2</v>
      </c>
      <c r="D63">
        <f t="shared" si="1"/>
        <v>12.96</v>
      </c>
      <c r="E63">
        <f t="shared" si="2"/>
        <v>35.286686060836196</v>
      </c>
      <c r="F63">
        <f t="shared" si="3"/>
        <v>5.7866860608361961</v>
      </c>
      <c r="G63">
        <f t="shared" si="4"/>
        <v>0.19615884951987106</v>
      </c>
      <c r="H63">
        <f t="shared" si="5"/>
        <v>-5.7866860608361961</v>
      </c>
      <c r="I63">
        <f t="shared" si="6"/>
        <v>33.485735566675935</v>
      </c>
    </row>
    <row r="64" spans="1:9">
      <c r="A64" s="1">
        <v>3.6</v>
      </c>
      <c r="B64" s="1">
        <v>40.5</v>
      </c>
      <c r="C64">
        <f t="shared" si="0"/>
        <v>145.80000000000001</v>
      </c>
      <c r="D64">
        <f t="shared" si="1"/>
        <v>12.96</v>
      </c>
      <c r="E64">
        <f t="shared" si="2"/>
        <v>35.286686060836196</v>
      </c>
      <c r="F64">
        <f t="shared" si="3"/>
        <v>5.2133139391638039</v>
      </c>
      <c r="G64">
        <f t="shared" si="4"/>
        <v>0.1287238009670075</v>
      </c>
      <c r="H64">
        <f t="shared" si="5"/>
        <v>5.2133139391638039</v>
      </c>
      <c r="I64">
        <f t="shared" si="6"/>
        <v>27.178642228279617</v>
      </c>
    </row>
    <row r="65" spans="1:9">
      <c r="A65" s="1">
        <v>5</v>
      </c>
      <c r="B65" s="1">
        <v>25.897500000000001</v>
      </c>
      <c r="C65">
        <f t="shared" si="0"/>
        <v>129.48750000000001</v>
      </c>
      <c r="D65">
        <f t="shared" si="1"/>
        <v>25</v>
      </c>
      <c r="E65">
        <f t="shared" si="2"/>
        <v>28.198300401144145</v>
      </c>
      <c r="F65">
        <f t="shared" si="3"/>
        <v>2.3008004011441443</v>
      </c>
      <c r="G65">
        <f t="shared" si="4"/>
        <v>8.8842567859605912E-2</v>
      </c>
      <c r="H65">
        <f t="shared" si="5"/>
        <v>-2.3008004011441443</v>
      </c>
      <c r="I65">
        <f t="shared" si="6"/>
        <v>5.2936824859050553</v>
      </c>
    </row>
    <row r="66" spans="1:9">
      <c r="A66" s="1">
        <v>1.6</v>
      </c>
      <c r="B66" s="1">
        <v>50.243600000000001</v>
      </c>
      <c r="C66">
        <f t="shared" si="0"/>
        <v>80.38976000000001</v>
      </c>
      <c r="D66">
        <f t="shared" si="1"/>
        <v>2.5600000000000005</v>
      </c>
      <c r="E66">
        <f t="shared" si="2"/>
        <v>45.412951288967704</v>
      </c>
      <c r="F66">
        <f t="shared" si="3"/>
        <v>4.8306487110322962</v>
      </c>
      <c r="G66">
        <f t="shared" si="4"/>
        <v>9.6144557934389571E-2</v>
      </c>
      <c r="H66">
        <f t="shared" si="5"/>
        <v>4.8306487110322962</v>
      </c>
      <c r="I66">
        <f t="shared" si="6"/>
        <v>23.335166969397985</v>
      </c>
    </row>
    <row r="67" spans="1:9">
      <c r="A67" s="1">
        <v>4.4000000000000004</v>
      </c>
      <c r="B67" s="1">
        <v>29.837800000000001</v>
      </c>
      <c r="C67">
        <f t="shared" ref="C67:C130" si="7">A67*B67</f>
        <v>131.28632000000002</v>
      </c>
      <c r="D67">
        <f t="shared" ref="D67:D130" si="8">A67^2</f>
        <v>19.360000000000003</v>
      </c>
      <c r="E67">
        <f t="shared" ref="E67:E130" si="9">$L$30+$L$29*A67</f>
        <v>31.236179969583592</v>
      </c>
      <c r="F67">
        <f t="shared" ref="F67:F130" si="10">ABS(B67-E67)</f>
        <v>1.3983799695835906</v>
      </c>
      <c r="G67">
        <f t="shared" ref="G67:G130" si="11">F67/B67</f>
        <v>4.6866054789012276E-2</v>
      </c>
      <c r="H67">
        <f t="shared" ref="H67:H130" si="12">B67-E67</f>
        <v>-1.3983799695835906</v>
      </c>
      <c r="I67">
        <f t="shared" ref="I67:I130" si="13">H67^2</f>
        <v>1.9554665393326036</v>
      </c>
    </row>
    <row r="68" spans="1:9">
      <c r="A68" s="1">
        <v>3.6</v>
      </c>
      <c r="B68" s="1">
        <v>32.299300000000002</v>
      </c>
      <c r="C68">
        <f t="shared" si="7"/>
        <v>116.27748000000001</v>
      </c>
      <c r="D68">
        <f t="shared" si="8"/>
        <v>12.96</v>
      </c>
      <c r="E68">
        <f t="shared" si="9"/>
        <v>35.286686060836196</v>
      </c>
      <c r="F68">
        <f t="shared" si="10"/>
        <v>2.9873860608361937</v>
      </c>
      <c r="G68">
        <f t="shared" si="11"/>
        <v>9.2490736976844498E-2</v>
      </c>
      <c r="H68">
        <f t="shared" si="12"/>
        <v>-2.9873860608361937</v>
      </c>
      <c r="I68">
        <f t="shared" si="13"/>
        <v>8.9244754764783902</v>
      </c>
    </row>
    <row r="69" spans="1:9">
      <c r="A69" s="1">
        <v>6</v>
      </c>
      <c r="B69" s="1">
        <v>21.473400000000002</v>
      </c>
      <c r="C69">
        <f t="shared" si="7"/>
        <v>128.84040000000002</v>
      </c>
      <c r="D69">
        <f t="shared" si="8"/>
        <v>36</v>
      </c>
      <c r="E69">
        <f t="shared" si="9"/>
        <v>23.135167787078391</v>
      </c>
      <c r="F69">
        <f t="shared" si="10"/>
        <v>1.6617677870783893</v>
      </c>
      <c r="G69">
        <f t="shared" si="11"/>
        <v>7.7387269229762828E-2</v>
      </c>
      <c r="H69">
        <f t="shared" si="12"/>
        <v>-1.6617677870783893</v>
      </c>
      <c r="I69">
        <f t="shared" si="13"/>
        <v>2.7614721781714073</v>
      </c>
    </row>
    <row r="70" spans="1:9">
      <c r="A70" s="1">
        <v>2</v>
      </c>
      <c r="B70" s="1">
        <v>41.399000000000001</v>
      </c>
      <c r="C70">
        <f t="shared" si="7"/>
        <v>82.798000000000002</v>
      </c>
      <c r="D70">
        <f t="shared" si="8"/>
        <v>4</v>
      </c>
      <c r="E70">
        <f t="shared" si="9"/>
        <v>43.387698243341404</v>
      </c>
      <c r="F70">
        <f t="shared" si="10"/>
        <v>1.9886982433414033</v>
      </c>
      <c r="G70">
        <f t="shared" si="11"/>
        <v>4.8037349775149236E-2</v>
      </c>
      <c r="H70">
        <f t="shared" si="12"/>
        <v>-1.9886982433414033</v>
      </c>
      <c r="I70">
        <f t="shared" si="13"/>
        <v>3.9549207030691833</v>
      </c>
    </row>
    <row r="71" spans="1:9">
      <c r="A71" s="1">
        <v>3.6</v>
      </c>
      <c r="B71" s="1">
        <v>32.299999999999997</v>
      </c>
      <c r="C71">
        <f t="shared" si="7"/>
        <v>116.27999999999999</v>
      </c>
      <c r="D71">
        <f t="shared" si="8"/>
        <v>12.96</v>
      </c>
      <c r="E71">
        <f t="shared" si="9"/>
        <v>35.286686060836196</v>
      </c>
      <c r="F71">
        <f t="shared" si="10"/>
        <v>2.9866860608361989</v>
      </c>
      <c r="G71">
        <f t="shared" si="11"/>
        <v>9.2467060707003071E-2</v>
      </c>
      <c r="H71">
        <f t="shared" si="12"/>
        <v>-2.9866860608361989</v>
      </c>
      <c r="I71">
        <f t="shared" si="13"/>
        <v>8.920293625993251</v>
      </c>
    </row>
    <row r="72" spans="1:9">
      <c r="A72" s="1">
        <v>3</v>
      </c>
      <c r="B72" s="1">
        <v>31.5</v>
      </c>
      <c r="C72">
        <f t="shared" si="7"/>
        <v>94.5</v>
      </c>
      <c r="D72">
        <f t="shared" si="8"/>
        <v>9</v>
      </c>
      <c r="E72">
        <f t="shared" si="9"/>
        <v>38.324565629275646</v>
      </c>
      <c r="F72">
        <f t="shared" si="10"/>
        <v>6.8245656292756465</v>
      </c>
      <c r="G72">
        <f t="shared" si="11"/>
        <v>0.21665287711986178</v>
      </c>
      <c r="H72">
        <f t="shared" si="12"/>
        <v>-6.8245656292756465</v>
      </c>
      <c r="I72">
        <f t="shared" si="13"/>
        <v>46.574696028290504</v>
      </c>
    </row>
    <row r="73" spans="1:9">
      <c r="A73" s="1">
        <v>1.6</v>
      </c>
      <c r="B73" s="1">
        <v>45.5991</v>
      </c>
      <c r="C73">
        <f t="shared" si="7"/>
        <v>72.958560000000006</v>
      </c>
      <c r="D73">
        <f t="shared" si="8"/>
        <v>2.5600000000000005</v>
      </c>
      <c r="E73">
        <f t="shared" si="9"/>
        <v>45.412951288967704</v>
      </c>
      <c r="F73">
        <f t="shared" si="10"/>
        <v>0.18614871103229547</v>
      </c>
      <c r="G73">
        <f t="shared" si="11"/>
        <v>4.0822891467659555E-3</v>
      </c>
      <c r="H73">
        <f t="shared" si="12"/>
        <v>0.18614871103229547</v>
      </c>
      <c r="I73">
        <f t="shared" si="13"/>
        <v>3.4651342618985038E-2</v>
      </c>
    </row>
    <row r="74" spans="1:9">
      <c r="A74" s="1">
        <v>1.6</v>
      </c>
      <c r="B74" s="1">
        <v>52.6</v>
      </c>
      <c r="C74">
        <f t="shared" si="7"/>
        <v>84.160000000000011</v>
      </c>
      <c r="D74">
        <f t="shared" si="8"/>
        <v>2.5600000000000005</v>
      </c>
      <c r="E74">
        <f t="shared" si="9"/>
        <v>45.412951288967704</v>
      </c>
      <c r="F74">
        <f t="shared" si="10"/>
        <v>7.1870487110322969</v>
      </c>
      <c r="G74">
        <f t="shared" si="11"/>
        <v>0.13663590705384596</v>
      </c>
      <c r="H74">
        <f t="shared" si="12"/>
        <v>7.1870487110322969</v>
      </c>
      <c r="I74">
        <f t="shared" si="13"/>
        <v>51.653669174751002</v>
      </c>
    </row>
    <row r="75" spans="1:9">
      <c r="A75" s="1">
        <v>3.6</v>
      </c>
      <c r="B75" s="1">
        <v>35</v>
      </c>
      <c r="C75">
        <f t="shared" si="7"/>
        <v>126</v>
      </c>
      <c r="D75">
        <f t="shared" si="8"/>
        <v>12.96</v>
      </c>
      <c r="E75">
        <f t="shared" si="9"/>
        <v>35.286686060836196</v>
      </c>
      <c r="F75">
        <f t="shared" si="10"/>
        <v>0.28668606083619608</v>
      </c>
      <c r="G75">
        <f t="shared" si="11"/>
        <v>8.1910303096056018E-3</v>
      </c>
      <c r="H75">
        <f t="shared" si="12"/>
        <v>-0.28668606083619608</v>
      </c>
      <c r="I75">
        <f t="shared" si="13"/>
        <v>8.2188897477775122E-2</v>
      </c>
    </row>
    <row r="76" spans="1:9">
      <c r="A76" s="1">
        <v>5.4</v>
      </c>
      <c r="B76" s="1">
        <v>24.1556</v>
      </c>
      <c r="C76">
        <f t="shared" si="7"/>
        <v>130.44024000000002</v>
      </c>
      <c r="D76">
        <f t="shared" si="8"/>
        <v>29.160000000000004</v>
      </c>
      <c r="E76">
        <f t="shared" si="9"/>
        <v>26.173047355517841</v>
      </c>
      <c r="F76">
        <f t="shared" si="10"/>
        <v>2.0174473555178416</v>
      </c>
      <c r="G76">
        <f t="shared" si="11"/>
        <v>8.3518826090755005E-2</v>
      </c>
      <c r="H76">
        <f t="shared" si="12"/>
        <v>-2.0174473555178416</v>
      </c>
      <c r="I76">
        <f t="shared" si="13"/>
        <v>4.0700938322859326</v>
      </c>
    </row>
    <row r="77" spans="1:9">
      <c r="A77" s="1">
        <v>6.2</v>
      </c>
      <c r="B77" s="1">
        <v>26.8</v>
      </c>
      <c r="C77">
        <f t="shared" si="7"/>
        <v>166.16</v>
      </c>
      <c r="D77">
        <f t="shared" si="8"/>
        <v>38.440000000000005</v>
      </c>
      <c r="E77">
        <f t="shared" si="9"/>
        <v>22.122541264265241</v>
      </c>
      <c r="F77">
        <f t="shared" si="10"/>
        <v>4.6774587357347599</v>
      </c>
      <c r="G77">
        <f t="shared" si="11"/>
        <v>0.17453204237816267</v>
      </c>
      <c r="H77">
        <f t="shared" si="12"/>
        <v>4.6774587357347599</v>
      </c>
      <c r="I77">
        <f t="shared" si="13"/>
        <v>21.878620224501418</v>
      </c>
    </row>
    <row r="78" spans="1:9">
      <c r="A78" s="1">
        <v>3.5</v>
      </c>
      <c r="B78" s="1">
        <v>34.767499999999998</v>
      </c>
      <c r="C78">
        <f t="shared" si="7"/>
        <v>121.68625</v>
      </c>
      <c r="D78">
        <f t="shared" si="8"/>
        <v>12.25</v>
      </c>
      <c r="E78">
        <f t="shared" si="9"/>
        <v>35.792999322242771</v>
      </c>
      <c r="F78">
        <f t="shared" si="10"/>
        <v>1.0254993222427728</v>
      </c>
      <c r="G78">
        <f t="shared" si="11"/>
        <v>2.9495917803775737E-2</v>
      </c>
      <c r="H78">
        <f t="shared" si="12"/>
        <v>-1.0254993222427728</v>
      </c>
      <c r="I78">
        <f t="shared" si="13"/>
        <v>1.0516488599203864</v>
      </c>
    </row>
    <row r="79" spans="1:9">
      <c r="A79" s="1">
        <v>6.2</v>
      </c>
      <c r="B79" s="1">
        <v>24.2</v>
      </c>
      <c r="C79">
        <f t="shared" si="7"/>
        <v>150.04</v>
      </c>
      <c r="D79">
        <f t="shared" si="8"/>
        <v>38.440000000000005</v>
      </c>
      <c r="E79">
        <f t="shared" si="9"/>
        <v>22.122541264265241</v>
      </c>
      <c r="F79">
        <f t="shared" si="10"/>
        <v>2.0774587357347585</v>
      </c>
      <c r="G79">
        <f t="shared" si="11"/>
        <v>8.5845402303089194E-2</v>
      </c>
      <c r="H79">
        <f t="shared" si="12"/>
        <v>2.0774587357347585</v>
      </c>
      <c r="I79">
        <f t="shared" si="13"/>
        <v>4.3158347986806609</v>
      </c>
    </row>
    <row r="80" spans="1:9">
      <c r="A80" s="1">
        <v>2</v>
      </c>
      <c r="B80" s="1">
        <v>41.566099999999999</v>
      </c>
      <c r="C80">
        <f t="shared" si="7"/>
        <v>83.132199999999997</v>
      </c>
      <c r="D80">
        <f t="shared" si="8"/>
        <v>4</v>
      </c>
      <c r="E80">
        <f t="shared" si="9"/>
        <v>43.387698243341404</v>
      </c>
      <c r="F80">
        <f t="shared" si="10"/>
        <v>1.8215982433414055</v>
      </c>
      <c r="G80">
        <f t="shared" si="11"/>
        <v>4.382413176462082E-2</v>
      </c>
      <c r="H80">
        <f t="shared" si="12"/>
        <v>-1.8215982433414055</v>
      </c>
      <c r="I80">
        <f t="shared" si="13"/>
        <v>3.3182201601444943</v>
      </c>
    </row>
    <row r="81" spans="1:9">
      <c r="A81" s="1">
        <v>2.4</v>
      </c>
      <c r="B81" s="1">
        <v>56.3</v>
      </c>
      <c r="C81">
        <f t="shared" si="7"/>
        <v>135.11999999999998</v>
      </c>
      <c r="D81">
        <f t="shared" si="8"/>
        <v>5.76</v>
      </c>
      <c r="E81">
        <f t="shared" si="9"/>
        <v>41.362445197715104</v>
      </c>
      <c r="F81">
        <f t="shared" si="10"/>
        <v>14.937554802284893</v>
      </c>
      <c r="G81">
        <f t="shared" si="11"/>
        <v>0.26532068920577079</v>
      </c>
      <c r="H81">
        <f t="shared" si="12"/>
        <v>14.937554802284893</v>
      </c>
      <c r="I81">
        <f t="shared" si="13"/>
        <v>223.13054347126447</v>
      </c>
    </row>
    <row r="82" spans="1:9">
      <c r="A82" s="1">
        <v>6</v>
      </c>
      <c r="B82" s="1">
        <v>21.473400000000002</v>
      </c>
      <c r="C82">
        <f t="shared" si="7"/>
        <v>128.84040000000002</v>
      </c>
      <c r="D82">
        <f t="shared" si="8"/>
        <v>36</v>
      </c>
      <c r="E82">
        <f t="shared" si="9"/>
        <v>23.135167787078391</v>
      </c>
      <c r="F82">
        <f t="shared" si="10"/>
        <v>1.6617677870783893</v>
      </c>
      <c r="G82">
        <f t="shared" si="11"/>
        <v>7.7387269229762828E-2</v>
      </c>
      <c r="H82">
        <f t="shared" si="12"/>
        <v>-1.6617677870783893</v>
      </c>
      <c r="I82">
        <f t="shared" si="13"/>
        <v>2.7614721781714073</v>
      </c>
    </row>
    <row r="83" spans="1:9">
      <c r="A83" s="1">
        <v>3</v>
      </c>
      <c r="B83" s="1">
        <v>36.473799999999997</v>
      </c>
      <c r="C83">
        <f t="shared" si="7"/>
        <v>109.42139999999999</v>
      </c>
      <c r="D83">
        <f t="shared" si="8"/>
        <v>9</v>
      </c>
      <c r="E83">
        <f t="shared" si="9"/>
        <v>38.324565629275646</v>
      </c>
      <c r="F83">
        <f t="shared" si="10"/>
        <v>1.8507656292756494</v>
      </c>
      <c r="G83">
        <f t="shared" si="11"/>
        <v>5.0742330913577681E-2</v>
      </c>
      <c r="H83">
        <f t="shared" si="12"/>
        <v>-1.8507656292756494</v>
      </c>
      <c r="I83">
        <f t="shared" si="13"/>
        <v>3.4253334145080903</v>
      </c>
    </row>
    <row r="84" spans="1:9">
      <c r="A84" s="1">
        <v>4.5999999999999996</v>
      </c>
      <c r="B84" s="1">
        <v>21.9</v>
      </c>
      <c r="C84">
        <f t="shared" si="7"/>
        <v>100.73999999999998</v>
      </c>
      <c r="D84">
        <f t="shared" si="8"/>
        <v>21.159999999999997</v>
      </c>
      <c r="E84">
        <f t="shared" si="9"/>
        <v>30.223553446770445</v>
      </c>
      <c r="F84">
        <f t="shared" si="10"/>
        <v>8.3235534467704468</v>
      </c>
      <c r="G84">
        <f t="shared" si="11"/>
        <v>0.38007093364248618</v>
      </c>
      <c r="H84">
        <f t="shared" si="12"/>
        <v>-8.3235534467704468</v>
      </c>
      <c r="I84">
        <f t="shared" si="13"/>
        <v>69.281541981244189</v>
      </c>
    </row>
    <row r="85" spans="1:9">
      <c r="A85" s="1">
        <v>3.6</v>
      </c>
      <c r="B85" s="1">
        <v>37.9</v>
      </c>
      <c r="C85">
        <f t="shared" si="7"/>
        <v>136.44</v>
      </c>
      <c r="D85">
        <f t="shared" si="8"/>
        <v>12.96</v>
      </c>
      <c r="E85">
        <f t="shared" si="9"/>
        <v>35.286686060836196</v>
      </c>
      <c r="F85">
        <f t="shared" si="10"/>
        <v>2.6133139391638025</v>
      </c>
      <c r="G85">
        <f t="shared" si="11"/>
        <v>6.8952874384269197E-2</v>
      </c>
      <c r="H85">
        <f t="shared" si="12"/>
        <v>2.6133139391638025</v>
      </c>
      <c r="I85">
        <f t="shared" si="13"/>
        <v>6.8294097446278306</v>
      </c>
    </row>
    <row r="86" spans="1:9">
      <c r="A86" s="1">
        <v>2</v>
      </c>
      <c r="B86" s="1">
        <v>40.9</v>
      </c>
      <c r="C86">
        <f t="shared" si="7"/>
        <v>81.8</v>
      </c>
      <c r="D86">
        <f t="shared" si="8"/>
        <v>4</v>
      </c>
      <c r="E86">
        <f t="shared" si="9"/>
        <v>43.387698243341404</v>
      </c>
      <c r="F86">
        <f t="shared" si="10"/>
        <v>2.4876982433414057</v>
      </c>
      <c r="G86">
        <f t="shared" si="11"/>
        <v>6.0823917930107718E-2</v>
      </c>
      <c r="H86">
        <f t="shared" si="12"/>
        <v>-2.4876982433414057</v>
      </c>
      <c r="I86">
        <f t="shared" si="13"/>
        <v>6.1886425499239159</v>
      </c>
    </row>
    <row r="87" spans="1:9">
      <c r="A87" s="1">
        <v>6</v>
      </c>
      <c r="B87" s="1">
        <v>21.651499999999999</v>
      </c>
      <c r="C87">
        <f t="shared" si="7"/>
        <v>129.90899999999999</v>
      </c>
      <c r="D87">
        <f t="shared" si="8"/>
        <v>36</v>
      </c>
      <c r="E87">
        <f t="shared" si="9"/>
        <v>23.135167787078391</v>
      </c>
      <c r="F87">
        <f t="shared" si="10"/>
        <v>1.4836677870783923</v>
      </c>
      <c r="G87">
        <f t="shared" si="11"/>
        <v>6.8524942247806961E-2</v>
      </c>
      <c r="H87">
        <f t="shared" si="12"/>
        <v>-1.4836677870783923</v>
      </c>
      <c r="I87">
        <f t="shared" si="13"/>
        <v>2.2012701024140937</v>
      </c>
    </row>
    <row r="88" spans="1:9">
      <c r="A88" s="1">
        <v>4.7</v>
      </c>
      <c r="B88" s="1">
        <v>25.6</v>
      </c>
      <c r="C88">
        <f t="shared" si="7"/>
        <v>120.32000000000001</v>
      </c>
      <c r="D88">
        <f t="shared" si="8"/>
        <v>22.090000000000003</v>
      </c>
      <c r="E88">
        <f t="shared" si="9"/>
        <v>29.717240185363867</v>
      </c>
      <c r="F88">
        <f t="shared" si="10"/>
        <v>4.1172401853638654</v>
      </c>
      <c r="G88">
        <f t="shared" si="11"/>
        <v>0.16082969474077599</v>
      </c>
      <c r="H88">
        <f t="shared" si="12"/>
        <v>-4.1172401853638654</v>
      </c>
      <c r="I88">
        <f t="shared" si="13"/>
        <v>16.951666743975075</v>
      </c>
    </row>
    <row r="89" spans="1:9">
      <c r="A89" s="1">
        <v>5</v>
      </c>
      <c r="B89" s="1">
        <v>28.716000000000001</v>
      </c>
      <c r="C89">
        <f t="shared" si="7"/>
        <v>143.58000000000001</v>
      </c>
      <c r="D89">
        <f t="shared" si="8"/>
        <v>25</v>
      </c>
      <c r="E89">
        <f t="shared" si="9"/>
        <v>28.198300401144145</v>
      </c>
      <c r="F89">
        <f t="shared" si="10"/>
        <v>0.51769959885585592</v>
      </c>
      <c r="G89">
        <f t="shared" si="11"/>
        <v>1.8028262949430836E-2</v>
      </c>
      <c r="H89">
        <f t="shared" si="12"/>
        <v>0.51769959885585592</v>
      </c>
      <c r="I89">
        <f t="shared" si="13"/>
        <v>0.26801287465551416</v>
      </c>
    </row>
    <row r="90" spans="1:9">
      <c r="A90" s="1">
        <v>1.4</v>
      </c>
      <c r="B90" s="1">
        <v>54.05</v>
      </c>
      <c r="C90">
        <f t="shared" si="7"/>
        <v>75.669999999999987</v>
      </c>
      <c r="D90">
        <f t="shared" si="8"/>
        <v>1.9599999999999997</v>
      </c>
      <c r="E90">
        <f t="shared" si="9"/>
        <v>46.425577811780855</v>
      </c>
      <c r="F90">
        <f t="shared" si="10"/>
        <v>7.6244221882191425</v>
      </c>
      <c r="G90">
        <f t="shared" si="11"/>
        <v>0.14106239016131625</v>
      </c>
      <c r="H90">
        <f t="shared" si="12"/>
        <v>7.6244221882191425</v>
      </c>
      <c r="I90">
        <f t="shared" si="13"/>
        <v>58.131813704208376</v>
      </c>
    </row>
    <row r="91" spans="1:9">
      <c r="A91" s="1">
        <v>3.6</v>
      </c>
      <c r="B91" s="1">
        <v>36.543999999999997</v>
      </c>
      <c r="C91">
        <f t="shared" si="7"/>
        <v>131.55840000000001</v>
      </c>
      <c r="D91">
        <f t="shared" si="8"/>
        <v>12.96</v>
      </c>
      <c r="E91">
        <f t="shared" si="9"/>
        <v>35.286686060836196</v>
      </c>
      <c r="F91">
        <f t="shared" si="10"/>
        <v>1.2573139391638009</v>
      </c>
      <c r="G91">
        <f t="shared" si="11"/>
        <v>3.4405482135611891E-2</v>
      </c>
      <c r="H91">
        <f t="shared" si="12"/>
        <v>1.2573139391638009</v>
      </c>
      <c r="I91">
        <f t="shared" si="13"/>
        <v>1.580838341615594</v>
      </c>
    </row>
    <row r="92" spans="1:9">
      <c r="A92" s="1">
        <v>3</v>
      </c>
      <c r="B92" s="1">
        <v>35.496600000000001</v>
      </c>
      <c r="C92">
        <f t="shared" si="7"/>
        <v>106.4898</v>
      </c>
      <c r="D92">
        <f t="shared" si="8"/>
        <v>9</v>
      </c>
      <c r="E92">
        <f t="shared" si="9"/>
        <v>38.324565629275646</v>
      </c>
      <c r="F92">
        <f t="shared" si="10"/>
        <v>2.8279656292756457</v>
      </c>
      <c r="G92">
        <f t="shared" si="11"/>
        <v>7.9668633876924702E-2</v>
      </c>
      <c r="H92">
        <f t="shared" si="12"/>
        <v>-2.8279656292756457</v>
      </c>
      <c r="I92">
        <f t="shared" si="13"/>
        <v>7.9973896003643983</v>
      </c>
    </row>
    <row r="93" spans="1:9">
      <c r="A93" s="1">
        <v>1.8</v>
      </c>
      <c r="B93" s="1">
        <v>49.1</v>
      </c>
      <c r="C93">
        <f t="shared" si="7"/>
        <v>88.38000000000001</v>
      </c>
      <c r="D93">
        <f t="shared" si="8"/>
        <v>3.24</v>
      </c>
      <c r="E93">
        <f t="shared" si="9"/>
        <v>44.400324766154554</v>
      </c>
      <c r="F93">
        <f t="shared" si="10"/>
        <v>4.6996752338454471</v>
      </c>
      <c r="G93">
        <f t="shared" si="11"/>
        <v>9.5716399874652691E-2</v>
      </c>
      <c r="H93">
        <f t="shared" si="12"/>
        <v>4.6996752338454471</v>
      </c>
      <c r="I93">
        <f t="shared" si="13"/>
        <v>22.086947303620256</v>
      </c>
    </row>
    <row r="94" spans="1:9">
      <c r="A94" s="1">
        <v>4</v>
      </c>
      <c r="B94" s="1">
        <v>28.5</v>
      </c>
      <c r="C94">
        <f t="shared" si="7"/>
        <v>114</v>
      </c>
      <c r="D94">
        <f t="shared" si="8"/>
        <v>16</v>
      </c>
      <c r="E94">
        <f t="shared" si="9"/>
        <v>33.261433015209896</v>
      </c>
      <c r="F94">
        <f t="shared" si="10"/>
        <v>4.7614330152098958</v>
      </c>
      <c r="G94">
        <f t="shared" si="11"/>
        <v>0.16706782509508405</v>
      </c>
      <c r="H94">
        <f t="shared" si="12"/>
        <v>-4.7614330152098958</v>
      </c>
      <c r="I94">
        <f t="shared" si="13"/>
        <v>22.671244358330799</v>
      </c>
    </row>
    <row r="95" spans="1:9">
      <c r="A95" s="1">
        <v>6</v>
      </c>
      <c r="B95" s="1">
        <v>21.7</v>
      </c>
      <c r="C95">
        <f t="shared" si="7"/>
        <v>130.19999999999999</v>
      </c>
      <c r="D95">
        <f t="shared" si="8"/>
        <v>36</v>
      </c>
      <c r="E95">
        <f t="shared" si="9"/>
        <v>23.135167787078391</v>
      </c>
      <c r="F95">
        <f t="shared" si="10"/>
        <v>1.4351677870783917</v>
      </c>
      <c r="G95">
        <f t="shared" si="11"/>
        <v>6.6136764381492699E-2</v>
      </c>
      <c r="H95">
        <f t="shared" si="12"/>
        <v>-1.4351677870783917</v>
      </c>
      <c r="I95">
        <f t="shared" si="13"/>
        <v>2.0597065770674878</v>
      </c>
    </row>
    <row r="96" spans="1:9">
      <c r="A96" s="1">
        <v>6</v>
      </c>
      <c r="B96" s="1">
        <v>32.799999999999997</v>
      </c>
      <c r="C96">
        <f t="shared" si="7"/>
        <v>196.79999999999998</v>
      </c>
      <c r="D96">
        <f t="shared" si="8"/>
        <v>36</v>
      </c>
      <c r="E96">
        <f t="shared" si="9"/>
        <v>23.135167787078391</v>
      </c>
      <c r="F96">
        <f t="shared" si="10"/>
        <v>9.6648322129216062</v>
      </c>
      <c r="G96">
        <f t="shared" si="11"/>
        <v>0.29465951868663437</v>
      </c>
      <c r="H96">
        <f t="shared" si="12"/>
        <v>9.6648322129216062</v>
      </c>
      <c r="I96">
        <f t="shared" si="13"/>
        <v>93.408981703927154</v>
      </c>
    </row>
    <row r="97" spans="1:9">
      <c r="A97" s="1">
        <v>3</v>
      </c>
      <c r="B97" s="1">
        <v>32.857900000000001</v>
      </c>
      <c r="C97">
        <f t="shared" si="7"/>
        <v>98.573700000000002</v>
      </c>
      <c r="D97">
        <f t="shared" si="8"/>
        <v>9</v>
      </c>
      <c r="E97">
        <f t="shared" si="9"/>
        <v>38.324565629275646</v>
      </c>
      <c r="F97">
        <f t="shared" si="10"/>
        <v>5.4666656292756457</v>
      </c>
      <c r="G97">
        <f t="shared" si="11"/>
        <v>0.16637294621006352</v>
      </c>
      <c r="H97">
        <f t="shared" si="12"/>
        <v>-5.4666656292756457</v>
      </c>
      <c r="I97">
        <f t="shared" si="13"/>
        <v>29.884433102303692</v>
      </c>
    </row>
    <row r="98" spans="1:9">
      <c r="A98" s="1">
        <v>5.7</v>
      </c>
      <c r="B98" s="1">
        <v>25.6</v>
      </c>
      <c r="C98">
        <f t="shared" si="7"/>
        <v>145.92000000000002</v>
      </c>
      <c r="D98">
        <f t="shared" si="8"/>
        <v>32.49</v>
      </c>
      <c r="E98">
        <f t="shared" si="9"/>
        <v>24.654107571298116</v>
      </c>
      <c r="F98">
        <f t="shared" si="10"/>
        <v>0.94589242870188528</v>
      </c>
      <c r="G98">
        <f t="shared" si="11"/>
        <v>3.6948922996167394E-2</v>
      </c>
      <c r="H98">
        <f t="shared" si="12"/>
        <v>0.94589242870188528</v>
      </c>
      <c r="I98">
        <f t="shared" si="13"/>
        <v>0.89471248667555114</v>
      </c>
    </row>
    <row r="99" spans="1:9">
      <c r="A99" s="1">
        <v>3.7</v>
      </c>
      <c r="B99" s="1">
        <v>28.567399999999999</v>
      </c>
      <c r="C99">
        <f t="shared" si="7"/>
        <v>105.69938</v>
      </c>
      <c r="D99">
        <f t="shared" si="8"/>
        <v>13.690000000000001</v>
      </c>
      <c r="E99">
        <f t="shared" si="9"/>
        <v>34.780372799429621</v>
      </c>
      <c r="F99">
        <f t="shared" si="10"/>
        <v>6.2129727994296218</v>
      </c>
      <c r="G99">
        <f t="shared" si="11"/>
        <v>0.21748471332461553</v>
      </c>
      <c r="H99">
        <f t="shared" si="12"/>
        <v>-6.2129727994296218</v>
      </c>
      <c r="I99">
        <f t="shared" si="13"/>
        <v>38.601031006452352</v>
      </c>
    </row>
    <row r="100" spans="1:9">
      <c r="A100" s="1">
        <v>2</v>
      </c>
      <c r="B100" s="1">
        <v>42.973300000000002</v>
      </c>
      <c r="C100">
        <f t="shared" si="7"/>
        <v>85.946600000000004</v>
      </c>
      <c r="D100">
        <f t="shared" si="8"/>
        <v>4</v>
      </c>
      <c r="E100">
        <f t="shared" si="9"/>
        <v>43.387698243341404</v>
      </c>
      <c r="F100">
        <f t="shared" si="10"/>
        <v>0.41439824334140241</v>
      </c>
      <c r="G100">
        <f t="shared" si="11"/>
        <v>9.6431561770076394E-3</v>
      </c>
      <c r="H100">
        <f t="shared" si="12"/>
        <v>-0.41439824334140241</v>
      </c>
      <c r="I100">
        <f t="shared" si="13"/>
        <v>0.17172590408444016</v>
      </c>
    </row>
    <row r="101" spans="1:9">
      <c r="A101" s="1">
        <v>3</v>
      </c>
      <c r="B101" s="1">
        <v>35.890999999999998</v>
      </c>
      <c r="C101">
        <f t="shared" si="7"/>
        <v>107.673</v>
      </c>
      <c r="D101">
        <f t="shared" si="8"/>
        <v>9</v>
      </c>
      <c r="E101">
        <f t="shared" si="9"/>
        <v>38.324565629275646</v>
      </c>
      <c r="F101">
        <f t="shared" si="10"/>
        <v>2.4335656292756482</v>
      </c>
      <c r="G101">
        <f t="shared" si="11"/>
        <v>6.7804341736804441E-2</v>
      </c>
      <c r="H101">
        <f t="shared" si="12"/>
        <v>-2.4335656292756482</v>
      </c>
      <c r="I101">
        <f t="shared" si="13"/>
        <v>5.9222416719917819</v>
      </c>
    </row>
    <row r="102" spans="1:9">
      <c r="A102" s="1">
        <v>1.4</v>
      </c>
      <c r="B102" s="1">
        <v>52.749600000000001</v>
      </c>
      <c r="C102">
        <f t="shared" si="7"/>
        <v>73.849440000000001</v>
      </c>
      <c r="D102">
        <f t="shared" si="8"/>
        <v>1.9599999999999997</v>
      </c>
      <c r="E102">
        <f t="shared" si="9"/>
        <v>46.425577811780855</v>
      </c>
      <c r="F102">
        <f t="shared" si="10"/>
        <v>6.3240221882191463</v>
      </c>
      <c r="G102">
        <f t="shared" si="11"/>
        <v>0.11988758565409303</v>
      </c>
      <c r="H102">
        <f t="shared" si="12"/>
        <v>6.3240221882191463</v>
      </c>
      <c r="I102">
        <f t="shared" si="13"/>
        <v>39.993256637088081</v>
      </c>
    </row>
    <row r="103" spans="1:9">
      <c r="A103" s="1">
        <v>5.7</v>
      </c>
      <c r="B103" s="1">
        <v>27.2</v>
      </c>
      <c r="C103">
        <f t="shared" si="7"/>
        <v>155.04</v>
      </c>
      <c r="D103">
        <f t="shared" si="8"/>
        <v>32.49</v>
      </c>
      <c r="E103">
        <f t="shared" si="9"/>
        <v>24.654107571298116</v>
      </c>
      <c r="F103">
        <f t="shared" si="10"/>
        <v>2.5458924287018831</v>
      </c>
      <c r="G103">
        <f t="shared" si="11"/>
        <v>9.3598986349333946E-2</v>
      </c>
      <c r="H103">
        <f t="shared" si="12"/>
        <v>2.5458924287018831</v>
      </c>
      <c r="I103">
        <f t="shared" si="13"/>
        <v>6.4815682585215733</v>
      </c>
    </row>
    <row r="104" spans="1:9">
      <c r="A104" s="1">
        <v>4</v>
      </c>
      <c r="B104" s="1">
        <v>29.4</v>
      </c>
      <c r="C104">
        <f t="shared" si="7"/>
        <v>117.6</v>
      </c>
      <c r="D104">
        <f t="shared" si="8"/>
        <v>16</v>
      </c>
      <c r="E104">
        <f t="shared" si="9"/>
        <v>33.261433015209896</v>
      </c>
      <c r="F104">
        <f t="shared" si="10"/>
        <v>3.8614330152098972</v>
      </c>
      <c r="G104">
        <f t="shared" si="11"/>
        <v>0.13134125902074481</v>
      </c>
      <c r="H104">
        <f t="shared" si="12"/>
        <v>-3.8614330152098972</v>
      </c>
      <c r="I104">
        <f t="shared" si="13"/>
        <v>14.910664930952999</v>
      </c>
    </row>
    <row r="105" spans="1:9">
      <c r="A105" s="1">
        <v>2</v>
      </c>
      <c r="B105" s="1">
        <v>43.2</v>
      </c>
      <c r="C105">
        <f t="shared" si="7"/>
        <v>86.4</v>
      </c>
      <c r="D105">
        <f t="shared" si="8"/>
        <v>4</v>
      </c>
      <c r="E105">
        <f t="shared" si="9"/>
        <v>43.387698243341404</v>
      </c>
      <c r="F105">
        <f t="shared" si="10"/>
        <v>0.18769824334140139</v>
      </c>
      <c r="G105">
        <f t="shared" si="11"/>
        <v>4.344866744013921E-3</v>
      </c>
      <c r="H105">
        <f t="shared" si="12"/>
        <v>-0.18769824334140139</v>
      </c>
      <c r="I105">
        <f t="shared" si="13"/>
        <v>3.5230630553447932E-2</v>
      </c>
    </row>
    <row r="106" spans="1:9">
      <c r="A106" s="1">
        <v>2.4</v>
      </c>
      <c r="B106" s="1">
        <v>38.700000000000003</v>
      </c>
      <c r="C106">
        <f t="shared" si="7"/>
        <v>92.88000000000001</v>
      </c>
      <c r="D106">
        <f t="shared" si="8"/>
        <v>5.76</v>
      </c>
      <c r="E106">
        <f t="shared" si="9"/>
        <v>41.362445197715104</v>
      </c>
      <c r="F106">
        <f t="shared" si="10"/>
        <v>2.6624451977151011</v>
      </c>
      <c r="G106">
        <f t="shared" si="11"/>
        <v>6.8797033532689941E-2</v>
      </c>
      <c r="H106">
        <f t="shared" si="12"/>
        <v>-2.6624451977151011</v>
      </c>
      <c r="I106">
        <f t="shared" si="13"/>
        <v>7.0886144308362038</v>
      </c>
    </row>
    <row r="107" spans="1:9">
      <c r="A107" s="1">
        <v>3.4</v>
      </c>
      <c r="B107" s="1">
        <v>41.347000000000001</v>
      </c>
      <c r="C107">
        <f t="shared" si="7"/>
        <v>140.57980000000001</v>
      </c>
      <c r="D107">
        <f t="shared" si="8"/>
        <v>11.559999999999999</v>
      </c>
      <c r="E107">
        <f t="shared" si="9"/>
        <v>36.299312583649346</v>
      </c>
      <c r="F107">
        <f t="shared" si="10"/>
        <v>5.0476874163506551</v>
      </c>
      <c r="G107">
        <f t="shared" si="11"/>
        <v>0.12208110422402242</v>
      </c>
      <c r="H107">
        <f t="shared" si="12"/>
        <v>5.0476874163506551</v>
      </c>
      <c r="I107">
        <f t="shared" si="13"/>
        <v>25.47914825318475</v>
      </c>
    </row>
    <row r="108" spans="1:9">
      <c r="A108" s="1">
        <v>3.5</v>
      </c>
      <c r="B108" s="1">
        <v>32.200000000000003</v>
      </c>
      <c r="C108">
        <f t="shared" si="7"/>
        <v>112.70000000000002</v>
      </c>
      <c r="D108">
        <f t="shared" si="8"/>
        <v>12.25</v>
      </c>
      <c r="E108">
        <f t="shared" si="9"/>
        <v>35.792999322242771</v>
      </c>
      <c r="F108">
        <f t="shared" si="10"/>
        <v>3.5929993222427683</v>
      </c>
      <c r="G108">
        <f t="shared" si="11"/>
        <v>0.11158382988331578</v>
      </c>
      <c r="H108">
        <f t="shared" si="12"/>
        <v>-3.5929993222427683</v>
      </c>
      <c r="I108">
        <f t="shared" si="13"/>
        <v>12.909644129636993</v>
      </c>
    </row>
    <row r="109" spans="1:9">
      <c r="A109" s="1">
        <v>6.2</v>
      </c>
      <c r="B109" s="1">
        <v>24.2</v>
      </c>
      <c r="C109">
        <f t="shared" si="7"/>
        <v>150.04</v>
      </c>
      <c r="D109">
        <f t="shared" si="8"/>
        <v>38.440000000000005</v>
      </c>
      <c r="E109">
        <f t="shared" si="9"/>
        <v>22.122541264265241</v>
      </c>
      <c r="F109">
        <f t="shared" si="10"/>
        <v>2.0774587357347585</v>
      </c>
      <c r="G109">
        <f t="shared" si="11"/>
        <v>8.5845402303089194E-2</v>
      </c>
      <c r="H109">
        <f t="shared" si="12"/>
        <v>2.0774587357347585</v>
      </c>
      <c r="I109">
        <f t="shared" si="13"/>
        <v>4.3158347986806609</v>
      </c>
    </row>
    <row r="110" spans="1:9">
      <c r="A110" s="1">
        <v>3.8</v>
      </c>
      <c r="B110" s="1">
        <v>36.7669</v>
      </c>
      <c r="C110">
        <f t="shared" si="7"/>
        <v>139.71421999999998</v>
      </c>
      <c r="D110">
        <f t="shared" si="8"/>
        <v>14.44</v>
      </c>
      <c r="E110">
        <f t="shared" si="9"/>
        <v>34.274059538023046</v>
      </c>
      <c r="F110">
        <f t="shared" si="10"/>
        <v>2.4928404619769537</v>
      </c>
      <c r="G110">
        <f t="shared" si="11"/>
        <v>6.780121418931033E-2</v>
      </c>
      <c r="H110">
        <f t="shared" si="12"/>
        <v>2.4928404619769537</v>
      </c>
      <c r="I110">
        <f t="shared" si="13"/>
        <v>6.2142535688694718</v>
      </c>
    </row>
    <row r="111" spans="1:9">
      <c r="A111" s="1">
        <v>5.4</v>
      </c>
      <c r="B111" s="1">
        <v>20.6</v>
      </c>
      <c r="C111">
        <f t="shared" si="7"/>
        <v>111.24000000000001</v>
      </c>
      <c r="D111">
        <f t="shared" si="8"/>
        <v>29.160000000000004</v>
      </c>
      <c r="E111">
        <f t="shared" si="9"/>
        <v>26.173047355517841</v>
      </c>
      <c r="F111">
        <f t="shared" si="10"/>
        <v>5.5730473555178399</v>
      </c>
      <c r="G111">
        <f t="shared" si="11"/>
        <v>0.27053627939406988</v>
      </c>
      <c r="H111">
        <f t="shared" si="12"/>
        <v>-5.5730473555178399</v>
      </c>
      <c r="I111">
        <f t="shared" si="13"/>
        <v>31.058856826844387</v>
      </c>
    </row>
    <row r="112" spans="1:9">
      <c r="A112" s="1">
        <v>4.4000000000000004</v>
      </c>
      <c r="B112" s="1">
        <v>27.730699999999999</v>
      </c>
      <c r="C112">
        <f t="shared" si="7"/>
        <v>122.01508</v>
      </c>
      <c r="D112">
        <f t="shared" si="8"/>
        <v>19.360000000000003</v>
      </c>
      <c r="E112">
        <f t="shared" si="9"/>
        <v>31.236179969583592</v>
      </c>
      <c r="F112">
        <f t="shared" si="10"/>
        <v>3.5054799695835932</v>
      </c>
      <c r="G112">
        <f t="shared" si="11"/>
        <v>0.12641152115105617</v>
      </c>
      <c r="H112">
        <f t="shared" si="12"/>
        <v>-3.5054799695835932</v>
      </c>
      <c r="I112">
        <f t="shared" si="13"/>
        <v>12.28838981715179</v>
      </c>
    </row>
    <row r="113" spans="1:9">
      <c r="A113" s="1">
        <v>2</v>
      </c>
      <c r="B113" s="1">
        <v>48.7</v>
      </c>
      <c r="C113">
        <f t="shared" si="7"/>
        <v>97.4</v>
      </c>
      <c r="D113">
        <f t="shared" si="8"/>
        <v>4</v>
      </c>
      <c r="E113">
        <f t="shared" si="9"/>
        <v>43.387698243341404</v>
      </c>
      <c r="F113">
        <f t="shared" si="10"/>
        <v>5.3123017566585986</v>
      </c>
      <c r="G113">
        <f t="shared" si="11"/>
        <v>0.1090821715946324</v>
      </c>
      <c r="H113">
        <f t="shared" si="12"/>
        <v>5.3123017566585986</v>
      </c>
      <c r="I113">
        <f t="shared" si="13"/>
        <v>28.220549953798031</v>
      </c>
    </row>
    <row r="114" spans="1:9">
      <c r="A114" s="1">
        <v>3.7</v>
      </c>
      <c r="B114" s="1">
        <v>31.363900000000001</v>
      </c>
      <c r="C114">
        <f t="shared" si="7"/>
        <v>116.04643000000002</v>
      </c>
      <c r="D114">
        <f t="shared" si="8"/>
        <v>13.690000000000001</v>
      </c>
      <c r="E114">
        <f t="shared" si="9"/>
        <v>34.780372799429621</v>
      </c>
      <c r="F114">
        <f t="shared" si="10"/>
        <v>3.41647279942962</v>
      </c>
      <c r="G114">
        <f t="shared" si="11"/>
        <v>0.10893010114907967</v>
      </c>
      <c r="H114">
        <f t="shared" si="12"/>
        <v>-3.41647279942962</v>
      </c>
      <c r="I114">
        <f t="shared" si="13"/>
        <v>11.672286389242464</v>
      </c>
    </row>
    <row r="115" spans="1:9">
      <c r="A115" s="1">
        <v>3.6</v>
      </c>
      <c r="B115" s="1">
        <v>36.1</v>
      </c>
      <c r="C115">
        <f t="shared" si="7"/>
        <v>129.96</v>
      </c>
      <c r="D115">
        <f t="shared" si="8"/>
        <v>12.96</v>
      </c>
      <c r="E115">
        <f t="shared" si="9"/>
        <v>35.286686060836196</v>
      </c>
      <c r="F115">
        <f t="shared" si="10"/>
        <v>0.81331393916380534</v>
      </c>
      <c r="G115">
        <f t="shared" si="11"/>
        <v>2.2529471998997377E-2</v>
      </c>
      <c r="H115">
        <f t="shared" si="12"/>
        <v>0.81331393916380534</v>
      </c>
      <c r="I115">
        <f t="shared" si="13"/>
        <v>0.66147956363814608</v>
      </c>
    </row>
    <row r="116" spans="1:9">
      <c r="A116" s="1">
        <v>2.4</v>
      </c>
      <c r="B116" s="1">
        <v>59.9</v>
      </c>
      <c r="C116">
        <f t="shared" si="7"/>
        <v>143.76</v>
      </c>
      <c r="D116">
        <f t="shared" si="8"/>
        <v>5.76</v>
      </c>
      <c r="E116">
        <f t="shared" si="9"/>
        <v>41.362445197715104</v>
      </c>
      <c r="F116">
        <f t="shared" si="10"/>
        <v>18.537554802284895</v>
      </c>
      <c r="G116">
        <f t="shared" si="11"/>
        <v>0.30947503843547403</v>
      </c>
      <c r="H116">
        <f t="shared" si="12"/>
        <v>18.537554802284895</v>
      </c>
      <c r="I116">
        <f t="shared" si="13"/>
        <v>343.64093804771574</v>
      </c>
    </row>
    <row r="117" spans="1:9">
      <c r="A117" s="1">
        <v>5.4</v>
      </c>
      <c r="B117" s="1">
        <v>21.2</v>
      </c>
      <c r="C117">
        <f t="shared" si="7"/>
        <v>114.48</v>
      </c>
      <c r="D117">
        <f t="shared" si="8"/>
        <v>29.160000000000004</v>
      </c>
      <c r="E117">
        <f t="shared" si="9"/>
        <v>26.173047355517841</v>
      </c>
      <c r="F117">
        <f t="shared" si="10"/>
        <v>4.973047355517842</v>
      </c>
      <c r="G117">
        <f t="shared" si="11"/>
        <v>0.23457770544895482</v>
      </c>
      <c r="H117">
        <f t="shared" si="12"/>
        <v>-4.973047355517842</v>
      </c>
      <c r="I117">
        <f t="shared" si="13"/>
        <v>24.731200000223001</v>
      </c>
    </row>
    <row r="118" spans="1:9">
      <c r="A118" s="1">
        <v>6.8</v>
      </c>
      <c r="B118" s="1">
        <v>18.600000000000001</v>
      </c>
      <c r="C118">
        <f t="shared" si="7"/>
        <v>126.48</v>
      </c>
      <c r="D118">
        <f t="shared" si="8"/>
        <v>46.239999999999995</v>
      </c>
      <c r="E118">
        <f t="shared" si="9"/>
        <v>19.084661695825787</v>
      </c>
      <c r="F118">
        <f t="shared" si="10"/>
        <v>0.48466169582578544</v>
      </c>
      <c r="G118">
        <f t="shared" si="11"/>
        <v>2.605708042074115E-2</v>
      </c>
      <c r="H118">
        <f t="shared" si="12"/>
        <v>-0.48466169582578544</v>
      </c>
      <c r="I118">
        <f t="shared" si="13"/>
        <v>0.23489695940072616</v>
      </c>
    </row>
    <row r="119" spans="1:9">
      <c r="A119" s="1">
        <v>3.6</v>
      </c>
      <c r="B119" s="1">
        <v>40.5</v>
      </c>
      <c r="C119">
        <f t="shared" si="7"/>
        <v>145.80000000000001</v>
      </c>
      <c r="D119">
        <f t="shared" si="8"/>
        <v>12.96</v>
      </c>
      <c r="E119">
        <f t="shared" si="9"/>
        <v>35.286686060836196</v>
      </c>
      <c r="F119">
        <f t="shared" si="10"/>
        <v>5.2133139391638039</v>
      </c>
      <c r="G119">
        <f t="shared" si="11"/>
        <v>0.1287238009670075</v>
      </c>
      <c r="H119">
        <f t="shared" si="12"/>
        <v>5.2133139391638039</v>
      </c>
      <c r="I119">
        <f t="shared" si="13"/>
        <v>27.178642228279617</v>
      </c>
    </row>
    <row r="120" spans="1:9">
      <c r="A120" s="1">
        <v>6.4</v>
      </c>
      <c r="B120" s="1">
        <v>31.4</v>
      </c>
      <c r="C120">
        <f t="shared" si="7"/>
        <v>200.96</v>
      </c>
      <c r="D120">
        <f t="shared" si="8"/>
        <v>40.960000000000008</v>
      </c>
      <c r="E120">
        <f t="shared" si="9"/>
        <v>21.109914741452087</v>
      </c>
      <c r="F120">
        <f t="shared" si="10"/>
        <v>10.290085258547911</v>
      </c>
      <c r="G120">
        <f t="shared" si="11"/>
        <v>0.3277097216098061</v>
      </c>
      <c r="H120">
        <f t="shared" si="12"/>
        <v>10.290085258547911</v>
      </c>
      <c r="I120">
        <f t="shared" si="13"/>
        <v>105.88585462818504</v>
      </c>
    </row>
    <row r="121" spans="1:9">
      <c r="A121" s="1">
        <v>2</v>
      </c>
      <c r="B121" s="1">
        <v>59.536099999999998</v>
      </c>
      <c r="C121">
        <f t="shared" si="7"/>
        <v>119.0722</v>
      </c>
      <c r="D121">
        <f t="shared" si="8"/>
        <v>4</v>
      </c>
      <c r="E121">
        <f t="shared" si="9"/>
        <v>43.387698243341404</v>
      </c>
      <c r="F121">
        <f t="shared" si="10"/>
        <v>16.148401756658593</v>
      </c>
      <c r="G121">
        <f t="shared" si="11"/>
        <v>0.271237144466275</v>
      </c>
      <c r="H121">
        <f t="shared" si="12"/>
        <v>16.148401756658593</v>
      </c>
      <c r="I121">
        <f t="shared" si="13"/>
        <v>260.77087929445435</v>
      </c>
    </row>
    <row r="122" spans="1:9">
      <c r="A122" s="1">
        <v>2.5</v>
      </c>
      <c r="B122" s="1">
        <v>44.515900000000002</v>
      </c>
      <c r="C122">
        <f t="shared" si="7"/>
        <v>111.28975</v>
      </c>
      <c r="D122">
        <f t="shared" si="8"/>
        <v>6.25</v>
      </c>
      <c r="E122">
        <f t="shared" si="9"/>
        <v>40.856131936308529</v>
      </c>
      <c r="F122">
        <f t="shared" si="10"/>
        <v>3.6597680636914731</v>
      </c>
      <c r="G122">
        <f t="shared" si="11"/>
        <v>8.2212604118786156E-2</v>
      </c>
      <c r="H122">
        <f t="shared" si="12"/>
        <v>3.6597680636914731</v>
      </c>
      <c r="I122">
        <f t="shared" si="13"/>
        <v>13.393902280016034</v>
      </c>
    </row>
    <row r="123" spans="1:9">
      <c r="A123" s="1">
        <v>3.5</v>
      </c>
      <c r="B123" s="1">
        <v>34</v>
      </c>
      <c r="C123">
        <f t="shared" si="7"/>
        <v>119</v>
      </c>
      <c r="D123">
        <f t="shared" si="8"/>
        <v>12.25</v>
      </c>
      <c r="E123">
        <f t="shared" si="9"/>
        <v>35.792999322242771</v>
      </c>
      <c r="F123">
        <f t="shared" si="10"/>
        <v>1.7929993222427711</v>
      </c>
      <c r="G123">
        <f t="shared" si="11"/>
        <v>5.2735274183610917E-2</v>
      </c>
      <c r="H123">
        <f t="shared" si="12"/>
        <v>-1.7929993222427711</v>
      </c>
      <c r="I123">
        <f t="shared" si="13"/>
        <v>3.2148465695630368</v>
      </c>
    </row>
    <row r="124" spans="1:9">
      <c r="A124" s="1">
        <v>6.2</v>
      </c>
      <c r="B124" s="1">
        <v>24.2</v>
      </c>
      <c r="C124">
        <f t="shared" si="7"/>
        <v>150.04</v>
      </c>
      <c r="D124">
        <f t="shared" si="8"/>
        <v>38.440000000000005</v>
      </c>
      <c r="E124">
        <f t="shared" si="9"/>
        <v>22.122541264265241</v>
      </c>
      <c r="F124">
        <f t="shared" si="10"/>
        <v>2.0774587357347585</v>
      </c>
      <c r="G124">
        <f t="shared" si="11"/>
        <v>8.5845402303089194E-2</v>
      </c>
      <c r="H124">
        <f t="shared" si="12"/>
        <v>2.0774587357347585</v>
      </c>
      <c r="I124">
        <f t="shared" si="13"/>
        <v>4.3158347986806609</v>
      </c>
    </row>
    <row r="125" spans="1:9">
      <c r="A125" s="1">
        <v>4.4000000000000004</v>
      </c>
      <c r="B125" s="1">
        <v>31.227399999999999</v>
      </c>
      <c r="C125">
        <f t="shared" si="7"/>
        <v>137.40056000000001</v>
      </c>
      <c r="D125">
        <f t="shared" si="8"/>
        <v>19.360000000000003</v>
      </c>
      <c r="E125">
        <f t="shared" si="9"/>
        <v>31.236179969583592</v>
      </c>
      <c r="F125">
        <f t="shared" si="10"/>
        <v>8.7799695835926173E-3</v>
      </c>
      <c r="G125">
        <f t="shared" si="11"/>
        <v>2.8116236329609948E-4</v>
      </c>
      <c r="H125">
        <f t="shared" si="12"/>
        <v>-8.7799695835926173E-3</v>
      </c>
      <c r="I125">
        <f t="shared" si="13"/>
        <v>7.7087865888811514E-5</v>
      </c>
    </row>
    <row r="126" spans="1:9">
      <c r="A126" s="1">
        <v>4.2</v>
      </c>
      <c r="B126" s="1">
        <v>35.722200000000001</v>
      </c>
      <c r="C126">
        <f t="shared" si="7"/>
        <v>150.03324000000001</v>
      </c>
      <c r="D126">
        <f t="shared" si="8"/>
        <v>17.64</v>
      </c>
      <c r="E126">
        <f t="shared" si="9"/>
        <v>32.248806492396746</v>
      </c>
      <c r="F126">
        <f t="shared" si="10"/>
        <v>3.4733935076032552</v>
      </c>
      <c r="G126">
        <f t="shared" si="11"/>
        <v>9.7233471275656458E-2</v>
      </c>
      <c r="H126">
        <f t="shared" si="12"/>
        <v>3.4733935076032552</v>
      </c>
      <c r="I126">
        <f t="shared" si="13"/>
        <v>12.064462458660444</v>
      </c>
    </row>
    <row r="127" spans="1:9">
      <c r="A127" s="1">
        <v>5.9</v>
      </c>
      <c r="B127" s="1">
        <v>22.925799999999999</v>
      </c>
      <c r="C127">
        <f t="shared" si="7"/>
        <v>135.26222000000001</v>
      </c>
      <c r="D127">
        <f t="shared" si="8"/>
        <v>34.81</v>
      </c>
      <c r="E127">
        <f t="shared" si="9"/>
        <v>23.641481048484966</v>
      </c>
      <c r="F127">
        <f t="shared" si="10"/>
        <v>0.71568104848496716</v>
      </c>
      <c r="G127">
        <f t="shared" si="11"/>
        <v>3.121727697550215E-2</v>
      </c>
      <c r="H127">
        <f t="shared" si="12"/>
        <v>-0.71568104848496716</v>
      </c>
      <c r="I127">
        <f t="shared" si="13"/>
        <v>0.51219936316054193</v>
      </c>
    </row>
    <row r="128" spans="1:9">
      <c r="A128" s="1">
        <v>1.6</v>
      </c>
      <c r="B128" s="1">
        <v>42.8</v>
      </c>
      <c r="C128">
        <f t="shared" si="7"/>
        <v>68.48</v>
      </c>
      <c r="D128">
        <f t="shared" si="8"/>
        <v>2.5600000000000005</v>
      </c>
      <c r="E128">
        <f t="shared" si="9"/>
        <v>45.412951288967704</v>
      </c>
      <c r="F128">
        <f t="shared" si="10"/>
        <v>2.6129512889677073</v>
      </c>
      <c r="G128">
        <f t="shared" si="11"/>
        <v>6.1050263760927745E-2</v>
      </c>
      <c r="H128">
        <f t="shared" si="12"/>
        <v>-2.6129512889677073</v>
      </c>
      <c r="I128">
        <f t="shared" si="13"/>
        <v>6.8275144385180031</v>
      </c>
    </row>
    <row r="129" spans="1:9">
      <c r="A129" s="1">
        <v>2.5</v>
      </c>
      <c r="B129" s="1">
        <v>51.6</v>
      </c>
      <c r="C129">
        <f t="shared" si="7"/>
        <v>129</v>
      </c>
      <c r="D129">
        <f t="shared" si="8"/>
        <v>6.25</v>
      </c>
      <c r="E129">
        <f t="shared" si="9"/>
        <v>40.856131936308529</v>
      </c>
      <c r="F129">
        <f t="shared" si="10"/>
        <v>10.743868063691473</v>
      </c>
      <c r="G129">
        <f t="shared" si="11"/>
        <v>0.20821449735836187</v>
      </c>
      <c r="H129">
        <f t="shared" si="12"/>
        <v>10.743868063691473</v>
      </c>
      <c r="I129">
        <f t="shared" si="13"/>
        <v>115.43070097000955</v>
      </c>
    </row>
    <row r="130" spans="1:9">
      <c r="A130" s="1">
        <v>3</v>
      </c>
      <c r="B130" s="1">
        <v>33.128100000000003</v>
      </c>
      <c r="C130">
        <f t="shared" si="7"/>
        <v>99.38430000000001</v>
      </c>
      <c r="D130">
        <f t="shared" si="8"/>
        <v>9</v>
      </c>
      <c r="E130">
        <f t="shared" si="9"/>
        <v>38.324565629275646</v>
      </c>
      <c r="F130">
        <f t="shared" si="10"/>
        <v>5.196465629275643</v>
      </c>
      <c r="G130">
        <f t="shared" si="11"/>
        <v>0.15685975438602404</v>
      </c>
      <c r="H130">
        <f t="shared" si="12"/>
        <v>-5.196465629275643</v>
      </c>
      <c r="I130">
        <f t="shared" si="13"/>
        <v>27.003255036243104</v>
      </c>
    </row>
    <row r="131" spans="1:9">
      <c r="A131" s="1">
        <v>2.5</v>
      </c>
      <c r="B131" s="1">
        <v>42.488799999999998</v>
      </c>
      <c r="C131">
        <f t="shared" ref="C131:C164" si="14">A131*B131</f>
        <v>106.22199999999999</v>
      </c>
      <c r="D131">
        <f t="shared" ref="D131:D164" si="15">A131^2</f>
        <v>6.25</v>
      </c>
      <c r="E131">
        <f t="shared" ref="E131:E164" si="16">$L$30+$L$29*A131</f>
        <v>40.856131936308529</v>
      </c>
      <c r="F131">
        <f t="shared" ref="F131:F164" si="17">ABS(B131-E131)</f>
        <v>1.6326680636914688</v>
      </c>
      <c r="G131">
        <f t="shared" ref="G131:G164" si="18">F131/B131</f>
        <v>3.8425845486139143E-2</v>
      </c>
      <c r="H131">
        <f t="shared" ref="H131:H164" si="19">B131-E131</f>
        <v>1.6326680636914688</v>
      </c>
      <c r="I131">
        <f t="shared" ref="I131:I164" si="20">H131^2</f>
        <v>2.6656050061980499</v>
      </c>
    </row>
    <row r="132" spans="1:9">
      <c r="A132" s="1">
        <v>3</v>
      </c>
      <c r="B132" s="1">
        <v>33.200000000000003</v>
      </c>
      <c r="C132">
        <f t="shared" si="14"/>
        <v>99.600000000000009</v>
      </c>
      <c r="D132">
        <f t="shared" si="15"/>
        <v>9</v>
      </c>
      <c r="E132">
        <f t="shared" si="16"/>
        <v>38.324565629275646</v>
      </c>
      <c r="F132">
        <f t="shared" si="17"/>
        <v>5.1245656292756436</v>
      </c>
      <c r="G132">
        <f t="shared" si="18"/>
        <v>0.15435438642396515</v>
      </c>
      <c r="H132">
        <f t="shared" si="19"/>
        <v>-5.1245656292756436</v>
      </c>
      <c r="I132">
        <f t="shared" si="20"/>
        <v>26.261172888753272</v>
      </c>
    </row>
    <row r="133" spans="1:9">
      <c r="A133" s="1">
        <v>4.5999999999999996</v>
      </c>
      <c r="B133" s="1">
        <v>21.9</v>
      </c>
      <c r="C133">
        <f t="shared" si="14"/>
        <v>100.73999999999998</v>
      </c>
      <c r="D133">
        <f t="shared" si="15"/>
        <v>21.159999999999997</v>
      </c>
      <c r="E133">
        <f t="shared" si="16"/>
        <v>30.223553446770445</v>
      </c>
      <c r="F133">
        <f t="shared" si="17"/>
        <v>8.3235534467704468</v>
      </c>
      <c r="G133">
        <f t="shared" si="18"/>
        <v>0.38007093364248618</v>
      </c>
      <c r="H133">
        <f t="shared" si="19"/>
        <v>-8.3235534467704468</v>
      </c>
      <c r="I133">
        <f t="shared" si="20"/>
        <v>69.281541981244189</v>
      </c>
    </row>
    <row r="134" spans="1:9">
      <c r="A134" s="1">
        <v>3.6</v>
      </c>
      <c r="B134" s="1">
        <v>34.259599999999999</v>
      </c>
      <c r="C134">
        <f t="shared" si="14"/>
        <v>123.33456</v>
      </c>
      <c r="D134">
        <f t="shared" si="15"/>
        <v>12.96</v>
      </c>
      <c r="E134">
        <f t="shared" si="16"/>
        <v>35.286686060836196</v>
      </c>
      <c r="F134">
        <f t="shared" si="17"/>
        <v>1.0270860608361971</v>
      </c>
      <c r="G134">
        <f t="shared" si="18"/>
        <v>2.9979511168729267E-2</v>
      </c>
      <c r="H134">
        <f t="shared" si="19"/>
        <v>-1.0270860608361971</v>
      </c>
      <c r="I134">
        <f t="shared" si="20"/>
        <v>1.0549057763640164</v>
      </c>
    </row>
    <row r="135" spans="1:9">
      <c r="A135" s="1">
        <v>4</v>
      </c>
      <c r="B135" s="1">
        <v>27.9711</v>
      </c>
      <c r="C135">
        <f t="shared" si="14"/>
        <v>111.8844</v>
      </c>
      <c r="D135">
        <f t="shared" si="15"/>
        <v>16</v>
      </c>
      <c r="E135">
        <f t="shared" si="16"/>
        <v>33.261433015209896</v>
      </c>
      <c r="F135">
        <f t="shared" si="17"/>
        <v>5.290333015209896</v>
      </c>
      <c r="G135">
        <f t="shared" si="18"/>
        <v>0.18913567986993346</v>
      </c>
      <c r="H135">
        <f t="shared" si="19"/>
        <v>-5.290333015209896</v>
      </c>
      <c r="I135">
        <f t="shared" si="20"/>
        <v>27.987623411819829</v>
      </c>
    </row>
    <row r="136" spans="1:9">
      <c r="A136" s="1">
        <v>5.4</v>
      </c>
      <c r="B136" s="1">
        <v>21.2</v>
      </c>
      <c r="C136">
        <f t="shared" si="14"/>
        <v>114.48</v>
      </c>
      <c r="D136">
        <f t="shared" si="15"/>
        <v>29.160000000000004</v>
      </c>
      <c r="E136">
        <f t="shared" si="16"/>
        <v>26.173047355517841</v>
      </c>
      <c r="F136">
        <f t="shared" si="17"/>
        <v>4.973047355517842</v>
      </c>
      <c r="G136">
        <f t="shared" si="18"/>
        <v>0.23457770544895482</v>
      </c>
      <c r="H136">
        <f t="shared" si="19"/>
        <v>-4.973047355517842</v>
      </c>
      <c r="I136">
        <f t="shared" si="20"/>
        <v>24.731200000223001</v>
      </c>
    </row>
    <row r="137" spans="1:9">
      <c r="A137" s="1">
        <v>2.4</v>
      </c>
      <c r="B137" s="1">
        <v>43.431899999999999</v>
      </c>
      <c r="C137">
        <f t="shared" si="14"/>
        <v>104.23656</v>
      </c>
      <c r="D137">
        <f t="shared" si="15"/>
        <v>5.76</v>
      </c>
      <c r="E137">
        <f t="shared" si="16"/>
        <v>41.362445197715104</v>
      </c>
      <c r="F137">
        <f t="shared" si="17"/>
        <v>2.0694548022848949</v>
      </c>
      <c r="G137">
        <f t="shared" si="18"/>
        <v>4.7648267800508265E-2</v>
      </c>
      <c r="H137">
        <f t="shared" si="19"/>
        <v>2.0694548022848949</v>
      </c>
      <c r="I137">
        <f t="shared" si="20"/>
        <v>4.2826431787000132</v>
      </c>
    </row>
    <row r="138" spans="1:9">
      <c r="A138" s="1">
        <v>4</v>
      </c>
      <c r="B138" s="1">
        <v>28.4</v>
      </c>
      <c r="C138">
        <f t="shared" si="14"/>
        <v>113.6</v>
      </c>
      <c r="D138">
        <f t="shared" si="15"/>
        <v>16</v>
      </c>
      <c r="E138">
        <f t="shared" si="16"/>
        <v>33.261433015209896</v>
      </c>
      <c r="F138">
        <f t="shared" si="17"/>
        <v>4.8614330152098972</v>
      </c>
      <c r="G138">
        <f t="shared" si="18"/>
        <v>0.17117721884541892</v>
      </c>
      <c r="H138">
        <f t="shared" si="19"/>
        <v>-4.8614330152098972</v>
      </c>
      <c r="I138">
        <f t="shared" si="20"/>
        <v>23.633530961372792</v>
      </c>
    </row>
    <row r="139" spans="1:9">
      <c r="A139" s="1">
        <v>6.4</v>
      </c>
      <c r="B139" s="1">
        <v>29.9499</v>
      </c>
      <c r="C139">
        <f t="shared" si="14"/>
        <v>191.67936</v>
      </c>
      <c r="D139">
        <f t="shared" si="15"/>
        <v>40.960000000000008</v>
      </c>
      <c r="E139">
        <f t="shared" si="16"/>
        <v>21.109914741452087</v>
      </c>
      <c r="F139">
        <f t="shared" si="17"/>
        <v>8.8399852585479124</v>
      </c>
      <c r="G139">
        <f t="shared" si="18"/>
        <v>0.29515909096684506</v>
      </c>
      <c r="H139">
        <f t="shared" si="19"/>
        <v>8.8399852585479124</v>
      </c>
      <c r="I139">
        <f t="shared" si="20"/>
        <v>78.145339371344406</v>
      </c>
    </row>
    <row r="140" spans="1:9">
      <c r="A140" s="1">
        <v>1.6</v>
      </c>
      <c r="B140" s="1">
        <v>41.7</v>
      </c>
      <c r="C140">
        <f t="shared" si="14"/>
        <v>66.720000000000013</v>
      </c>
      <c r="D140">
        <f t="shared" si="15"/>
        <v>2.5600000000000005</v>
      </c>
      <c r="E140">
        <f t="shared" si="16"/>
        <v>45.412951288967704</v>
      </c>
      <c r="F140">
        <f t="shared" si="17"/>
        <v>3.7129512889677017</v>
      </c>
      <c r="G140">
        <f t="shared" si="18"/>
        <v>8.9039599255820182E-2</v>
      </c>
      <c r="H140">
        <f t="shared" si="19"/>
        <v>-3.7129512889677017</v>
      </c>
      <c r="I140">
        <f t="shared" si="20"/>
        <v>13.786007274246916</v>
      </c>
    </row>
    <row r="141" spans="1:9">
      <c r="A141" s="1">
        <v>4.5999999999999996</v>
      </c>
      <c r="B141" s="1">
        <v>24.3</v>
      </c>
      <c r="C141">
        <f t="shared" si="14"/>
        <v>111.78</v>
      </c>
      <c r="D141">
        <f t="shared" si="15"/>
        <v>21.159999999999997</v>
      </c>
      <c r="E141">
        <f t="shared" si="16"/>
        <v>30.223553446770445</v>
      </c>
      <c r="F141">
        <f t="shared" si="17"/>
        <v>5.9235534467704447</v>
      </c>
      <c r="G141">
        <f t="shared" si="18"/>
        <v>0.24376763155433928</v>
      </c>
      <c r="H141">
        <f t="shared" si="19"/>
        <v>-5.9235534467704447</v>
      </c>
      <c r="I141">
        <f t="shared" si="20"/>
        <v>35.088485436746019</v>
      </c>
    </row>
    <row r="142" spans="1:9">
      <c r="A142" s="1">
        <v>6</v>
      </c>
      <c r="B142" s="1">
        <v>21.473400000000002</v>
      </c>
      <c r="C142">
        <f t="shared" si="14"/>
        <v>128.84040000000002</v>
      </c>
      <c r="D142">
        <f t="shared" si="15"/>
        <v>36</v>
      </c>
      <c r="E142">
        <f t="shared" si="16"/>
        <v>23.135167787078391</v>
      </c>
      <c r="F142">
        <f t="shared" si="17"/>
        <v>1.6617677870783893</v>
      </c>
      <c r="G142">
        <f t="shared" si="18"/>
        <v>7.7387269229762828E-2</v>
      </c>
      <c r="H142">
        <f t="shared" si="19"/>
        <v>-1.6617677870783893</v>
      </c>
      <c r="I142">
        <f t="shared" si="20"/>
        <v>2.7614721781714073</v>
      </c>
    </row>
    <row r="143" spans="1:9">
      <c r="A143" s="1">
        <v>2</v>
      </c>
      <c r="B143" s="1">
        <v>41.5</v>
      </c>
      <c r="C143">
        <f t="shared" si="14"/>
        <v>83</v>
      </c>
      <c r="D143">
        <f t="shared" si="15"/>
        <v>4</v>
      </c>
      <c r="E143">
        <f t="shared" si="16"/>
        <v>43.387698243341404</v>
      </c>
      <c r="F143">
        <f t="shared" si="17"/>
        <v>1.8876982433414042</v>
      </c>
      <c r="G143">
        <f t="shared" si="18"/>
        <v>4.5486704658829015E-2</v>
      </c>
      <c r="H143">
        <f t="shared" si="19"/>
        <v>-1.8876982433414042</v>
      </c>
      <c r="I143">
        <f t="shared" si="20"/>
        <v>3.5634046579142233</v>
      </c>
    </row>
    <row r="144" spans="1:9">
      <c r="A144" s="1">
        <v>2.4</v>
      </c>
      <c r="B144" s="1">
        <v>42.5</v>
      </c>
      <c r="C144">
        <f t="shared" si="14"/>
        <v>102</v>
      </c>
      <c r="D144">
        <f t="shared" si="15"/>
        <v>5.76</v>
      </c>
      <c r="E144">
        <f t="shared" si="16"/>
        <v>41.362445197715104</v>
      </c>
      <c r="F144">
        <f t="shared" si="17"/>
        <v>1.137554802284896</v>
      </c>
      <c r="G144">
        <f t="shared" si="18"/>
        <v>2.6765995347879906E-2</v>
      </c>
      <c r="H144">
        <f t="shared" si="19"/>
        <v>1.137554802284896</v>
      </c>
      <c r="I144">
        <f t="shared" si="20"/>
        <v>1.2940309282014288</v>
      </c>
    </row>
    <row r="145" spans="1:9">
      <c r="A145" s="1">
        <v>4.4000000000000004</v>
      </c>
      <c r="B145" s="1">
        <v>30.547999999999998</v>
      </c>
      <c r="C145">
        <f t="shared" si="14"/>
        <v>134.41120000000001</v>
      </c>
      <c r="D145">
        <f t="shared" si="15"/>
        <v>19.360000000000003</v>
      </c>
      <c r="E145">
        <f t="shared" si="16"/>
        <v>31.236179969583592</v>
      </c>
      <c r="F145">
        <f t="shared" si="17"/>
        <v>0.68817996958359373</v>
      </c>
      <c r="G145">
        <f t="shared" si="18"/>
        <v>2.2527824066504967E-2</v>
      </c>
      <c r="H145">
        <f t="shared" si="19"/>
        <v>-0.68817996958359373</v>
      </c>
      <c r="I145">
        <f t="shared" si="20"/>
        <v>0.47359167053607598</v>
      </c>
    </row>
    <row r="146" spans="1:9">
      <c r="A146" s="1">
        <v>6</v>
      </c>
      <c r="B146" s="1">
        <v>24.7</v>
      </c>
      <c r="C146">
        <f t="shared" si="14"/>
        <v>148.19999999999999</v>
      </c>
      <c r="D146">
        <f t="shared" si="15"/>
        <v>36</v>
      </c>
      <c r="E146">
        <f t="shared" si="16"/>
        <v>23.135167787078391</v>
      </c>
      <c r="F146">
        <f t="shared" si="17"/>
        <v>1.5648322129216083</v>
      </c>
      <c r="G146">
        <f t="shared" si="18"/>
        <v>6.3353530887514511E-2</v>
      </c>
      <c r="H146">
        <f t="shared" si="19"/>
        <v>1.5648322129216083</v>
      </c>
      <c r="I146">
        <f t="shared" si="20"/>
        <v>2.4486998545971379</v>
      </c>
    </row>
    <row r="147" spans="1:9">
      <c r="A147" s="1">
        <v>3.7</v>
      </c>
      <c r="B147" s="1">
        <v>28.1</v>
      </c>
      <c r="C147">
        <f t="shared" si="14"/>
        <v>103.97000000000001</v>
      </c>
      <c r="D147">
        <f t="shared" si="15"/>
        <v>13.690000000000001</v>
      </c>
      <c r="E147">
        <f t="shared" si="16"/>
        <v>34.780372799429621</v>
      </c>
      <c r="F147">
        <f t="shared" si="17"/>
        <v>6.6803727994296196</v>
      </c>
      <c r="G147">
        <f t="shared" si="18"/>
        <v>0.23773568681244198</v>
      </c>
      <c r="H147">
        <f t="shared" si="19"/>
        <v>-6.6803727994296196</v>
      </c>
      <c r="I147">
        <f t="shared" si="20"/>
        <v>44.627380739359133</v>
      </c>
    </row>
    <row r="148" spans="1:9">
      <c r="A148" s="1">
        <v>3.5</v>
      </c>
      <c r="B148" s="1">
        <v>30.049299999999999</v>
      </c>
      <c r="C148">
        <f t="shared" si="14"/>
        <v>105.17255</v>
      </c>
      <c r="D148">
        <f t="shared" si="15"/>
        <v>12.25</v>
      </c>
      <c r="E148">
        <f t="shared" si="16"/>
        <v>35.792999322242771</v>
      </c>
      <c r="F148">
        <f t="shared" si="17"/>
        <v>5.7436993222427724</v>
      </c>
      <c r="G148">
        <f t="shared" si="18"/>
        <v>0.19114253317856897</v>
      </c>
      <c r="H148">
        <f t="shared" si="19"/>
        <v>-5.7436993222427724</v>
      </c>
      <c r="I148">
        <f t="shared" si="20"/>
        <v>32.990081904332079</v>
      </c>
    </row>
    <row r="149" spans="1:9">
      <c r="A149" s="1">
        <v>2</v>
      </c>
      <c r="B149" s="1">
        <v>39.4</v>
      </c>
      <c r="C149">
        <f t="shared" si="14"/>
        <v>78.8</v>
      </c>
      <c r="D149">
        <f t="shared" si="15"/>
        <v>4</v>
      </c>
      <c r="E149">
        <f t="shared" si="16"/>
        <v>43.387698243341404</v>
      </c>
      <c r="F149">
        <f t="shared" si="17"/>
        <v>3.9876982433414057</v>
      </c>
      <c r="G149">
        <f t="shared" si="18"/>
        <v>0.10121061531323365</v>
      </c>
      <c r="H149">
        <f t="shared" si="19"/>
        <v>-3.9876982433414057</v>
      </c>
      <c r="I149">
        <f t="shared" si="20"/>
        <v>15.901737279948133</v>
      </c>
    </row>
    <row r="150" spans="1:9">
      <c r="A150" s="1">
        <v>2.5</v>
      </c>
      <c r="B150" s="1">
        <v>36.655700000000003</v>
      </c>
      <c r="C150">
        <f t="shared" si="14"/>
        <v>91.639250000000004</v>
      </c>
      <c r="D150">
        <f t="shared" si="15"/>
        <v>6.25</v>
      </c>
      <c r="E150">
        <f t="shared" si="16"/>
        <v>40.856131936308529</v>
      </c>
      <c r="F150">
        <f t="shared" si="17"/>
        <v>4.2004319363085258</v>
      </c>
      <c r="G150">
        <f t="shared" si="18"/>
        <v>0.11459150790486952</v>
      </c>
      <c r="H150">
        <f t="shared" si="19"/>
        <v>-4.2004319363085258</v>
      </c>
      <c r="I150">
        <f t="shared" si="20"/>
        <v>17.643628451560591</v>
      </c>
    </row>
    <row r="151" spans="1:9">
      <c r="A151" s="1">
        <v>3</v>
      </c>
      <c r="B151" s="1">
        <v>39.700000000000003</v>
      </c>
      <c r="C151">
        <f t="shared" si="14"/>
        <v>119.10000000000001</v>
      </c>
      <c r="D151">
        <f t="shared" si="15"/>
        <v>9</v>
      </c>
      <c r="E151">
        <f t="shared" si="16"/>
        <v>38.324565629275646</v>
      </c>
      <c r="F151">
        <f t="shared" si="17"/>
        <v>1.3754343707243564</v>
      </c>
      <c r="G151">
        <f t="shared" si="18"/>
        <v>3.4645702033359101E-2</v>
      </c>
      <c r="H151">
        <f t="shared" si="19"/>
        <v>1.3754343707243564</v>
      </c>
      <c r="I151">
        <f t="shared" si="20"/>
        <v>1.8918197081699062</v>
      </c>
    </row>
    <row r="152" spans="1:9">
      <c r="A152" s="1">
        <v>5</v>
      </c>
      <c r="B152" s="1">
        <v>25.897200000000002</v>
      </c>
      <c r="C152">
        <f t="shared" si="14"/>
        <v>129.48600000000002</v>
      </c>
      <c r="D152">
        <f t="shared" si="15"/>
        <v>25</v>
      </c>
      <c r="E152">
        <f t="shared" si="16"/>
        <v>28.198300401144145</v>
      </c>
      <c r="F152">
        <f t="shared" si="17"/>
        <v>2.3011004011441436</v>
      </c>
      <c r="G152">
        <f t="shared" si="18"/>
        <v>8.8855181299296579E-2</v>
      </c>
      <c r="H152">
        <f t="shared" si="19"/>
        <v>-2.3011004011441436</v>
      </c>
      <c r="I152">
        <f t="shared" si="20"/>
        <v>5.2950630561457386</v>
      </c>
    </row>
    <row r="153" spans="1:9">
      <c r="A153" s="1">
        <v>4.5999999999999996</v>
      </c>
      <c r="B153" s="1">
        <v>33.9</v>
      </c>
      <c r="C153">
        <f t="shared" si="14"/>
        <v>155.93999999999997</v>
      </c>
      <c r="D153">
        <f t="shared" si="15"/>
        <v>21.159999999999997</v>
      </c>
      <c r="E153">
        <f t="shared" si="16"/>
        <v>30.223553446770445</v>
      </c>
      <c r="F153">
        <f t="shared" si="17"/>
        <v>3.6764465532295532</v>
      </c>
      <c r="G153">
        <f t="shared" si="18"/>
        <v>0.10844975083273019</v>
      </c>
      <c r="H153">
        <f t="shared" si="19"/>
        <v>3.6764465532295532</v>
      </c>
      <c r="I153">
        <f t="shared" si="20"/>
        <v>13.516259258753461</v>
      </c>
    </row>
    <row r="154" spans="1:9">
      <c r="A154" s="1">
        <v>2.7</v>
      </c>
      <c r="B154" s="1">
        <v>37</v>
      </c>
      <c r="C154">
        <f t="shared" si="14"/>
        <v>99.9</v>
      </c>
      <c r="D154">
        <f t="shared" si="15"/>
        <v>7.2900000000000009</v>
      </c>
      <c r="E154">
        <f t="shared" si="16"/>
        <v>39.843505413495372</v>
      </c>
      <c r="F154">
        <f t="shared" si="17"/>
        <v>2.8435054134953717</v>
      </c>
      <c r="G154">
        <f t="shared" si="18"/>
        <v>7.6851497662037069E-2</v>
      </c>
      <c r="H154">
        <f t="shared" si="19"/>
        <v>-2.8435054134953717</v>
      </c>
      <c r="I154">
        <f t="shared" si="20"/>
        <v>8.0855230365774844</v>
      </c>
    </row>
    <row r="155" spans="1:9">
      <c r="A155" s="1">
        <v>5.6</v>
      </c>
      <c r="B155" s="1">
        <v>32.4</v>
      </c>
      <c r="C155">
        <f t="shared" si="14"/>
        <v>181.43999999999997</v>
      </c>
      <c r="D155">
        <f t="shared" si="15"/>
        <v>31.359999999999996</v>
      </c>
      <c r="E155">
        <f t="shared" si="16"/>
        <v>25.160420832704695</v>
      </c>
      <c r="F155">
        <f t="shared" si="17"/>
        <v>7.2395791672953038</v>
      </c>
      <c r="G155">
        <f t="shared" si="18"/>
        <v>0.22344380145973161</v>
      </c>
      <c r="H155">
        <f t="shared" si="19"/>
        <v>7.2395791672953038</v>
      </c>
      <c r="I155">
        <f t="shared" si="20"/>
        <v>52.411506519536168</v>
      </c>
    </row>
    <row r="156" spans="1:9">
      <c r="A156" s="1">
        <v>2.5</v>
      </c>
      <c r="B156" s="1">
        <v>37.5899</v>
      </c>
      <c r="C156">
        <f t="shared" si="14"/>
        <v>93.97475</v>
      </c>
      <c r="D156">
        <f t="shared" si="15"/>
        <v>6.25</v>
      </c>
      <c r="E156">
        <f t="shared" si="16"/>
        <v>40.856131936308529</v>
      </c>
      <c r="F156">
        <f t="shared" si="17"/>
        <v>3.2662319363085288</v>
      </c>
      <c r="G156">
        <f t="shared" si="18"/>
        <v>8.6891211104805521E-2</v>
      </c>
      <c r="H156">
        <f t="shared" si="19"/>
        <v>-3.2662319363085288</v>
      </c>
      <c r="I156">
        <f t="shared" si="20"/>
        <v>10.668271061761761</v>
      </c>
    </row>
    <row r="157" spans="1:9">
      <c r="A157" s="1">
        <v>2</v>
      </c>
      <c r="B157" s="1">
        <v>43.5</v>
      </c>
      <c r="C157">
        <f t="shared" si="14"/>
        <v>87</v>
      </c>
      <c r="D157">
        <f t="shared" si="15"/>
        <v>4</v>
      </c>
      <c r="E157">
        <f t="shared" si="16"/>
        <v>43.387698243341404</v>
      </c>
      <c r="F157">
        <f t="shared" si="17"/>
        <v>0.11230175665859576</v>
      </c>
      <c r="G157">
        <f t="shared" si="18"/>
        <v>2.5816495783585235E-3</v>
      </c>
      <c r="H157">
        <f t="shared" si="19"/>
        <v>0.11230175665859576</v>
      </c>
      <c r="I157">
        <f t="shared" si="20"/>
        <v>1.2611684548606459E-2</v>
      </c>
    </row>
    <row r="158" spans="1:9">
      <c r="A158" s="1">
        <v>3</v>
      </c>
      <c r="B158" s="1">
        <v>36.920200000000001</v>
      </c>
      <c r="C158">
        <f t="shared" si="14"/>
        <v>110.76060000000001</v>
      </c>
      <c r="D158">
        <f t="shared" si="15"/>
        <v>9</v>
      </c>
      <c r="E158">
        <f t="shared" si="16"/>
        <v>38.324565629275646</v>
      </c>
      <c r="F158">
        <f t="shared" si="17"/>
        <v>1.4043656292756452</v>
      </c>
      <c r="G158">
        <f t="shared" si="18"/>
        <v>3.8037866243293514E-2</v>
      </c>
      <c r="H158">
        <f t="shared" si="19"/>
        <v>-1.4043656292756452</v>
      </c>
      <c r="I158">
        <f t="shared" si="20"/>
        <v>1.9722428206907789</v>
      </c>
    </row>
    <row r="159" spans="1:9">
      <c r="A159" s="1">
        <v>5</v>
      </c>
      <c r="B159" s="1">
        <v>23.602799999999998</v>
      </c>
      <c r="C159">
        <f t="shared" si="14"/>
        <v>118.014</v>
      </c>
      <c r="D159">
        <f t="shared" si="15"/>
        <v>25</v>
      </c>
      <c r="E159">
        <f t="shared" si="16"/>
        <v>28.198300401144145</v>
      </c>
      <c r="F159">
        <f t="shared" si="17"/>
        <v>4.5955004011441467</v>
      </c>
      <c r="G159">
        <f t="shared" si="18"/>
        <v>0.19470149309167331</v>
      </c>
      <c r="H159">
        <f t="shared" si="19"/>
        <v>-4.5955004011441467</v>
      </c>
      <c r="I159">
        <f t="shared" si="20"/>
        <v>21.118623936916013</v>
      </c>
    </row>
    <row r="160" spans="1:9">
      <c r="A160" s="1">
        <v>3</v>
      </c>
      <c r="B160" s="1">
        <v>39.700000000000003</v>
      </c>
      <c r="C160">
        <f t="shared" si="14"/>
        <v>119.10000000000001</v>
      </c>
      <c r="D160">
        <f t="shared" si="15"/>
        <v>9</v>
      </c>
      <c r="E160">
        <f t="shared" si="16"/>
        <v>38.324565629275646</v>
      </c>
      <c r="F160">
        <f t="shared" si="17"/>
        <v>1.3754343707243564</v>
      </c>
      <c r="G160">
        <f t="shared" si="18"/>
        <v>3.4645702033359101E-2</v>
      </c>
      <c r="H160">
        <f t="shared" si="19"/>
        <v>1.3754343707243564</v>
      </c>
      <c r="I160">
        <f t="shared" si="20"/>
        <v>1.8918197081699062</v>
      </c>
    </row>
    <row r="161" spans="1:9">
      <c r="A161" s="1">
        <v>3.5</v>
      </c>
      <c r="B161" s="1">
        <v>34.9</v>
      </c>
      <c r="C161">
        <f t="shared" si="14"/>
        <v>122.14999999999999</v>
      </c>
      <c r="D161">
        <f t="shared" si="15"/>
        <v>12.25</v>
      </c>
      <c r="E161">
        <f t="shared" si="16"/>
        <v>35.792999322242771</v>
      </c>
      <c r="F161">
        <f t="shared" si="17"/>
        <v>0.89299932224277256</v>
      </c>
      <c r="G161">
        <f t="shared" si="18"/>
        <v>2.5587373130165403E-2</v>
      </c>
      <c r="H161">
        <f t="shared" si="19"/>
        <v>-0.89299932224277256</v>
      </c>
      <c r="I161">
        <f t="shared" si="20"/>
        <v>0.79744778952605111</v>
      </c>
    </row>
    <row r="162" spans="1:9">
      <c r="A162" s="1">
        <v>1.6</v>
      </c>
      <c r="B162" s="1">
        <v>54.250100000000003</v>
      </c>
      <c r="C162">
        <f t="shared" si="14"/>
        <v>86.800160000000005</v>
      </c>
      <c r="D162">
        <f t="shared" si="15"/>
        <v>2.5600000000000005</v>
      </c>
      <c r="E162">
        <f t="shared" si="16"/>
        <v>45.412951288967704</v>
      </c>
      <c r="F162">
        <f t="shared" si="17"/>
        <v>8.8371487110322988</v>
      </c>
      <c r="G162">
        <f t="shared" si="18"/>
        <v>0.16289645016382087</v>
      </c>
      <c r="H162">
        <f t="shared" si="19"/>
        <v>8.8371487110322988</v>
      </c>
      <c r="I162">
        <f t="shared" si="20"/>
        <v>78.095197340899816</v>
      </c>
    </row>
    <row r="163" spans="1:9">
      <c r="A163" s="1">
        <v>1.8</v>
      </c>
      <c r="B163" s="1">
        <v>50.8</v>
      </c>
      <c r="C163">
        <f t="shared" si="14"/>
        <v>91.44</v>
      </c>
      <c r="D163">
        <f t="shared" si="15"/>
        <v>3.24</v>
      </c>
      <c r="E163">
        <f t="shared" si="16"/>
        <v>44.400324766154554</v>
      </c>
      <c r="F163">
        <f t="shared" si="17"/>
        <v>6.3996752338454428</v>
      </c>
      <c r="G163">
        <f t="shared" si="18"/>
        <v>0.1259778589339654</v>
      </c>
      <c r="H163">
        <f t="shared" si="19"/>
        <v>6.3996752338454428</v>
      </c>
      <c r="I163">
        <f t="shared" si="20"/>
        <v>40.955843098694722</v>
      </c>
    </row>
    <row r="164" spans="1:9">
      <c r="A164" s="1">
        <v>5</v>
      </c>
      <c r="B164" s="1">
        <v>24.7928</v>
      </c>
      <c r="C164">
        <f t="shared" si="14"/>
        <v>123.964</v>
      </c>
      <c r="D164">
        <f t="shared" si="15"/>
        <v>25</v>
      </c>
      <c r="E164">
        <f t="shared" si="16"/>
        <v>28.198300401144145</v>
      </c>
      <c r="F164">
        <f t="shared" si="17"/>
        <v>3.4055004011441454</v>
      </c>
      <c r="G164">
        <f t="shared" si="18"/>
        <v>0.13735844281985679</v>
      </c>
      <c r="H164">
        <f t="shared" si="19"/>
        <v>-3.4055004011441454</v>
      </c>
      <c r="I164">
        <f t="shared" si="20"/>
        <v>11.597432982192936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opLeftCell="A6" zoomScale="125" zoomScaleNormal="125" zoomScalePageLayoutView="125" workbookViewId="0">
      <selection activeCell="K8" sqref="K8"/>
    </sheetView>
  </sheetViews>
  <sheetFormatPr baseColWidth="10" defaultRowHeight="15" x14ac:dyDescent="0"/>
  <cols>
    <col min="11" max="11" width="16" customWidth="1"/>
    <col min="12" max="12" width="16.83203125" customWidth="1"/>
  </cols>
  <sheetData>
    <row r="1" spans="1:12">
      <c r="A1" s="1" t="s">
        <v>43</v>
      </c>
      <c r="B1" s="1" t="s">
        <v>44</v>
      </c>
      <c r="C1" t="s">
        <v>11</v>
      </c>
      <c r="D1" t="s">
        <v>12</v>
      </c>
      <c r="E1" s="2" t="s">
        <v>13</v>
      </c>
      <c r="F1" s="2" t="s">
        <v>14</v>
      </c>
      <c r="G1" s="2" t="s">
        <v>15</v>
      </c>
      <c r="H1" t="s">
        <v>16</v>
      </c>
      <c r="I1" s="2" t="s">
        <v>17</v>
      </c>
    </row>
    <row r="2" spans="1:12">
      <c r="A2" s="1">
        <v>4.5999999999999996</v>
      </c>
      <c r="B2" s="1">
        <v>23</v>
      </c>
      <c r="C2">
        <f>A2*B2</f>
        <v>105.8</v>
      </c>
      <c r="D2">
        <f>A2^2</f>
        <v>21.159999999999997</v>
      </c>
      <c r="E2">
        <f>$L$30+$L$29*A2</f>
        <v>28.383802985894054</v>
      </c>
      <c r="F2">
        <f>ABS(B2-E2)</f>
        <v>5.3838029858940537</v>
      </c>
      <c r="G2">
        <f>F2/B2</f>
        <v>0.2340783906910458</v>
      </c>
      <c r="H2">
        <f>B2-E2</f>
        <v>-5.3838029858940537</v>
      </c>
      <c r="I2">
        <f>H2^2</f>
        <v>28.985334590921727</v>
      </c>
    </row>
    <row r="3" spans="1:12">
      <c r="A3" s="1">
        <v>3</v>
      </c>
      <c r="B3" s="1">
        <v>35.435400000000001</v>
      </c>
      <c r="C3">
        <f t="shared" ref="C3:C66" si="0">A3*B3</f>
        <v>106.3062</v>
      </c>
      <c r="D3">
        <f t="shared" ref="D3:D66" si="1">A3^2</f>
        <v>9</v>
      </c>
      <c r="E3">
        <f t="shared" ref="E3:E66" si="2">$L$30+$L$29*A3</f>
        <v>37.526917838843005</v>
      </c>
      <c r="F3">
        <f t="shared" ref="F3:F66" si="3">ABS(B3-E3)</f>
        <v>2.0915178388430036</v>
      </c>
      <c r="G3">
        <f t="shared" ref="G3:G66" si="4">F3/B3</f>
        <v>5.9023401424648896E-2</v>
      </c>
      <c r="H3">
        <f t="shared" ref="H3:H66" si="5">B3-E3</f>
        <v>-2.0915178388430036</v>
      </c>
      <c r="I3">
        <f t="shared" ref="I3:I66" si="6">H3^2</f>
        <v>4.3744468701985086</v>
      </c>
    </row>
    <row r="4" spans="1:12">
      <c r="A4" s="1">
        <v>1.8</v>
      </c>
      <c r="B4" s="1">
        <v>46.9</v>
      </c>
      <c r="C4">
        <f t="shared" si="0"/>
        <v>84.42</v>
      </c>
      <c r="D4">
        <f t="shared" si="1"/>
        <v>3.24</v>
      </c>
      <c r="E4">
        <f t="shared" si="2"/>
        <v>44.384253978554717</v>
      </c>
      <c r="F4">
        <f t="shared" si="3"/>
        <v>2.5157460214452811</v>
      </c>
      <c r="G4">
        <f t="shared" si="4"/>
        <v>5.3640640116104074E-2</v>
      </c>
      <c r="H4">
        <f t="shared" si="5"/>
        <v>2.5157460214452811</v>
      </c>
      <c r="I4">
        <f t="shared" si="6"/>
        <v>6.3289780444177612</v>
      </c>
    </row>
    <row r="5" spans="1:12">
      <c r="A5" s="1">
        <v>6.2</v>
      </c>
      <c r="B5" s="1">
        <v>19.5139</v>
      </c>
      <c r="C5">
        <f t="shared" si="0"/>
        <v>120.98618</v>
      </c>
      <c r="D5">
        <f t="shared" si="1"/>
        <v>38.440000000000005</v>
      </c>
      <c r="E5">
        <f t="shared" si="2"/>
        <v>19.240688132945102</v>
      </c>
      <c r="F5">
        <f t="shared" si="3"/>
        <v>0.27321186705489708</v>
      </c>
      <c r="G5">
        <f t="shared" si="4"/>
        <v>1.4000884859248899E-2</v>
      </c>
      <c r="H5">
        <f t="shared" si="5"/>
        <v>0.27321186705489708</v>
      </c>
      <c r="I5">
        <f t="shared" si="6"/>
        <v>7.4644724299622753E-2</v>
      </c>
    </row>
    <row r="6" spans="1:12">
      <c r="A6" s="1">
        <v>3</v>
      </c>
      <c r="B6" s="1">
        <v>32.857900000000001</v>
      </c>
      <c r="C6">
        <f t="shared" si="0"/>
        <v>98.573700000000002</v>
      </c>
      <c r="D6">
        <f t="shared" si="1"/>
        <v>9</v>
      </c>
      <c r="E6">
        <f t="shared" si="2"/>
        <v>37.526917838843005</v>
      </c>
      <c r="F6">
        <f t="shared" si="3"/>
        <v>4.6690178388430041</v>
      </c>
      <c r="G6">
        <f t="shared" si="4"/>
        <v>0.14209726850599108</v>
      </c>
      <c r="H6">
        <f t="shared" si="5"/>
        <v>-4.6690178388430041</v>
      </c>
      <c r="I6">
        <f t="shared" si="6"/>
        <v>21.799727579434197</v>
      </c>
    </row>
    <row r="7" spans="1:12">
      <c r="A7" s="1">
        <v>3.7</v>
      </c>
      <c r="B7" s="1">
        <v>28.566800000000001</v>
      </c>
      <c r="C7">
        <f t="shared" si="0"/>
        <v>105.69716000000001</v>
      </c>
      <c r="D7">
        <f t="shared" si="1"/>
        <v>13.690000000000001</v>
      </c>
      <c r="E7">
        <f t="shared" si="2"/>
        <v>33.52680509067784</v>
      </c>
      <c r="F7">
        <f t="shared" si="3"/>
        <v>4.9600050906778392</v>
      </c>
      <c r="G7">
        <f t="shared" si="4"/>
        <v>0.17362830595928977</v>
      </c>
      <c r="H7">
        <f t="shared" si="5"/>
        <v>-4.9600050906778392</v>
      </c>
      <c r="I7">
        <f t="shared" si="6"/>
        <v>24.601650499550079</v>
      </c>
    </row>
    <row r="8" spans="1:12">
      <c r="A8" s="1">
        <v>6</v>
      </c>
      <c r="B8" s="1">
        <v>21.7</v>
      </c>
      <c r="C8">
        <f t="shared" si="0"/>
        <v>130.19999999999999</v>
      </c>
      <c r="D8">
        <f t="shared" si="1"/>
        <v>36</v>
      </c>
      <c r="E8">
        <f t="shared" si="2"/>
        <v>20.38357748956372</v>
      </c>
      <c r="F8">
        <f t="shared" si="3"/>
        <v>1.3164225104362792</v>
      </c>
      <c r="G8">
        <f t="shared" si="4"/>
        <v>6.066463181734006E-2</v>
      </c>
      <c r="H8">
        <f t="shared" si="5"/>
        <v>1.3164225104362792</v>
      </c>
      <c r="I8">
        <f t="shared" si="6"/>
        <v>1.7329682259833556</v>
      </c>
      <c r="K8" s="1" t="s">
        <v>18</v>
      </c>
      <c r="L8" s="1">
        <f>COUNT(D2:D83)</f>
        <v>82</v>
      </c>
    </row>
    <row r="9" spans="1:12">
      <c r="A9" s="1">
        <v>4.2</v>
      </c>
      <c r="B9" s="1">
        <v>26.767800000000001</v>
      </c>
      <c r="C9">
        <f t="shared" si="0"/>
        <v>112.42476000000001</v>
      </c>
      <c r="D9">
        <f t="shared" si="1"/>
        <v>17.64</v>
      </c>
      <c r="E9">
        <f t="shared" si="2"/>
        <v>30.669581699131289</v>
      </c>
      <c r="F9">
        <f t="shared" si="3"/>
        <v>3.9017816991312877</v>
      </c>
      <c r="G9">
        <f t="shared" si="4"/>
        <v>0.14576400373326487</v>
      </c>
      <c r="H9">
        <f t="shared" si="5"/>
        <v>-3.9017816991312877</v>
      </c>
      <c r="I9">
        <f t="shared" si="6"/>
        <v>15.223900427675838</v>
      </c>
      <c r="K9" s="1" t="s">
        <v>19</v>
      </c>
      <c r="L9" s="1">
        <f>SUM(C2:C83)</f>
        <v>9013.6427800000001</v>
      </c>
    </row>
    <row r="10" spans="1:12">
      <c r="A10" s="1">
        <v>4.4000000000000004</v>
      </c>
      <c r="B10" s="1">
        <v>33.603200000000001</v>
      </c>
      <c r="C10">
        <f t="shared" si="0"/>
        <v>147.85408000000001</v>
      </c>
      <c r="D10">
        <f t="shared" si="1"/>
        <v>19.360000000000003</v>
      </c>
      <c r="E10">
        <f t="shared" si="2"/>
        <v>29.526692342512671</v>
      </c>
      <c r="F10">
        <f t="shared" si="3"/>
        <v>4.0765076574873298</v>
      </c>
      <c r="G10">
        <f t="shared" si="4"/>
        <v>0.12131307903673845</v>
      </c>
      <c r="H10">
        <f t="shared" si="5"/>
        <v>4.0765076574873298</v>
      </c>
      <c r="I10">
        <f t="shared" si="6"/>
        <v>16.617914681552836</v>
      </c>
      <c r="K10" s="1" t="s">
        <v>20</v>
      </c>
      <c r="L10" s="1">
        <f>AVERAGE(A2:A83)</f>
        <v>3.5012195121951222</v>
      </c>
    </row>
    <row r="11" spans="1:12">
      <c r="A11" s="1">
        <v>2.5</v>
      </c>
      <c r="B11" s="1">
        <v>32.799999999999997</v>
      </c>
      <c r="C11">
        <f t="shared" si="0"/>
        <v>82</v>
      </c>
      <c r="D11">
        <f t="shared" si="1"/>
        <v>6.25</v>
      </c>
      <c r="E11">
        <f t="shared" si="2"/>
        <v>40.384141230389552</v>
      </c>
      <c r="F11">
        <f t="shared" si="3"/>
        <v>7.5841412303895552</v>
      </c>
      <c r="G11">
        <f t="shared" si="4"/>
        <v>0.23122381799968159</v>
      </c>
      <c r="H11">
        <f t="shared" si="5"/>
        <v>-7.5841412303895552</v>
      </c>
      <c r="I11">
        <f t="shared" si="6"/>
        <v>57.519198202494799</v>
      </c>
      <c r="K11" s="1" t="s">
        <v>21</v>
      </c>
      <c r="L11" s="1">
        <f>AVERAGE(B2:B83)</f>
        <v>34.662725609756095</v>
      </c>
    </row>
    <row r="12" spans="1:12">
      <c r="A12" s="1">
        <v>6</v>
      </c>
      <c r="B12" s="1">
        <v>21.628499999999999</v>
      </c>
      <c r="C12">
        <f t="shared" si="0"/>
        <v>129.77099999999999</v>
      </c>
      <c r="D12">
        <f t="shared" si="1"/>
        <v>36</v>
      </c>
      <c r="E12">
        <f t="shared" si="2"/>
        <v>20.38357748956372</v>
      </c>
      <c r="F12">
        <f t="shared" si="3"/>
        <v>1.2449225104362789</v>
      </c>
      <c r="G12">
        <f t="shared" si="4"/>
        <v>5.7559355037856481E-2</v>
      </c>
      <c r="H12">
        <f t="shared" si="5"/>
        <v>1.2449225104362789</v>
      </c>
      <c r="I12">
        <f t="shared" si="6"/>
        <v>1.5498320569909669</v>
      </c>
      <c r="K12" s="1" t="s">
        <v>22</v>
      </c>
      <c r="L12" s="1">
        <f>SUM(D2:D83)</f>
        <v>1169.3499999999999</v>
      </c>
    </row>
    <row r="13" spans="1:12">
      <c r="A13" s="1">
        <v>6</v>
      </c>
      <c r="B13" s="1">
        <v>21.8</v>
      </c>
      <c r="C13">
        <f t="shared" si="0"/>
        <v>130.80000000000001</v>
      </c>
      <c r="D13">
        <f t="shared" si="1"/>
        <v>36</v>
      </c>
      <c r="E13">
        <f t="shared" si="2"/>
        <v>20.38357748956372</v>
      </c>
      <c r="F13">
        <f t="shared" si="3"/>
        <v>1.4164225104362806</v>
      </c>
      <c r="G13">
        <f t="shared" si="4"/>
        <v>6.4973509653040398E-2</v>
      </c>
      <c r="H13">
        <f t="shared" si="5"/>
        <v>1.4164225104362806</v>
      </c>
      <c r="I13">
        <f t="shared" si="6"/>
        <v>2.0062527280706157</v>
      </c>
      <c r="K13" s="1" t="s">
        <v>23</v>
      </c>
      <c r="L13" s="1">
        <f>L10^2</f>
        <v>12.258538072575849</v>
      </c>
    </row>
    <row r="14" spans="1:12">
      <c r="A14" s="1">
        <v>5.4</v>
      </c>
      <c r="B14" s="1">
        <v>21.8</v>
      </c>
      <c r="C14">
        <f t="shared" si="0"/>
        <v>117.72000000000001</v>
      </c>
      <c r="D14">
        <f t="shared" si="1"/>
        <v>29.160000000000004</v>
      </c>
      <c r="E14">
        <f t="shared" si="2"/>
        <v>23.812245559419576</v>
      </c>
      <c r="F14">
        <f t="shared" si="3"/>
        <v>2.0122455594195756</v>
      </c>
      <c r="G14">
        <f t="shared" si="4"/>
        <v>9.2304842175209886E-2</v>
      </c>
      <c r="H14">
        <f t="shared" si="5"/>
        <v>-2.0122455594195756</v>
      </c>
      <c r="I14">
        <f t="shared" si="6"/>
        <v>4.0491321914038005</v>
      </c>
      <c r="K14" s="1"/>
      <c r="L14" s="1"/>
    </row>
    <row r="15" spans="1:12">
      <c r="A15" s="1">
        <v>3</v>
      </c>
      <c r="B15" s="1">
        <v>35.505200000000002</v>
      </c>
      <c r="C15">
        <f t="shared" si="0"/>
        <v>106.51560000000001</v>
      </c>
      <c r="D15">
        <f t="shared" si="1"/>
        <v>9</v>
      </c>
      <c r="E15">
        <f t="shared" si="2"/>
        <v>37.526917838843005</v>
      </c>
      <c r="F15">
        <f t="shared" si="3"/>
        <v>2.0217178388430028</v>
      </c>
      <c r="G15">
        <f t="shared" si="4"/>
        <v>5.6941457556724161E-2</v>
      </c>
      <c r="H15">
        <f t="shared" si="5"/>
        <v>-2.0217178388430028</v>
      </c>
      <c r="I15">
        <f t="shared" si="6"/>
        <v>4.0873430198960223</v>
      </c>
      <c r="K15" s="1"/>
      <c r="L15" s="1"/>
    </row>
    <row r="16" spans="1:12">
      <c r="A16" s="1">
        <v>3</v>
      </c>
      <c r="B16" s="1">
        <v>35.799999999999997</v>
      </c>
      <c r="C16">
        <f t="shared" si="0"/>
        <v>107.39999999999999</v>
      </c>
      <c r="D16">
        <f t="shared" si="1"/>
        <v>9</v>
      </c>
      <c r="E16">
        <f t="shared" si="2"/>
        <v>37.526917838843005</v>
      </c>
      <c r="F16">
        <f t="shared" si="3"/>
        <v>1.7269178388430078</v>
      </c>
      <c r="G16">
        <f t="shared" si="4"/>
        <v>4.8237928459301894E-2</v>
      </c>
      <c r="H16">
        <f t="shared" si="5"/>
        <v>-1.7269178388430078</v>
      </c>
      <c r="I16">
        <f t="shared" si="6"/>
        <v>2.9822452221142046</v>
      </c>
      <c r="K16" s="1"/>
      <c r="L16" s="1"/>
    </row>
    <row r="17" spans="1:12">
      <c r="A17" s="1">
        <v>2.4</v>
      </c>
      <c r="B17" s="1">
        <v>38.700000000000003</v>
      </c>
      <c r="C17">
        <f t="shared" si="0"/>
        <v>92.88000000000001</v>
      </c>
      <c r="D17">
        <f t="shared" si="1"/>
        <v>5.76</v>
      </c>
      <c r="E17">
        <f t="shared" si="2"/>
        <v>40.955585908698865</v>
      </c>
      <c r="F17">
        <f t="shared" si="3"/>
        <v>2.2555859086988619</v>
      </c>
      <c r="G17">
        <f t="shared" si="4"/>
        <v>5.8283873609789712E-2</v>
      </c>
      <c r="H17">
        <f t="shared" si="5"/>
        <v>-2.2555859086988619</v>
      </c>
      <c r="I17">
        <f t="shared" si="6"/>
        <v>5.0876677915208708</v>
      </c>
      <c r="K17" s="1"/>
      <c r="L17" s="1"/>
    </row>
    <row r="18" spans="1:12">
      <c r="A18" s="1">
        <v>2.5</v>
      </c>
      <c r="B18" s="1">
        <v>34.434100000000001</v>
      </c>
      <c r="C18">
        <f t="shared" si="0"/>
        <v>86.085250000000002</v>
      </c>
      <c r="D18">
        <f t="shared" si="1"/>
        <v>6.25</v>
      </c>
      <c r="E18">
        <f t="shared" si="2"/>
        <v>40.384141230389552</v>
      </c>
      <c r="F18">
        <f t="shared" si="3"/>
        <v>5.9500412303895516</v>
      </c>
      <c r="G18">
        <f t="shared" si="4"/>
        <v>0.17279502674353478</v>
      </c>
      <c r="H18">
        <f t="shared" si="5"/>
        <v>-5.9500412303895516</v>
      </c>
      <c r="I18">
        <f t="shared" si="6"/>
        <v>35.402990643335606</v>
      </c>
      <c r="K18" s="1" t="s">
        <v>24</v>
      </c>
      <c r="L18" s="1" t="s">
        <v>25</v>
      </c>
    </row>
    <row r="19" spans="1:12">
      <c r="A19" s="1">
        <v>4.8</v>
      </c>
      <c r="B19" s="1">
        <v>22.8</v>
      </c>
      <c r="C19">
        <f t="shared" si="0"/>
        <v>109.44</v>
      </c>
      <c r="D19">
        <f t="shared" si="1"/>
        <v>23.04</v>
      </c>
      <c r="E19">
        <f t="shared" si="2"/>
        <v>27.240913629275436</v>
      </c>
      <c r="F19">
        <f t="shared" si="3"/>
        <v>4.4409136292754354</v>
      </c>
      <c r="G19">
        <f t="shared" si="4"/>
        <v>0.19477691356471208</v>
      </c>
      <c r="H19">
        <f t="shared" si="5"/>
        <v>-4.4409136292754354</v>
      </c>
      <c r="I19">
        <f t="shared" si="6"/>
        <v>19.721713862684318</v>
      </c>
      <c r="K19" s="1" t="s">
        <v>26</v>
      </c>
      <c r="L19" s="1" t="s">
        <v>27</v>
      </c>
    </row>
    <row r="20" spans="1:12">
      <c r="A20" s="1">
        <v>3.6</v>
      </c>
      <c r="B20" s="1">
        <v>35</v>
      </c>
      <c r="C20">
        <f t="shared" si="0"/>
        <v>126</v>
      </c>
      <c r="D20">
        <f t="shared" si="1"/>
        <v>12.96</v>
      </c>
      <c r="E20">
        <f t="shared" si="2"/>
        <v>34.098249768987145</v>
      </c>
      <c r="F20">
        <f t="shared" si="3"/>
        <v>0.9017502310128549</v>
      </c>
      <c r="G20">
        <f t="shared" si="4"/>
        <v>2.5764292314652996E-2</v>
      </c>
      <c r="H20">
        <f t="shared" si="5"/>
        <v>0.9017502310128549</v>
      </c>
      <c r="I20">
        <f t="shared" si="6"/>
        <v>0.81315347913173719</v>
      </c>
      <c r="K20" s="1"/>
      <c r="L20" s="1"/>
    </row>
    <row r="21" spans="1:12">
      <c r="A21" s="1">
        <v>3.5</v>
      </c>
      <c r="B21" s="1">
        <v>34.028799999999997</v>
      </c>
      <c r="C21">
        <f t="shared" si="0"/>
        <v>119.10079999999999</v>
      </c>
      <c r="D21">
        <f t="shared" si="1"/>
        <v>12.25</v>
      </c>
      <c r="E21">
        <f t="shared" si="2"/>
        <v>34.669694447296457</v>
      </c>
      <c r="F21">
        <f t="shared" si="3"/>
        <v>0.64089444729646061</v>
      </c>
      <c r="G21">
        <f t="shared" si="4"/>
        <v>1.8833883278177917E-2</v>
      </c>
      <c r="H21">
        <f t="shared" si="5"/>
        <v>-0.64089444729646061</v>
      </c>
      <c r="I21">
        <f t="shared" si="6"/>
        <v>0.41074569257543575</v>
      </c>
      <c r="K21" s="1" t="s">
        <v>28</v>
      </c>
      <c r="L21" s="1" t="s">
        <v>29</v>
      </c>
    </row>
    <row r="22" spans="1:12">
      <c r="A22" s="1">
        <v>2</v>
      </c>
      <c r="B22" s="1">
        <v>46.2</v>
      </c>
      <c r="C22">
        <f t="shared" si="0"/>
        <v>92.4</v>
      </c>
      <c r="D22">
        <f t="shared" si="1"/>
        <v>4</v>
      </c>
      <c r="E22">
        <f t="shared" si="2"/>
        <v>43.2413646219361</v>
      </c>
      <c r="F22">
        <f t="shared" si="3"/>
        <v>2.958635378063903</v>
      </c>
      <c r="G22">
        <f t="shared" si="4"/>
        <v>6.4039726797919971E-2</v>
      </c>
      <c r="H22">
        <f t="shared" si="5"/>
        <v>2.958635378063903</v>
      </c>
      <c r="I22">
        <f t="shared" si="6"/>
        <v>8.7535233003313344</v>
      </c>
      <c r="K22" s="1" t="s">
        <v>30</v>
      </c>
      <c r="L22" s="1" t="s">
        <v>31</v>
      </c>
    </row>
    <row r="23" spans="1:12">
      <c r="A23" s="1">
        <v>2</v>
      </c>
      <c r="B23" s="1">
        <v>36.799999999999997</v>
      </c>
      <c r="C23">
        <f t="shared" si="0"/>
        <v>73.599999999999994</v>
      </c>
      <c r="D23">
        <f t="shared" si="1"/>
        <v>4</v>
      </c>
      <c r="E23">
        <f t="shared" si="2"/>
        <v>43.2413646219361</v>
      </c>
      <c r="F23">
        <f t="shared" si="3"/>
        <v>6.4413646219361027</v>
      </c>
      <c r="G23">
        <f t="shared" si="4"/>
        <v>0.1750370821178289</v>
      </c>
      <c r="H23">
        <f t="shared" si="5"/>
        <v>-6.4413646219361027</v>
      </c>
      <c r="I23">
        <f t="shared" si="6"/>
        <v>41.491178192730032</v>
      </c>
      <c r="K23" s="1"/>
      <c r="L23" s="1"/>
    </row>
    <row r="24" spans="1:12">
      <c r="A24" s="1">
        <v>3.7</v>
      </c>
      <c r="B24" s="1">
        <v>28.5</v>
      </c>
      <c r="C24">
        <f t="shared" si="0"/>
        <v>105.45</v>
      </c>
      <c r="D24">
        <f t="shared" si="1"/>
        <v>13.690000000000001</v>
      </c>
      <c r="E24">
        <f t="shared" si="2"/>
        <v>33.52680509067784</v>
      </c>
      <c r="F24">
        <f t="shared" si="3"/>
        <v>5.0268050906778399</v>
      </c>
      <c r="G24">
        <f t="shared" si="4"/>
        <v>0.17637912598869612</v>
      </c>
      <c r="H24">
        <f t="shared" si="5"/>
        <v>-5.0268050906778399</v>
      </c>
      <c r="I24">
        <f t="shared" si="6"/>
        <v>25.268769419664647</v>
      </c>
      <c r="K24" s="1"/>
      <c r="L24" s="1"/>
    </row>
    <row r="25" spans="1:12">
      <c r="A25" s="1">
        <v>4.5999999999999996</v>
      </c>
      <c r="B25" s="1">
        <v>23</v>
      </c>
      <c r="C25">
        <f t="shared" si="0"/>
        <v>105.8</v>
      </c>
      <c r="D25">
        <f t="shared" si="1"/>
        <v>21.159999999999997</v>
      </c>
      <c r="E25">
        <f t="shared" si="2"/>
        <v>28.383802985894054</v>
      </c>
      <c r="F25">
        <f t="shared" si="3"/>
        <v>5.3838029858940537</v>
      </c>
      <c r="G25">
        <f t="shared" si="4"/>
        <v>0.2340783906910458</v>
      </c>
      <c r="H25">
        <f t="shared" si="5"/>
        <v>-5.3838029858940537</v>
      </c>
      <c r="I25">
        <f t="shared" si="6"/>
        <v>28.985334590921727</v>
      </c>
      <c r="K25" s="1" t="s">
        <v>32</v>
      </c>
      <c r="L25" s="1"/>
    </row>
    <row r="26" spans="1:12">
      <c r="A26" s="1">
        <v>4.4000000000000004</v>
      </c>
      <c r="B26" s="1">
        <v>28.1647</v>
      </c>
      <c r="C26">
        <f t="shared" si="0"/>
        <v>123.92468000000001</v>
      </c>
      <c r="D26">
        <f t="shared" si="1"/>
        <v>19.360000000000003</v>
      </c>
      <c r="E26">
        <f t="shared" si="2"/>
        <v>29.526692342512671</v>
      </c>
      <c r="F26">
        <f t="shared" si="3"/>
        <v>1.3619923425126714</v>
      </c>
      <c r="G26">
        <f t="shared" si="4"/>
        <v>4.8358134207453704E-2</v>
      </c>
      <c r="H26">
        <f t="shared" si="5"/>
        <v>-1.3619923425126714</v>
      </c>
      <c r="I26">
        <f t="shared" si="6"/>
        <v>1.8550231410631541</v>
      </c>
      <c r="K26" s="1" t="s">
        <v>33</v>
      </c>
      <c r="L26" s="1">
        <f>L9-L8*L10*L11</f>
        <v>-938.02574256097614</v>
      </c>
    </row>
    <row r="27" spans="1:12">
      <c r="A27" s="1">
        <v>3.8</v>
      </c>
      <c r="B27" s="1">
        <v>36.7669</v>
      </c>
      <c r="C27">
        <f t="shared" si="0"/>
        <v>139.71421999999998</v>
      </c>
      <c r="D27">
        <f t="shared" si="1"/>
        <v>14.44</v>
      </c>
      <c r="E27">
        <f t="shared" si="2"/>
        <v>32.955360412368535</v>
      </c>
      <c r="F27">
        <f t="shared" si="3"/>
        <v>3.8115395876314651</v>
      </c>
      <c r="G27">
        <f t="shared" si="4"/>
        <v>0.10366768989584287</v>
      </c>
      <c r="H27">
        <f t="shared" si="5"/>
        <v>3.8115395876314651</v>
      </c>
      <c r="I27">
        <f t="shared" si="6"/>
        <v>14.527834028081839</v>
      </c>
      <c r="K27" s="1" t="s">
        <v>30</v>
      </c>
      <c r="L27" s="1">
        <f>L12-L8*L13</f>
        <v>164.14987804878024</v>
      </c>
    </row>
    <row r="28" spans="1:12">
      <c r="A28" s="1">
        <v>1.5</v>
      </c>
      <c r="B28" s="1">
        <v>52.2</v>
      </c>
      <c r="C28">
        <f t="shared" si="0"/>
        <v>78.300000000000011</v>
      </c>
      <c r="D28">
        <f t="shared" si="1"/>
        <v>2.25</v>
      </c>
      <c r="E28">
        <f t="shared" si="2"/>
        <v>46.098588013482647</v>
      </c>
      <c r="F28">
        <f t="shared" si="3"/>
        <v>6.1014119865173555</v>
      </c>
      <c r="G28">
        <f t="shared" si="4"/>
        <v>0.11688528709803363</v>
      </c>
      <c r="H28">
        <f t="shared" si="5"/>
        <v>6.1014119865173555</v>
      </c>
      <c r="I28">
        <f t="shared" si="6"/>
        <v>37.227228229217666</v>
      </c>
      <c r="K28" s="1"/>
      <c r="L28" s="1"/>
    </row>
    <row r="29" spans="1:12">
      <c r="A29" s="1">
        <v>2.5</v>
      </c>
      <c r="B29" s="1">
        <v>40.807499999999997</v>
      </c>
      <c r="C29">
        <f t="shared" si="0"/>
        <v>102.01875</v>
      </c>
      <c r="D29">
        <f t="shared" si="1"/>
        <v>6.25</v>
      </c>
      <c r="E29">
        <f t="shared" si="2"/>
        <v>40.384141230389552</v>
      </c>
      <c r="F29">
        <f t="shared" si="3"/>
        <v>0.42335876961044505</v>
      </c>
      <c r="G29">
        <f t="shared" si="4"/>
        <v>1.0374533348292473E-2</v>
      </c>
      <c r="H29">
        <f t="shared" si="5"/>
        <v>0.42335876961044505</v>
      </c>
      <c r="I29">
        <f t="shared" si="6"/>
        <v>0.1792326478060699</v>
      </c>
      <c r="K29" s="1" t="s">
        <v>34</v>
      </c>
      <c r="L29" s="1">
        <f>L26/L27</f>
        <v>-5.714446783093095</v>
      </c>
    </row>
    <row r="30" spans="1:12">
      <c r="A30" s="1">
        <v>3.7</v>
      </c>
      <c r="B30" s="1">
        <v>31.364100000000001</v>
      </c>
      <c r="C30">
        <f t="shared" si="0"/>
        <v>116.04717000000001</v>
      </c>
      <c r="D30">
        <f t="shared" si="1"/>
        <v>13.690000000000001</v>
      </c>
      <c r="E30">
        <f t="shared" si="2"/>
        <v>33.52680509067784</v>
      </c>
      <c r="F30">
        <f t="shared" si="3"/>
        <v>2.1627050906778393</v>
      </c>
      <c r="G30">
        <f t="shared" si="4"/>
        <v>6.8954795153625945E-2</v>
      </c>
      <c r="H30">
        <f t="shared" si="5"/>
        <v>-2.1627050906778393</v>
      </c>
      <c r="I30">
        <f t="shared" si="6"/>
        <v>4.6772933092438409</v>
      </c>
      <c r="K30" s="1" t="s">
        <v>24</v>
      </c>
      <c r="L30" s="1">
        <f>L11-L29*L10</f>
        <v>54.67025818812229</v>
      </c>
    </row>
    <row r="31" spans="1:12">
      <c r="A31" s="1">
        <v>3.7</v>
      </c>
      <c r="B31" s="1">
        <v>27.8</v>
      </c>
      <c r="C31">
        <f t="shared" si="0"/>
        <v>102.86000000000001</v>
      </c>
      <c r="D31">
        <f t="shared" si="1"/>
        <v>13.690000000000001</v>
      </c>
      <c r="E31">
        <f t="shared" si="2"/>
        <v>33.52680509067784</v>
      </c>
      <c r="F31">
        <f t="shared" si="3"/>
        <v>5.7268050906778392</v>
      </c>
      <c r="G31">
        <f t="shared" si="4"/>
        <v>0.20600018311790788</v>
      </c>
      <c r="H31">
        <f t="shared" si="5"/>
        <v>-5.7268050906778392</v>
      </c>
      <c r="I31">
        <f t="shared" si="6"/>
        <v>32.796296546613611</v>
      </c>
      <c r="K31" s="1"/>
      <c r="L31" s="1"/>
    </row>
    <row r="32" spans="1:12">
      <c r="A32" s="1">
        <v>1.5</v>
      </c>
      <c r="B32" s="1">
        <v>55.644599999999997</v>
      </c>
      <c r="C32">
        <f t="shared" si="0"/>
        <v>83.466899999999995</v>
      </c>
      <c r="D32">
        <f t="shared" si="1"/>
        <v>2.25</v>
      </c>
      <c r="E32">
        <f t="shared" si="2"/>
        <v>46.098588013482647</v>
      </c>
      <c r="F32">
        <f t="shared" si="3"/>
        <v>9.5460119865173496</v>
      </c>
      <c r="G32">
        <f t="shared" si="4"/>
        <v>0.17155325020787912</v>
      </c>
      <c r="H32">
        <f t="shared" si="5"/>
        <v>9.5460119865173496</v>
      </c>
      <c r="I32">
        <f t="shared" si="6"/>
        <v>91.12634484673292</v>
      </c>
      <c r="K32" s="1" t="s">
        <v>35</v>
      </c>
      <c r="L32" s="1" t="s">
        <v>36</v>
      </c>
    </row>
    <row r="33" spans="1:12">
      <c r="A33" s="1">
        <v>3</v>
      </c>
      <c r="B33" s="1">
        <v>37.999699999999997</v>
      </c>
      <c r="C33">
        <f t="shared" si="0"/>
        <v>113.9991</v>
      </c>
      <c r="D33">
        <f t="shared" si="1"/>
        <v>9</v>
      </c>
      <c r="E33">
        <f t="shared" si="2"/>
        <v>37.526917838843005</v>
      </c>
      <c r="F33">
        <f t="shared" si="3"/>
        <v>0.47278216115699223</v>
      </c>
      <c r="G33">
        <f t="shared" si="4"/>
        <v>1.2441734044136987E-2</v>
      </c>
      <c r="H33">
        <f t="shared" si="5"/>
        <v>0.47278216115699223</v>
      </c>
      <c r="I33">
        <f t="shared" si="6"/>
        <v>0.22352297190827616</v>
      </c>
      <c r="K33" s="1" t="s">
        <v>37</v>
      </c>
      <c r="L33" s="1" t="s">
        <v>38</v>
      </c>
    </row>
    <row r="34" spans="1:12">
      <c r="A34" s="1">
        <v>3.8</v>
      </c>
      <c r="B34" s="1">
        <v>34.861699999999999</v>
      </c>
      <c r="C34">
        <f t="shared" si="0"/>
        <v>132.47445999999999</v>
      </c>
      <c r="D34">
        <f t="shared" si="1"/>
        <v>14.44</v>
      </c>
      <c r="E34">
        <f t="shared" si="2"/>
        <v>32.955360412368535</v>
      </c>
      <c r="F34">
        <f t="shared" si="3"/>
        <v>1.9063395876314644</v>
      </c>
      <c r="G34">
        <f t="shared" si="4"/>
        <v>5.4682921017376214E-2</v>
      </c>
      <c r="H34">
        <f t="shared" si="5"/>
        <v>1.9063395876314644</v>
      </c>
      <c r="I34">
        <f t="shared" si="6"/>
        <v>3.6341306233709019</v>
      </c>
      <c r="K34" s="1" t="s">
        <v>39</v>
      </c>
      <c r="L34" s="1" t="s">
        <v>40</v>
      </c>
    </row>
    <row r="35" spans="1:12">
      <c r="A35" s="1">
        <v>2.5</v>
      </c>
      <c r="B35" s="1">
        <v>36.655700000000003</v>
      </c>
      <c r="C35">
        <f t="shared" si="0"/>
        <v>91.639250000000004</v>
      </c>
      <c r="D35">
        <f t="shared" si="1"/>
        <v>6.25</v>
      </c>
      <c r="E35">
        <f t="shared" si="2"/>
        <v>40.384141230389552</v>
      </c>
      <c r="F35">
        <f t="shared" si="3"/>
        <v>3.7284412303895493</v>
      </c>
      <c r="G35">
        <f t="shared" si="4"/>
        <v>0.10171518291533238</v>
      </c>
      <c r="H35">
        <f t="shared" si="5"/>
        <v>-3.7284412303895493</v>
      </c>
      <c r="I35">
        <f t="shared" si="6"/>
        <v>13.901274008468736</v>
      </c>
      <c r="K35" s="1"/>
      <c r="L35" s="1"/>
    </row>
    <row r="36" spans="1:12">
      <c r="A36" s="1">
        <v>5.7</v>
      </c>
      <c r="B36" s="1">
        <v>27.2941</v>
      </c>
      <c r="C36">
        <f t="shared" si="0"/>
        <v>155.57637</v>
      </c>
      <c r="D36">
        <f t="shared" si="1"/>
        <v>32.49</v>
      </c>
      <c r="E36">
        <f t="shared" si="2"/>
        <v>22.09791152449165</v>
      </c>
      <c r="F36">
        <f t="shared" si="3"/>
        <v>5.1961884755083503</v>
      </c>
      <c r="G36">
        <f t="shared" si="4"/>
        <v>0.19037771809689091</v>
      </c>
      <c r="H36">
        <f t="shared" si="5"/>
        <v>5.1961884755083503</v>
      </c>
      <c r="I36">
        <f t="shared" si="6"/>
        <v>27.000374673005794</v>
      </c>
      <c r="K36" s="1"/>
      <c r="L36" s="1"/>
    </row>
    <row r="37" spans="1:12">
      <c r="A37" s="1">
        <v>1.8</v>
      </c>
      <c r="B37" s="1">
        <v>56.991500000000002</v>
      </c>
      <c r="C37">
        <f t="shared" si="0"/>
        <v>102.58470000000001</v>
      </c>
      <c r="D37">
        <f t="shared" si="1"/>
        <v>3.24</v>
      </c>
      <c r="E37">
        <f t="shared" si="2"/>
        <v>44.384253978554717</v>
      </c>
      <c r="F37">
        <f t="shared" si="3"/>
        <v>12.607246021445285</v>
      </c>
      <c r="G37">
        <f t="shared" si="4"/>
        <v>0.2212127426273266</v>
      </c>
      <c r="H37">
        <f t="shared" si="5"/>
        <v>12.607246021445285</v>
      </c>
      <c r="I37">
        <f t="shared" si="6"/>
        <v>158.94265224524796</v>
      </c>
      <c r="K37" s="1"/>
      <c r="L37" s="1"/>
    </row>
    <row r="38" spans="1:12">
      <c r="A38" s="1">
        <v>3</v>
      </c>
      <c r="B38" s="1">
        <v>35.496600000000001</v>
      </c>
      <c r="C38">
        <f t="shared" si="0"/>
        <v>106.4898</v>
      </c>
      <c r="D38">
        <f t="shared" si="1"/>
        <v>9</v>
      </c>
      <c r="E38">
        <f t="shared" si="2"/>
        <v>37.526917838843005</v>
      </c>
      <c r="F38">
        <f t="shared" si="3"/>
        <v>2.0303178388430041</v>
      </c>
      <c r="G38">
        <f t="shared" si="4"/>
        <v>5.7197529871677963E-2</v>
      </c>
      <c r="H38">
        <f t="shared" si="5"/>
        <v>-2.0303178388430041</v>
      </c>
      <c r="I38">
        <f t="shared" si="6"/>
        <v>4.1221905267241263</v>
      </c>
      <c r="K38" s="1"/>
      <c r="L38" s="1"/>
    </row>
    <row r="39" spans="1:12">
      <c r="A39" s="1">
        <v>3.8</v>
      </c>
      <c r="B39" s="1">
        <v>36.027700000000003</v>
      </c>
      <c r="C39">
        <f t="shared" si="0"/>
        <v>136.90526</v>
      </c>
      <c r="D39">
        <f t="shared" si="1"/>
        <v>14.44</v>
      </c>
      <c r="E39">
        <f t="shared" si="2"/>
        <v>32.955360412368535</v>
      </c>
      <c r="F39">
        <f t="shared" si="3"/>
        <v>3.0723395876314683</v>
      </c>
      <c r="G39">
        <f t="shared" si="4"/>
        <v>8.5277150293564891E-2</v>
      </c>
      <c r="H39">
        <f t="shared" si="5"/>
        <v>3.0723395876314683</v>
      </c>
      <c r="I39">
        <f t="shared" si="6"/>
        <v>9.4392705417275007</v>
      </c>
      <c r="K39" s="1" t="s">
        <v>18</v>
      </c>
      <c r="L39" s="1">
        <v>82</v>
      </c>
    </row>
    <row r="40" spans="1:12">
      <c r="A40" s="1">
        <v>1.5</v>
      </c>
      <c r="B40" s="1">
        <v>49.6</v>
      </c>
      <c r="C40">
        <f t="shared" si="0"/>
        <v>74.400000000000006</v>
      </c>
      <c r="D40">
        <f t="shared" si="1"/>
        <v>2.25</v>
      </c>
      <c r="E40">
        <f t="shared" si="2"/>
        <v>46.098588013482647</v>
      </c>
      <c r="F40">
        <f t="shared" si="3"/>
        <v>3.5014119865173541</v>
      </c>
      <c r="G40">
        <f t="shared" si="4"/>
        <v>7.0592983599140208E-2</v>
      </c>
      <c r="H40">
        <f t="shared" si="5"/>
        <v>3.5014119865173541</v>
      </c>
      <c r="I40">
        <f t="shared" si="6"/>
        <v>12.259885899327404</v>
      </c>
      <c r="K40" s="1" t="s">
        <v>34</v>
      </c>
      <c r="L40" s="1">
        <v>-5.7144467829999996</v>
      </c>
    </row>
    <row r="41" spans="1:12">
      <c r="A41" s="1">
        <v>2.5</v>
      </c>
      <c r="B41" s="1">
        <v>43.261699999999998</v>
      </c>
      <c r="C41">
        <f t="shared" si="0"/>
        <v>108.15424999999999</v>
      </c>
      <c r="D41">
        <f t="shared" si="1"/>
        <v>6.25</v>
      </c>
      <c r="E41">
        <f t="shared" si="2"/>
        <v>40.384141230389552</v>
      </c>
      <c r="F41">
        <f t="shared" si="3"/>
        <v>2.8775587696104452</v>
      </c>
      <c r="G41">
        <f t="shared" si="4"/>
        <v>6.651515704677452E-2</v>
      </c>
      <c r="H41">
        <f t="shared" si="5"/>
        <v>2.8775587696104452</v>
      </c>
      <c r="I41">
        <f t="shared" si="6"/>
        <v>8.2803444725619801</v>
      </c>
      <c r="K41" s="1" t="s">
        <v>24</v>
      </c>
      <c r="L41" s="1">
        <v>54.670258189999998</v>
      </c>
    </row>
    <row r="42" spans="1:12">
      <c r="A42" s="1">
        <v>3</v>
      </c>
      <c r="B42" s="1">
        <v>31.302499999999998</v>
      </c>
      <c r="C42">
        <f t="shared" si="0"/>
        <v>93.907499999999999</v>
      </c>
      <c r="D42">
        <f t="shared" si="1"/>
        <v>9</v>
      </c>
      <c r="E42">
        <f t="shared" si="2"/>
        <v>37.526917838843005</v>
      </c>
      <c r="F42">
        <f t="shared" si="3"/>
        <v>6.2244178388430065</v>
      </c>
      <c r="G42">
        <f t="shared" si="4"/>
        <v>0.19884730736660033</v>
      </c>
      <c r="H42">
        <f t="shared" si="5"/>
        <v>-6.2244178388430065</v>
      </c>
      <c r="I42">
        <f t="shared" si="6"/>
        <v>38.743377432507046</v>
      </c>
      <c r="K42" s="1"/>
      <c r="L42" s="1"/>
    </row>
    <row r="43" spans="1:12">
      <c r="A43" s="1">
        <v>1.4</v>
      </c>
      <c r="B43" s="1">
        <v>59.7</v>
      </c>
      <c r="C43">
        <f t="shared" si="0"/>
        <v>83.58</v>
      </c>
      <c r="D43">
        <f t="shared" si="1"/>
        <v>1.9599999999999997</v>
      </c>
      <c r="E43">
        <f t="shared" si="2"/>
        <v>46.67003269179196</v>
      </c>
      <c r="F43">
        <f t="shared" si="3"/>
        <v>13.029967308208043</v>
      </c>
      <c r="G43">
        <f t="shared" si="4"/>
        <v>0.21825740884770589</v>
      </c>
      <c r="H43">
        <f t="shared" si="5"/>
        <v>13.029967308208043</v>
      </c>
      <c r="I43">
        <f t="shared" si="6"/>
        <v>169.78004805297036</v>
      </c>
      <c r="K43" s="1"/>
      <c r="L43" s="1"/>
    </row>
    <row r="44" spans="1:12">
      <c r="A44" s="1">
        <v>2.4</v>
      </c>
      <c r="B44" s="1">
        <v>42</v>
      </c>
      <c r="C44">
        <f t="shared" si="0"/>
        <v>100.8</v>
      </c>
      <c r="D44">
        <f t="shared" si="1"/>
        <v>5.76</v>
      </c>
      <c r="E44">
        <f t="shared" si="2"/>
        <v>40.955585908698865</v>
      </c>
      <c r="F44">
        <f t="shared" si="3"/>
        <v>1.0444140913011353</v>
      </c>
      <c r="G44">
        <f t="shared" si="4"/>
        <v>2.4867002173836555E-2</v>
      </c>
      <c r="H44">
        <f t="shared" si="5"/>
        <v>1.0444140913011353</v>
      </c>
      <c r="I44">
        <f t="shared" si="6"/>
        <v>1.0908007941083762</v>
      </c>
      <c r="K44" s="1"/>
      <c r="L44" s="1"/>
    </row>
    <row r="45" spans="1:12">
      <c r="A45" s="1">
        <v>2.5</v>
      </c>
      <c r="B45" s="1">
        <v>37.037799999999997</v>
      </c>
      <c r="C45">
        <f t="shared" si="0"/>
        <v>92.594499999999996</v>
      </c>
      <c r="D45">
        <f t="shared" si="1"/>
        <v>6.25</v>
      </c>
      <c r="E45">
        <f t="shared" si="2"/>
        <v>40.384141230389552</v>
      </c>
      <c r="F45">
        <f t="shared" si="3"/>
        <v>3.3463412303895552</v>
      </c>
      <c r="G45">
        <f t="shared" si="4"/>
        <v>9.0349352023866306E-2</v>
      </c>
      <c r="H45">
        <f t="shared" si="5"/>
        <v>-3.3463412303895552</v>
      </c>
      <c r="I45">
        <f t="shared" si="6"/>
        <v>11.197999630205082</v>
      </c>
      <c r="K45" s="1" t="s">
        <v>41</v>
      </c>
      <c r="L45" s="1">
        <f>SUM(G2:G83)</f>
        <v>9.4005861206241139</v>
      </c>
    </row>
    <row r="46" spans="1:12">
      <c r="A46" s="1">
        <v>1.5</v>
      </c>
      <c r="B46" s="1">
        <v>46.5</v>
      </c>
      <c r="C46">
        <f t="shared" si="0"/>
        <v>69.75</v>
      </c>
      <c r="D46">
        <f t="shared" si="1"/>
        <v>2.25</v>
      </c>
      <c r="E46">
        <f t="shared" si="2"/>
        <v>46.098588013482647</v>
      </c>
      <c r="F46">
        <f t="shared" si="3"/>
        <v>0.40141198651735266</v>
      </c>
      <c r="G46">
        <f t="shared" si="4"/>
        <v>8.6325158390828521E-3</v>
      </c>
      <c r="H46">
        <f t="shared" si="5"/>
        <v>0.40141198651735266</v>
      </c>
      <c r="I46">
        <f t="shared" si="6"/>
        <v>0.16113158291980731</v>
      </c>
      <c r="K46" s="1" t="s">
        <v>35</v>
      </c>
      <c r="L46" s="1">
        <f>L45/L39</f>
        <v>0.11464129415395261</v>
      </c>
    </row>
    <row r="47" spans="1:12">
      <c r="A47" s="1">
        <v>3</v>
      </c>
      <c r="B47" s="1">
        <v>47.1</v>
      </c>
      <c r="C47">
        <f t="shared" si="0"/>
        <v>141.30000000000001</v>
      </c>
      <c r="D47">
        <f t="shared" si="1"/>
        <v>9</v>
      </c>
      <c r="E47">
        <f t="shared" si="2"/>
        <v>37.526917838843005</v>
      </c>
      <c r="F47">
        <f t="shared" si="3"/>
        <v>9.5730821611569965</v>
      </c>
      <c r="G47">
        <f t="shared" si="4"/>
        <v>0.20325015204154981</v>
      </c>
      <c r="H47">
        <f t="shared" si="5"/>
        <v>9.5730821611569965</v>
      </c>
      <c r="I47">
        <f t="shared" si="6"/>
        <v>91.643902064262306</v>
      </c>
      <c r="K47" s="1" t="s">
        <v>42</v>
      </c>
      <c r="L47" s="1">
        <f>L46*100</f>
        <v>11.464129415395261</v>
      </c>
    </row>
    <row r="48" spans="1:12">
      <c r="A48" s="1">
        <v>3.2</v>
      </c>
      <c r="B48" s="1">
        <v>34.542400000000001</v>
      </c>
      <c r="C48">
        <f t="shared" si="0"/>
        <v>110.53568000000001</v>
      </c>
      <c r="D48">
        <f t="shared" si="1"/>
        <v>10.240000000000002</v>
      </c>
      <c r="E48">
        <f t="shared" si="2"/>
        <v>36.38402848222438</v>
      </c>
      <c r="F48">
        <f t="shared" si="3"/>
        <v>1.8416284822243796</v>
      </c>
      <c r="G48">
        <f t="shared" si="4"/>
        <v>5.3315012339165184E-2</v>
      </c>
      <c r="H48">
        <f t="shared" si="5"/>
        <v>-1.8416284822243796</v>
      </c>
      <c r="I48">
        <f t="shared" si="6"/>
        <v>3.391595466540072</v>
      </c>
    </row>
    <row r="49" spans="1:9">
      <c r="A49" s="1">
        <v>3.6</v>
      </c>
      <c r="B49" s="1">
        <v>31.2</v>
      </c>
      <c r="C49">
        <f t="shared" si="0"/>
        <v>112.32</v>
      </c>
      <c r="D49">
        <f t="shared" si="1"/>
        <v>12.96</v>
      </c>
      <c r="E49">
        <f t="shared" si="2"/>
        <v>34.098249768987145</v>
      </c>
      <c r="F49">
        <f t="shared" si="3"/>
        <v>2.8982497689871458</v>
      </c>
      <c r="G49">
        <f t="shared" si="4"/>
        <v>9.289262080087006E-2</v>
      </c>
      <c r="H49">
        <f t="shared" si="5"/>
        <v>-2.8982497689871458</v>
      </c>
      <c r="I49">
        <f t="shared" si="6"/>
        <v>8.3998517234340433</v>
      </c>
    </row>
    <row r="50" spans="1:9">
      <c r="A50" s="1">
        <v>5</v>
      </c>
      <c r="B50" s="1">
        <v>28.700900000000001</v>
      </c>
      <c r="C50">
        <f t="shared" si="0"/>
        <v>143.50450000000001</v>
      </c>
      <c r="D50">
        <f t="shared" si="1"/>
        <v>25</v>
      </c>
      <c r="E50">
        <f t="shared" si="2"/>
        <v>26.098024272656815</v>
      </c>
      <c r="F50">
        <f t="shared" si="3"/>
        <v>2.6028757273431857</v>
      </c>
      <c r="G50">
        <f t="shared" si="4"/>
        <v>9.0689690126204606E-2</v>
      </c>
      <c r="H50">
        <f t="shared" si="5"/>
        <v>2.6028757273431857</v>
      </c>
      <c r="I50">
        <f t="shared" si="6"/>
        <v>6.7749620519923184</v>
      </c>
    </row>
    <row r="51" spans="1:9">
      <c r="A51" s="1">
        <v>5.5</v>
      </c>
      <c r="B51" s="1">
        <v>31.7</v>
      </c>
      <c r="C51">
        <f t="shared" si="0"/>
        <v>174.35</v>
      </c>
      <c r="D51">
        <f t="shared" si="1"/>
        <v>30.25</v>
      </c>
      <c r="E51">
        <f t="shared" si="2"/>
        <v>23.240800881110268</v>
      </c>
      <c r="F51">
        <f t="shared" si="3"/>
        <v>8.4591991188897317</v>
      </c>
      <c r="G51">
        <f t="shared" si="4"/>
        <v>0.26685170722049628</v>
      </c>
      <c r="H51">
        <f t="shared" si="5"/>
        <v>8.4591991188897317</v>
      </c>
      <c r="I51">
        <f t="shared" si="6"/>
        <v>71.558049733024816</v>
      </c>
    </row>
    <row r="52" spans="1:9">
      <c r="A52" s="1">
        <v>5.7</v>
      </c>
      <c r="B52" s="1">
        <v>27.2</v>
      </c>
      <c r="C52">
        <f t="shared" si="0"/>
        <v>155.04</v>
      </c>
      <c r="D52">
        <f t="shared" si="1"/>
        <v>32.49</v>
      </c>
      <c r="E52">
        <f t="shared" si="2"/>
        <v>22.09791152449165</v>
      </c>
      <c r="F52">
        <f t="shared" si="3"/>
        <v>5.1020884755083493</v>
      </c>
      <c r="G52">
        <f t="shared" si="4"/>
        <v>0.18757678218780696</v>
      </c>
      <c r="H52">
        <f t="shared" si="5"/>
        <v>5.1020884755083493</v>
      </c>
      <c r="I52">
        <f t="shared" si="6"/>
        <v>26.031306811915112</v>
      </c>
    </row>
    <row r="53" spans="1:9">
      <c r="A53" s="1">
        <v>2</v>
      </c>
      <c r="B53" s="1">
        <v>44.707999999999998</v>
      </c>
      <c r="C53">
        <f t="shared" si="0"/>
        <v>89.415999999999997</v>
      </c>
      <c r="D53">
        <f t="shared" si="1"/>
        <v>4</v>
      </c>
      <c r="E53">
        <f t="shared" si="2"/>
        <v>43.2413646219361</v>
      </c>
      <c r="F53">
        <f t="shared" si="3"/>
        <v>1.4666353780638985</v>
      </c>
      <c r="G53">
        <f t="shared" si="4"/>
        <v>3.2804763757356595E-2</v>
      </c>
      <c r="H53">
        <f t="shared" si="5"/>
        <v>1.4666353780638985</v>
      </c>
      <c r="I53">
        <f t="shared" si="6"/>
        <v>2.1510193321886346</v>
      </c>
    </row>
    <row r="54" spans="1:9">
      <c r="A54" s="1">
        <v>1.6</v>
      </c>
      <c r="B54" s="1">
        <v>43.7</v>
      </c>
      <c r="C54">
        <f t="shared" si="0"/>
        <v>69.92</v>
      </c>
      <c r="D54">
        <f t="shared" si="1"/>
        <v>2.5600000000000005</v>
      </c>
      <c r="E54">
        <f t="shared" si="2"/>
        <v>45.527143335173335</v>
      </c>
      <c r="F54">
        <f t="shared" si="3"/>
        <v>1.8271433351733322</v>
      </c>
      <c r="G54">
        <f t="shared" si="4"/>
        <v>4.1811060301449245E-2</v>
      </c>
      <c r="H54">
        <f t="shared" si="5"/>
        <v>-1.8271433351733322</v>
      </c>
      <c r="I54">
        <f t="shared" si="6"/>
        <v>3.3384527672683277</v>
      </c>
    </row>
    <row r="55" spans="1:9">
      <c r="A55" s="1">
        <v>6</v>
      </c>
      <c r="B55" s="1">
        <v>21.473400000000002</v>
      </c>
      <c r="C55">
        <f t="shared" si="0"/>
        <v>128.84040000000002</v>
      </c>
      <c r="D55">
        <f t="shared" si="1"/>
        <v>36</v>
      </c>
      <c r="E55">
        <f t="shared" si="2"/>
        <v>20.38357748956372</v>
      </c>
      <c r="F55">
        <f t="shared" si="3"/>
        <v>1.0898225104362815</v>
      </c>
      <c r="G55">
        <f t="shared" si="4"/>
        <v>5.0752210196628456E-2</v>
      </c>
      <c r="H55">
        <f t="shared" si="5"/>
        <v>1.0898225104362815</v>
      </c>
      <c r="I55">
        <f t="shared" si="6"/>
        <v>1.1877131042536391</v>
      </c>
    </row>
    <row r="56" spans="1:9">
      <c r="A56" s="1">
        <v>3.5</v>
      </c>
      <c r="B56" s="1">
        <v>34.9</v>
      </c>
      <c r="C56">
        <f t="shared" si="0"/>
        <v>122.14999999999999</v>
      </c>
      <c r="D56">
        <f t="shared" si="1"/>
        <v>12.25</v>
      </c>
      <c r="E56">
        <f t="shared" si="2"/>
        <v>34.669694447296457</v>
      </c>
      <c r="F56">
        <f t="shared" si="3"/>
        <v>0.23030555270354114</v>
      </c>
      <c r="G56">
        <f t="shared" si="4"/>
        <v>6.5990129714481706E-3</v>
      </c>
      <c r="H56">
        <f t="shared" si="5"/>
        <v>0.23030555270354114</v>
      </c>
      <c r="I56">
        <f t="shared" si="6"/>
        <v>5.3040647606083569E-2</v>
      </c>
    </row>
    <row r="57" spans="1:9">
      <c r="A57" s="1">
        <v>3</v>
      </c>
      <c r="B57" s="1">
        <v>36.473799999999997</v>
      </c>
      <c r="C57">
        <f t="shared" si="0"/>
        <v>109.42139999999999</v>
      </c>
      <c r="D57">
        <f t="shared" si="1"/>
        <v>9</v>
      </c>
      <c r="E57">
        <f t="shared" si="2"/>
        <v>37.526917838843005</v>
      </c>
      <c r="F57">
        <f t="shared" si="3"/>
        <v>1.0531178388430078</v>
      </c>
      <c r="G57">
        <f t="shared" si="4"/>
        <v>2.8873268999747979E-2</v>
      </c>
      <c r="H57">
        <f t="shared" si="5"/>
        <v>-1.0531178388430078</v>
      </c>
      <c r="I57">
        <f t="shared" si="6"/>
        <v>1.1090571824893674</v>
      </c>
    </row>
    <row r="58" spans="1:9">
      <c r="A58" s="1">
        <v>2.5</v>
      </c>
      <c r="B58" s="1">
        <v>31.366900000000001</v>
      </c>
      <c r="C58">
        <f t="shared" si="0"/>
        <v>78.417249999999996</v>
      </c>
      <c r="D58">
        <f t="shared" si="1"/>
        <v>6.25</v>
      </c>
      <c r="E58">
        <f t="shared" si="2"/>
        <v>40.384141230389552</v>
      </c>
      <c r="F58">
        <f t="shared" si="3"/>
        <v>9.0172412303895513</v>
      </c>
      <c r="G58">
        <f t="shared" si="4"/>
        <v>0.28747632792496391</v>
      </c>
      <c r="H58">
        <f t="shared" si="5"/>
        <v>-9.0172412303895513</v>
      </c>
      <c r="I58">
        <f t="shared" si="6"/>
        <v>81.310639407037272</v>
      </c>
    </row>
    <row r="59" spans="1:9">
      <c r="A59" s="1">
        <v>4.4000000000000004</v>
      </c>
      <c r="B59" s="1">
        <v>29.837800000000001</v>
      </c>
      <c r="C59">
        <f t="shared" si="0"/>
        <v>131.28632000000002</v>
      </c>
      <c r="D59">
        <f t="shared" si="1"/>
        <v>19.360000000000003</v>
      </c>
      <c r="E59">
        <f t="shared" si="2"/>
        <v>29.526692342512671</v>
      </c>
      <c r="F59">
        <f t="shared" si="3"/>
        <v>0.31110765748733016</v>
      </c>
      <c r="G59">
        <f t="shared" si="4"/>
        <v>1.0426628554629704E-2</v>
      </c>
      <c r="H59">
        <f t="shared" si="5"/>
        <v>0.31110765748733016</v>
      </c>
      <c r="I59">
        <f t="shared" si="6"/>
        <v>9.6787974547253935E-2</v>
      </c>
    </row>
    <row r="60" spans="1:9">
      <c r="A60" s="1">
        <v>1.6</v>
      </c>
      <c r="B60" s="1">
        <v>43.297899999999998</v>
      </c>
      <c r="C60">
        <f t="shared" si="0"/>
        <v>69.27664</v>
      </c>
      <c r="D60">
        <f t="shared" si="1"/>
        <v>2.5600000000000005</v>
      </c>
      <c r="E60">
        <f t="shared" si="2"/>
        <v>45.527143335173335</v>
      </c>
      <c r="F60">
        <f t="shared" si="3"/>
        <v>2.2292433351733365</v>
      </c>
      <c r="G60">
        <f t="shared" si="4"/>
        <v>5.1486176816273689E-2</v>
      </c>
      <c r="H60">
        <f t="shared" si="5"/>
        <v>-2.2292433351733365</v>
      </c>
      <c r="I60">
        <f t="shared" si="6"/>
        <v>4.969525847414741</v>
      </c>
    </row>
    <row r="61" spans="1:9">
      <c r="A61" s="1">
        <v>3.6</v>
      </c>
      <c r="B61" s="1">
        <v>32.9</v>
      </c>
      <c r="C61">
        <f t="shared" si="0"/>
        <v>118.44</v>
      </c>
      <c r="D61">
        <f t="shared" si="1"/>
        <v>12.96</v>
      </c>
      <c r="E61">
        <f t="shared" si="2"/>
        <v>34.098249768987145</v>
      </c>
      <c r="F61">
        <f t="shared" si="3"/>
        <v>1.1982497689871465</v>
      </c>
      <c r="G61">
        <f t="shared" si="4"/>
        <v>3.642096562270962E-2</v>
      </c>
      <c r="H61">
        <f t="shared" si="5"/>
        <v>-1.1982497689871465</v>
      </c>
      <c r="I61">
        <f t="shared" si="6"/>
        <v>1.43580250887775</v>
      </c>
    </row>
    <row r="62" spans="1:9">
      <c r="A62" s="1">
        <v>1.6</v>
      </c>
      <c r="B62" s="1">
        <v>56.420400000000001</v>
      </c>
      <c r="C62">
        <f t="shared" si="0"/>
        <v>90.27264000000001</v>
      </c>
      <c r="D62">
        <f t="shared" si="1"/>
        <v>2.5600000000000005</v>
      </c>
      <c r="E62">
        <f t="shared" si="2"/>
        <v>45.527143335173335</v>
      </c>
      <c r="F62">
        <f t="shared" si="3"/>
        <v>10.893256664826666</v>
      </c>
      <c r="G62">
        <f t="shared" si="4"/>
        <v>0.19307301374727343</v>
      </c>
      <c r="H62">
        <f t="shared" si="5"/>
        <v>10.893256664826666</v>
      </c>
      <c r="I62">
        <f t="shared" si="6"/>
        <v>118.66304076579057</v>
      </c>
    </row>
    <row r="63" spans="1:9">
      <c r="A63" s="1">
        <v>2.5</v>
      </c>
      <c r="B63" s="1">
        <v>31.366900000000001</v>
      </c>
      <c r="C63">
        <f t="shared" si="0"/>
        <v>78.417249999999996</v>
      </c>
      <c r="D63">
        <f t="shared" si="1"/>
        <v>6.25</v>
      </c>
      <c r="E63">
        <f t="shared" si="2"/>
        <v>40.384141230389552</v>
      </c>
      <c r="F63">
        <f t="shared" si="3"/>
        <v>9.0172412303895513</v>
      </c>
      <c r="G63">
        <f t="shared" si="4"/>
        <v>0.28747632792496391</v>
      </c>
      <c r="H63">
        <f t="shared" si="5"/>
        <v>-9.0172412303895513</v>
      </c>
      <c r="I63">
        <f t="shared" si="6"/>
        <v>81.310639407037272</v>
      </c>
    </row>
    <row r="64" spans="1:9">
      <c r="A64" s="1">
        <v>5.2</v>
      </c>
      <c r="B64" s="1">
        <v>24.3325</v>
      </c>
      <c r="C64">
        <f t="shared" si="0"/>
        <v>126.529</v>
      </c>
      <c r="D64">
        <f t="shared" si="1"/>
        <v>27.040000000000003</v>
      </c>
      <c r="E64">
        <f t="shared" si="2"/>
        <v>24.955134916038194</v>
      </c>
      <c r="F64">
        <f t="shared" si="3"/>
        <v>0.62263491603819432</v>
      </c>
      <c r="G64">
        <f t="shared" si="4"/>
        <v>2.5588612597891476E-2</v>
      </c>
      <c r="H64">
        <f t="shared" si="5"/>
        <v>-0.62263491603819432</v>
      </c>
      <c r="I64">
        <f t="shared" si="6"/>
        <v>0.38767423866988932</v>
      </c>
    </row>
    <row r="65" spans="1:9">
      <c r="A65" s="1">
        <v>2.2000000000000002</v>
      </c>
      <c r="B65" s="1">
        <v>30.45</v>
      </c>
      <c r="C65">
        <f t="shared" si="0"/>
        <v>66.990000000000009</v>
      </c>
      <c r="D65">
        <f t="shared" si="1"/>
        <v>4.8400000000000007</v>
      </c>
      <c r="E65">
        <f t="shared" si="2"/>
        <v>42.098475265317482</v>
      </c>
      <c r="F65">
        <f t="shared" si="3"/>
        <v>11.648475265317483</v>
      </c>
      <c r="G65">
        <f t="shared" si="4"/>
        <v>0.38254434368858731</v>
      </c>
      <c r="H65">
        <f t="shared" si="5"/>
        <v>-11.648475265317483</v>
      </c>
      <c r="I65">
        <f t="shared" si="6"/>
        <v>135.68697600671319</v>
      </c>
    </row>
    <row r="66" spans="1:9">
      <c r="A66" s="1">
        <v>3.7</v>
      </c>
      <c r="B66" s="1">
        <v>30.4</v>
      </c>
      <c r="C66">
        <f t="shared" si="0"/>
        <v>112.48</v>
      </c>
      <c r="D66">
        <f t="shared" si="1"/>
        <v>13.690000000000001</v>
      </c>
      <c r="E66">
        <f t="shared" si="2"/>
        <v>33.52680509067784</v>
      </c>
      <c r="F66">
        <f t="shared" si="3"/>
        <v>3.1268050906778413</v>
      </c>
      <c r="G66">
        <f t="shared" si="4"/>
        <v>0.10285543061440268</v>
      </c>
      <c r="H66">
        <f t="shared" si="5"/>
        <v>-3.1268050906778413</v>
      </c>
      <c r="I66">
        <f t="shared" si="6"/>
        <v>9.776910075088864</v>
      </c>
    </row>
    <row r="67" spans="1:9">
      <c r="A67" s="1">
        <v>6.8</v>
      </c>
      <c r="B67" s="1">
        <v>17.7</v>
      </c>
      <c r="C67">
        <f t="shared" ref="C67:C83" si="7">A67*B67</f>
        <v>120.35999999999999</v>
      </c>
      <c r="D67">
        <f t="shared" ref="D67:D83" si="8">A67^2</f>
        <v>46.239999999999995</v>
      </c>
      <c r="E67">
        <f t="shared" ref="E67:E83" si="9">$L$30+$L$29*A67</f>
        <v>15.812020063089243</v>
      </c>
      <c r="F67">
        <f t="shared" ref="F67:F83" si="10">ABS(B67-E67)</f>
        <v>1.8879799369107566</v>
      </c>
      <c r="G67">
        <f t="shared" ref="G67:G83" si="11">F67/B67</f>
        <v>0.10666553315879981</v>
      </c>
      <c r="H67">
        <f t="shared" ref="H67:H83" si="12">B67-E67</f>
        <v>1.8879799369107566</v>
      </c>
      <c r="I67">
        <f t="shared" ref="I67:I83" si="13">H67^2</f>
        <v>3.5644682421775444</v>
      </c>
    </row>
    <row r="68" spans="1:9">
      <c r="A68" s="1">
        <v>2</v>
      </c>
      <c r="B68" s="1">
        <v>59.438099999999999</v>
      </c>
      <c r="C68">
        <f t="shared" si="7"/>
        <v>118.8762</v>
      </c>
      <c r="D68">
        <f t="shared" si="8"/>
        <v>4</v>
      </c>
      <c r="E68">
        <f t="shared" si="9"/>
        <v>43.2413646219361</v>
      </c>
      <c r="F68">
        <f t="shared" si="10"/>
        <v>16.196735378063899</v>
      </c>
      <c r="G68">
        <f t="shared" si="11"/>
        <v>0.27249752899342172</v>
      </c>
      <c r="H68">
        <f t="shared" si="12"/>
        <v>16.196735378063899</v>
      </c>
      <c r="I68">
        <f t="shared" si="13"/>
        <v>262.33423690702671</v>
      </c>
    </row>
    <row r="69" spans="1:9">
      <c r="A69" s="1">
        <v>2.5</v>
      </c>
      <c r="B69" s="1">
        <v>37.979999999999997</v>
      </c>
      <c r="C69">
        <f t="shared" si="7"/>
        <v>94.949999999999989</v>
      </c>
      <c r="D69">
        <f t="shared" si="8"/>
        <v>6.25</v>
      </c>
      <c r="E69">
        <f t="shared" si="9"/>
        <v>40.384141230389552</v>
      </c>
      <c r="F69">
        <f t="shared" si="10"/>
        <v>2.4041412303895555</v>
      </c>
      <c r="G69">
        <f t="shared" si="11"/>
        <v>6.3300190373606E-2</v>
      </c>
      <c r="H69">
        <f t="shared" si="12"/>
        <v>-2.4041412303895555</v>
      </c>
      <c r="I69">
        <f t="shared" si="13"/>
        <v>5.7798950556590061</v>
      </c>
    </row>
    <row r="70" spans="1:9">
      <c r="A70" s="1">
        <v>5.2</v>
      </c>
      <c r="B70" s="1">
        <v>23.066700000000001</v>
      </c>
      <c r="C70">
        <f t="shared" si="7"/>
        <v>119.94684000000001</v>
      </c>
      <c r="D70">
        <f t="shared" si="8"/>
        <v>27.040000000000003</v>
      </c>
      <c r="E70">
        <f t="shared" si="9"/>
        <v>24.955134916038194</v>
      </c>
      <c r="F70">
        <f t="shared" si="10"/>
        <v>1.888434916038193</v>
      </c>
      <c r="G70">
        <f t="shared" si="11"/>
        <v>8.1868447417194179E-2</v>
      </c>
      <c r="H70">
        <f t="shared" si="12"/>
        <v>-1.888434916038193</v>
      </c>
      <c r="I70">
        <f t="shared" si="13"/>
        <v>3.5661864321121772</v>
      </c>
    </row>
    <row r="71" spans="1:9">
      <c r="A71" s="1">
        <v>1.8</v>
      </c>
      <c r="B71" s="1">
        <v>47.2</v>
      </c>
      <c r="C71">
        <f t="shared" si="7"/>
        <v>84.960000000000008</v>
      </c>
      <c r="D71">
        <f t="shared" si="8"/>
        <v>3.24</v>
      </c>
      <c r="E71">
        <f t="shared" si="9"/>
        <v>44.384253978554717</v>
      </c>
      <c r="F71">
        <f t="shared" si="10"/>
        <v>2.8157460214452854</v>
      </c>
      <c r="G71">
        <f t="shared" si="11"/>
        <v>5.9655636047569599E-2</v>
      </c>
      <c r="H71">
        <f t="shared" si="12"/>
        <v>2.8157460214452854</v>
      </c>
      <c r="I71">
        <f t="shared" si="13"/>
        <v>7.9284256572849534</v>
      </c>
    </row>
    <row r="72" spans="1:9">
      <c r="A72" s="1">
        <v>2.5</v>
      </c>
      <c r="B72" s="1">
        <v>37.137</v>
      </c>
      <c r="C72">
        <f t="shared" si="7"/>
        <v>92.842500000000001</v>
      </c>
      <c r="D72">
        <f t="shared" si="8"/>
        <v>6.25</v>
      </c>
      <c r="E72">
        <f t="shared" si="9"/>
        <v>40.384141230389552</v>
      </c>
      <c r="F72">
        <f t="shared" si="10"/>
        <v>3.2471412303895519</v>
      </c>
      <c r="G72">
        <f t="shared" si="11"/>
        <v>8.7436821239991164E-2</v>
      </c>
      <c r="H72">
        <f t="shared" si="12"/>
        <v>-3.2471412303895519</v>
      </c>
      <c r="I72">
        <f t="shared" si="13"/>
        <v>10.543926170095773</v>
      </c>
    </row>
    <row r="73" spans="1:9">
      <c r="A73" s="1">
        <v>3</v>
      </c>
      <c r="B73" s="1">
        <v>32.286000000000001</v>
      </c>
      <c r="C73">
        <f t="shared" si="7"/>
        <v>96.858000000000004</v>
      </c>
      <c r="D73">
        <f t="shared" si="8"/>
        <v>9</v>
      </c>
      <c r="E73">
        <f t="shared" si="9"/>
        <v>37.526917838843005</v>
      </c>
      <c r="F73">
        <f t="shared" si="10"/>
        <v>5.2409178388430036</v>
      </c>
      <c r="G73">
        <f t="shared" si="11"/>
        <v>0.16232787706259688</v>
      </c>
      <c r="H73">
        <f t="shared" si="12"/>
        <v>-5.2409178388430036</v>
      </c>
      <c r="I73">
        <f t="shared" si="13"/>
        <v>27.467219793502817</v>
      </c>
    </row>
    <row r="74" spans="1:9">
      <c r="A74" s="1">
        <v>2</v>
      </c>
      <c r="B74" s="1">
        <v>46.2</v>
      </c>
      <c r="C74">
        <f t="shared" si="7"/>
        <v>92.4</v>
      </c>
      <c r="D74">
        <f t="shared" si="8"/>
        <v>4</v>
      </c>
      <c r="E74">
        <f t="shared" si="9"/>
        <v>43.2413646219361</v>
      </c>
      <c r="F74">
        <f t="shared" si="10"/>
        <v>2.958635378063903</v>
      </c>
      <c r="G74">
        <f t="shared" si="11"/>
        <v>6.4039726797919971E-2</v>
      </c>
      <c r="H74">
        <f t="shared" si="12"/>
        <v>2.958635378063903</v>
      </c>
      <c r="I74">
        <f t="shared" si="13"/>
        <v>8.7535233003313344</v>
      </c>
    </row>
    <row r="75" spans="1:9">
      <c r="A75" s="1">
        <v>3.7</v>
      </c>
      <c r="B75" s="1">
        <v>35.162799999999997</v>
      </c>
      <c r="C75">
        <f t="shared" si="7"/>
        <v>130.10236</v>
      </c>
      <c r="D75">
        <f t="shared" si="8"/>
        <v>13.690000000000001</v>
      </c>
      <c r="E75">
        <f t="shared" si="9"/>
        <v>33.52680509067784</v>
      </c>
      <c r="F75">
        <f t="shared" si="10"/>
        <v>1.6359949093221573</v>
      </c>
      <c r="G75">
        <f t="shared" si="11"/>
        <v>4.6526297943342322E-2</v>
      </c>
      <c r="H75">
        <f t="shared" si="12"/>
        <v>1.6359949093221573</v>
      </c>
      <c r="I75">
        <f t="shared" si="13"/>
        <v>2.6764793433280136</v>
      </c>
    </row>
    <row r="76" spans="1:9">
      <c r="A76" s="1">
        <v>5.4</v>
      </c>
      <c r="B76" s="1">
        <v>21.641200000000001</v>
      </c>
      <c r="C76">
        <f t="shared" si="7"/>
        <v>116.86248000000002</v>
      </c>
      <c r="D76">
        <f t="shared" si="8"/>
        <v>29.160000000000004</v>
      </c>
      <c r="E76">
        <f t="shared" si="9"/>
        <v>23.812245559419576</v>
      </c>
      <c r="F76">
        <f t="shared" si="10"/>
        <v>2.171045559419575</v>
      </c>
      <c r="G76">
        <f t="shared" si="11"/>
        <v>0.10032001734744722</v>
      </c>
      <c r="H76">
        <f t="shared" si="12"/>
        <v>-2.171045559419575</v>
      </c>
      <c r="I76">
        <f t="shared" si="13"/>
        <v>4.7134388210754556</v>
      </c>
    </row>
    <row r="77" spans="1:9">
      <c r="A77" s="1">
        <v>5.7</v>
      </c>
      <c r="B77" s="1">
        <v>34.5</v>
      </c>
      <c r="C77">
        <f t="shared" si="7"/>
        <v>196.65</v>
      </c>
      <c r="D77">
        <f t="shared" si="8"/>
        <v>32.49</v>
      </c>
      <c r="E77">
        <f t="shared" si="9"/>
        <v>22.09791152449165</v>
      </c>
      <c r="F77">
        <f t="shared" si="10"/>
        <v>12.40208847550835</v>
      </c>
      <c r="G77">
        <f t="shared" si="11"/>
        <v>0.35948082537705361</v>
      </c>
      <c r="H77">
        <f t="shared" si="12"/>
        <v>12.40208847550835</v>
      </c>
      <c r="I77">
        <f t="shared" si="13"/>
        <v>153.81179855433703</v>
      </c>
    </row>
    <row r="78" spans="1:9">
      <c r="A78" s="1">
        <v>4.8</v>
      </c>
      <c r="B78" s="1">
        <v>22.8</v>
      </c>
      <c r="C78">
        <f t="shared" si="7"/>
        <v>109.44</v>
      </c>
      <c r="D78">
        <f t="shared" si="8"/>
        <v>23.04</v>
      </c>
      <c r="E78">
        <f t="shared" si="9"/>
        <v>27.240913629275436</v>
      </c>
      <c r="F78">
        <f t="shared" si="10"/>
        <v>4.4409136292754354</v>
      </c>
      <c r="G78">
        <f t="shared" si="11"/>
        <v>0.19477691356471208</v>
      </c>
      <c r="H78">
        <f t="shared" si="12"/>
        <v>-4.4409136292754354</v>
      </c>
      <c r="I78">
        <f t="shared" si="13"/>
        <v>19.721713862684318</v>
      </c>
    </row>
    <row r="79" spans="1:9">
      <c r="A79" s="1">
        <v>5.3</v>
      </c>
      <c r="B79" s="1">
        <v>29</v>
      </c>
      <c r="C79">
        <f t="shared" si="7"/>
        <v>153.69999999999999</v>
      </c>
      <c r="D79">
        <f t="shared" si="8"/>
        <v>28.09</v>
      </c>
      <c r="E79">
        <f t="shared" si="9"/>
        <v>24.383690237728889</v>
      </c>
      <c r="F79">
        <f t="shared" si="10"/>
        <v>4.6163097622711113</v>
      </c>
      <c r="G79">
        <f t="shared" si="11"/>
        <v>0.15918309525072799</v>
      </c>
      <c r="H79">
        <f t="shared" si="12"/>
        <v>4.6163097622711113</v>
      </c>
      <c r="I79">
        <f t="shared" si="13"/>
        <v>21.310315821239566</v>
      </c>
    </row>
    <row r="80" spans="1:9">
      <c r="A80" s="1">
        <v>2.8</v>
      </c>
      <c r="B80" s="1">
        <v>30.3</v>
      </c>
      <c r="C80">
        <f t="shared" si="7"/>
        <v>84.84</v>
      </c>
      <c r="D80">
        <f t="shared" si="8"/>
        <v>7.839999999999999</v>
      </c>
      <c r="E80">
        <f t="shared" si="9"/>
        <v>38.66980719546163</v>
      </c>
      <c r="F80">
        <f t="shared" si="10"/>
        <v>8.3698071954616289</v>
      </c>
      <c r="G80">
        <f t="shared" si="11"/>
        <v>0.27623126057629138</v>
      </c>
      <c r="H80">
        <f t="shared" si="12"/>
        <v>-8.3698071954616289</v>
      </c>
      <c r="I80">
        <f t="shared" si="13"/>
        <v>70.053672489201261</v>
      </c>
    </row>
    <row r="81" spans="1:9">
      <c r="A81" s="1">
        <v>6</v>
      </c>
      <c r="B81" s="1">
        <v>21.2</v>
      </c>
      <c r="C81">
        <f t="shared" si="7"/>
        <v>127.19999999999999</v>
      </c>
      <c r="D81">
        <f t="shared" si="8"/>
        <v>36</v>
      </c>
      <c r="E81">
        <f t="shared" si="9"/>
        <v>20.38357748956372</v>
      </c>
      <c r="F81">
        <f t="shared" si="10"/>
        <v>0.81642251043627923</v>
      </c>
      <c r="G81">
        <f t="shared" si="11"/>
        <v>3.8510495775296194E-2</v>
      </c>
      <c r="H81">
        <f t="shared" si="12"/>
        <v>0.81642251043627923</v>
      </c>
      <c r="I81">
        <f t="shared" si="13"/>
        <v>0.66654571554707642</v>
      </c>
    </row>
    <row r="82" spans="1:9">
      <c r="A82" s="1">
        <v>3.2</v>
      </c>
      <c r="B82" s="1">
        <v>34.542400000000001</v>
      </c>
      <c r="C82">
        <f t="shared" si="7"/>
        <v>110.53568000000001</v>
      </c>
      <c r="D82">
        <f t="shared" si="8"/>
        <v>10.240000000000002</v>
      </c>
      <c r="E82">
        <f t="shared" si="9"/>
        <v>36.38402848222438</v>
      </c>
      <c r="F82">
        <f t="shared" si="10"/>
        <v>1.8416284822243796</v>
      </c>
      <c r="G82">
        <f t="shared" si="11"/>
        <v>5.3315012339165184E-2</v>
      </c>
      <c r="H82">
        <f t="shared" si="12"/>
        <v>-1.8416284822243796</v>
      </c>
      <c r="I82">
        <f t="shared" si="13"/>
        <v>3.391595466540072</v>
      </c>
    </row>
    <row r="83" spans="1:9">
      <c r="A83" s="1">
        <v>3.6</v>
      </c>
      <c r="B83" s="1">
        <v>35.5</v>
      </c>
      <c r="C83">
        <f t="shared" si="7"/>
        <v>127.8</v>
      </c>
      <c r="D83">
        <f t="shared" si="8"/>
        <v>12.96</v>
      </c>
      <c r="E83">
        <f t="shared" si="9"/>
        <v>34.098249768987145</v>
      </c>
      <c r="F83">
        <f t="shared" si="10"/>
        <v>1.4017502310128549</v>
      </c>
      <c r="G83">
        <f t="shared" si="11"/>
        <v>3.9485922000362113E-2</v>
      </c>
      <c r="H83">
        <f t="shared" si="12"/>
        <v>1.4017502310128549</v>
      </c>
      <c r="I83">
        <f t="shared" si="13"/>
        <v>1.9649037101445921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"/>
  <sheetViews>
    <sheetView topLeftCell="A5" zoomScale="125" zoomScaleNormal="125" zoomScalePageLayoutView="125" workbookViewId="0">
      <selection activeCell="L29" sqref="L29:L30"/>
    </sheetView>
  </sheetViews>
  <sheetFormatPr baseColWidth="10" defaultRowHeight="15" x14ac:dyDescent="0"/>
  <cols>
    <col min="11" max="11" width="18.1640625" customWidth="1"/>
  </cols>
  <sheetData>
    <row r="1" spans="1:12">
      <c r="A1" s="1" t="s">
        <v>0</v>
      </c>
      <c r="B1" s="1" t="s">
        <v>2</v>
      </c>
      <c r="C1" t="s">
        <v>11</v>
      </c>
      <c r="D1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</row>
    <row r="2" spans="1:12">
      <c r="A2" s="1">
        <v>3</v>
      </c>
      <c r="B2" s="1">
        <v>36.473799999999997</v>
      </c>
      <c r="C2">
        <f>A2*B2</f>
        <v>109.42139999999999</v>
      </c>
      <c r="D2">
        <f>A2^2</f>
        <v>9</v>
      </c>
      <c r="E2">
        <f>$L$30+$L$29*A2</f>
        <v>38.081042043701792</v>
      </c>
      <c r="F2">
        <f>ABS(B2-E2)</f>
        <v>1.6072420437017954</v>
      </c>
      <c r="G2">
        <f>F2/B2</f>
        <v>4.4065659286989439E-2</v>
      </c>
      <c r="H2">
        <f>B2-E2</f>
        <v>-1.6072420437017954</v>
      </c>
      <c r="I2">
        <f t="shared" ref="I2:I65" si="0">H2^2</f>
        <v>2.5832269870427238</v>
      </c>
    </row>
    <row r="3" spans="1:12">
      <c r="A3" s="1">
        <v>4.5999999999999996</v>
      </c>
      <c r="B3" s="1">
        <v>21.9</v>
      </c>
      <c r="C3">
        <f t="shared" ref="C3:C66" si="1">A3*B3</f>
        <v>100.73999999999998</v>
      </c>
      <c r="D3">
        <f t="shared" ref="D3:D66" si="2">A3^2</f>
        <v>21.159999999999997</v>
      </c>
      <c r="E3">
        <f t="shared" ref="E3:E66" si="3">$L$30+$L$29*A3</f>
        <v>29.209958197943436</v>
      </c>
      <c r="F3">
        <f t="shared" ref="F3:F66" si="4">ABS(B3-E3)</f>
        <v>7.3099581979434376</v>
      </c>
      <c r="G3">
        <f t="shared" ref="G3:G66" si="5">F3/B3</f>
        <v>0.33378804556819353</v>
      </c>
      <c r="H3">
        <f t="shared" ref="H3:H66" si="6">B3-E3</f>
        <v>-7.3099581979434376</v>
      </c>
      <c r="I3">
        <f t="shared" si="0"/>
        <v>53.435488855680468</v>
      </c>
    </row>
    <row r="4" spans="1:12">
      <c r="A4" s="1">
        <v>3.6</v>
      </c>
      <c r="B4" s="1">
        <v>37.9</v>
      </c>
      <c r="C4">
        <f t="shared" si="1"/>
        <v>136.44</v>
      </c>
      <c r="D4">
        <f t="shared" si="2"/>
        <v>12.96</v>
      </c>
      <c r="E4">
        <f t="shared" si="3"/>
        <v>34.75438560154241</v>
      </c>
      <c r="F4">
        <f t="shared" si="4"/>
        <v>3.1456143984575888</v>
      </c>
      <c r="G4">
        <f t="shared" si="5"/>
        <v>8.2997741384105247E-2</v>
      </c>
      <c r="H4">
        <f t="shared" si="6"/>
        <v>3.1456143984575888</v>
      </c>
      <c r="I4">
        <f t="shared" si="0"/>
        <v>9.8948899437836992</v>
      </c>
    </row>
    <row r="5" spans="1:12">
      <c r="A5" s="1">
        <v>2</v>
      </c>
      <c r="B5" s="1">
        <v>40.9</v>
      </c>
      <c r="C5">
        <f t="shared" si="1"/>
        <v>81.8</v>
      </c>
      <c r="D5">
        <f t="shared" si="2"/>
        <v>4</v>
      </c>
      <c r="E5">
        <f t="shared" si="3"/>
        <v>43.625469447300759</v>
      </c>
      <c r="F5">
        <f t="shared" si="4"/>
        <v>2.7254694473007604</v>
      </c>
      <c r="G5">
        <f t="shared" si="5"/>
        <v>6.6637394799529598E-2</v>
      </c>
      <c r="H5">
        <f t="shared" si="6"/>
        <v>-2.7254694473007604</v>
      </c>
      <c r="I5">
        <f t="shared" si="0"/>
        <v>7.4281837081699118</v>
      </c>
    </row>
    <row r="6" spans="1:12">
      <c r="A6" s="1">
        <v>6</v>
      </c>
      <c r="B6" s="1">
        <v>21.651499999999999</v>
      </c>
      <c r="C6">
        <f t="shared" si="1"/>
        <v>129.90899999999999</v>
      </c>
      <c r="D6">
        <f t="shared" si="2"/>
        <v>36</v>
      </c>
      <c r="E6">
        <f t="shared" si="3"/>
        <v>21.447759832904879</v>
      </c>
      <c r="F6">
        <f t="shared" si="4"/>
        <v>0.20374016709511977</v>
      </c>
      <c r="G6">
        <f t="shared" si="5"/>
        <v>9.4099793129861567E-3</v>
      </c>
      <c r="H6">
        <f t="shared" si="6"/>
        <v>0.20374016709511977</v>
      </c>
      <c r="I6">
        <f t="shared" si="0"/>
        <v>4.1510055687947328E-2</v>
      </c>
    </row>
    <row r="7" spans="1:12">
      <c r="A7" s="1">
        <v>4.7</v>
      </c>
      <c r="B7" s="1">
        <v>25.6</v>
      </c>
      <c r="C7">
        <f t="shared" si="1"/>
        <v>120.32000000000001</v>
      </c>
      <c r="D7">
        <f t="shared" si="2"/>
        <v>22.090000000000003</v>
      </c>
      <c r="E7">
        <f t="shared" si="3"/>
        <v>28.655515457583537</v>
      </c>
      <c r="F7">
        <f t="shared" si="4"/>
        <v>3.0555154575835353</v>
      </c>
      <c r="G7">
        <f t="shared" si="5"/>
        <v>0.11935607256185685</v>
      </c>
      <c r="H7">
        <f t="shared" si="6"/>
        <v>-3.0555154575835353</v>
      </c>
      <c r="I7">
        <f t="shared" si="0"/>
        <v>9.3361747115319211</v>
      </c>
    </row>
    <row r="8" spans="1:12">
      <c r="A8" s="1">
        <v>5</v>
      </c>
      <c r="B8" s="1">
        <v>28.716000000000001</v>
      </c>
      <c r="C8">
        <f t="shared" si="1"/>
        <v>143.58000000000001</v>
      </c>
      <c r="D8">
        <f t="shared" si="2"/>
        <v>25</v>
      </c>
      <c r="E8">
        <f t="shared" si="3"/>
        <v>26.992187236503845</v>
      </c>
      <c r="F8">
        <f t="shared" si="4"/>
        <v>1.7238127634961558</v>
      </c>
      <c r="G8">
        <f t="shared" si="5"/>
        <v>6.002969645828652E-2</v>
      </c>
      <c r="H8">
        <f t="shared" si="6"/>
        <v>1.7238127634961558</v>
      </c>
      <c r="I8">
        <f t="shared" si="0"/>
        <v>2.9715304435922536</v>
      </c>
      <c r="K8" s="1" t="s">
        <v>18</v>
      </c>
      <c r="L8" s="1">
        <f>COUNT(A2:A165)</f>
        <v>164</v>
      </c>
    </row>
    <row r="9" spans="1:12">
      <c r="A9" s="1">
        <v>1.4</v>
      </c>
      <c r="B9" s="1">
        <v>54.05</v>
      </c>
      <c r="C9">
        <f t="shared" si="1"/>
        <v>75.669999999999987</v>
      </c>
      <c r="D9">
        <f t="shared" si="2"/>
        <v>1.9599999999999997</v>
      </c>
      <c r="E9">
        <f t="shared" si="3"/>
        <v>46.952125889460149</v>
      </c>
      <c r="F9">
        <f t="shared" si="4"/>
        <v>7.0978741105398484</v>
      </c>
      <c r="G9">
        <f t="shared" si="5"/>
        <v>0.1313205200839935</v>
      </c>
      <c r="H9">
        <f t="shared" si="6"/>
        <v>7.0978741105398484</v>
      </c>
      <c r="I9">
        <f t="shared" si="0"/>
        <v>50.379816889071847</v>
      </c>
      <c r="K9" s="1" t="s">
        <v>19</v>
      </c>
      <c r="L9" s="1">
        <f>SUM(C2:C165)</f>
        <v>18678.051089999997</v>
      </c>
    </row>
    <row r="10" spans="1:12">
      <c r="A10" s="1">
        <v>3.6</v>
      </c>
      <c r="B10" s="1">
        <v>36.543999999999997</v>
      </c>
      <c r="C10">
        <f t="shared" si="1"/>
        <v>131.55840000000001</v>
      </c>
      <c r="D10">
        <f t="shared" si="2"/>
        <v>12.96</v>
      </c>
      <c r="E10">
        <f t="shared" si="3"/>
        <v>34.75438560154241</v>
      </c>
      <c r="F10">
        <f t="shared" si="4"/>
        <v>1.7896143984575872</v>
      </c>
      <c r="G10">
        <f t="shared" si="5"/>
        <v>4.8971497330822768E-2</v>
      </c>
      <c r="H10">
        <f t="shared" si="6"/>
        <v>1.7896143984575872</v>
      </c>
      <c r="I10">
        <f t="shared" si="0"/>
        <v>3.2027196951667118</v>
      </c>
      <c r="K10" s="1" t="s">
        <v>20</v>
      </c>
      <c r="L10" s="1">
        <f>AVERAGE(A2:A165)</f>
        <v>3.6219512195121957</v>
      </c>
    </row>
    <row r="11" spans="1:12">
      <c r="A11" s="1">
        <v>3</v>
      </c>
      <c r="B11" s="1">
        <v>35.496600000000001</v>
      </c>
      <c r="C11">
        <f t="shared" si="1"/>
        <v>106.4898</v>
      </c>
      <c r="D11">
        <f t="shared" si="2"/>
        <v>9</v>
      </c>
      <c r="E11">
        <f t="shared" si="3"/>
        <v>38.081042043701792</v>
      </c>
      <c r="F11">
        <f t="shared" si="4"/>
        <v>2.5844420437017916</v>
      </c>
      <c r="G11">
        <f t="shared" si="5"/>
        <v>7.2808157505276319E-2</v>
      </c>
      <c r="H11">
        <f t="shared" si="6"/>
        <v>-2.5844420437017916</v>
      </c>
      <c r="I11">
        <f t="shared" si="0"/>
        <v>6.6793406772534931</v>
      </c>
      <c r="K11" s="1" t="s">
        <v>21</v>
      </c>
      <c r="L11" s="1">
        <f>AVERAGE(B2:B165)</f>
        <v>34.63267865853657</v>
      </c>
    </row>
    <row r="12" spans="1:12">
      <c r="A12" s="1">
        <v>1.8</v>
      </c>
      <c r="B12" s="1">
        <v>49.1</v>
      </c>
      <c r="C12">
        <f t="shared" si="1"/>
        <v>88.38000000000001</v>
      </c>
      <c r="D12">
        <f t="shared" si="2"/>
        <v>3.24</v>
      </c>
      <c r="E12">
        <f t="shared" si="3"/>
        <v>44.734354928020558</v>
      </c>
      <c r="F12">
        <f t="shared" si="4"/>
        <v>4.3656450719794435</v>
      </c>
      <c r="G12">
        <f t="shared" si="5"/>
        <v>8.8913341588176042E-2</v>
      </c>
      <c r="H12">
        <f t="shared" si="6"/>
        <v>4.3656450719794435</v>
      </c>
      <c r="I12">
        <f t="shared" si="0"/>
        <v>19.058856894498401</v>
      </c>
      <c r="K12" s="1" t="s">
        <v>22</v>
      </c>
      <c r="L12" s="1">
        <f>SUM(D2:D165)</f>
        <v>2493</v>
      </c>
    </row>
    <row r="13" spans="1:12">
      <c r="A13" s="1">
        <v>4</v>
      </c>
      <c r="B13" s="1">
        <v>28.5</v>
      </c>
      <c r="C13">
        <f t="shared" si="1"/>
        <v>114</v>
      </c>
      <c r="D13">
        <f t="shared" si="2"/>
        <v>16</v>
      </c>
      <c r="E13">
        <f t="shared" si="3"/>
        <v>32.536614640102819</v>
      </c>
      <c r="F13">
        <f t="shared" si="4"/>
        <v>4.0366146401028189</v>
      </c>
      <c r="G13">
        <f t="shared" si="5"/>
        <v>0.14163560140711645</v>
      </c>
      <c r="H13">
        <f t="shared" si="6"/>
        <v>-4.0366146401028189</v>
      </c>
      <c r="I13">
        <f t="shared" si="0"/>
        <v>16.29425775269241</v>
      </c>
      <c r="K13" s="1" t="s">
        <v>23</v>
      </c>
      <c r="L13" s="1">
        <f>L10^2</f>
        <v>13.118530636525881</v>
      </c>
    </row>
    <row r="14" spans="1:12">
      <c r="A14" s="1">
        <v>6</v>
      </c>
      <c r="B14" s="1">
        <v>21.7</v>
      </c>
      <c r="C14">
        <f t="shared" si="1"/>
        <v>130.19999999999999</v>
      </c>
      <c r="D14">
        <f t="shared" si="2"/>
        <v>36</v>
      </c>
      <c r="E14">
        <f t="shared" si="3"/>
        <v>21.447759832904879</v>
      </c>
      <c r="F14">
        <f t="shared" si="4"/>
        <v>0.25224016709512043</v>
      </c>
      <c r="G14">
        <f t="shared" si="5"/>
        <v>1.1623970833876517E-2</v>
      </c>
      <c r="H14">
        <f t="shared" si="6"/>
        <v>0.25224016709512043</v>
      </c>
      <c r="I14">
        <f t="shared" si="0"/>
        <v>6.3625101896174277E-2</v>
      </c>
      <c r="K14" s="1"/>
      <c r="L14" s="1"/>
    </row>
    <row r="15" spans="1:12">
      <c r="A15" s="1">
        <v>6</v>
      </c>
      <c r="B15" s="1">
        <v>32.799999999999997</v>
      </c>
      <c r="C15">
        <f t="shared" si="1"/>
        <v>196.79999999999998</v>
      </c>
      <c r="D15">
        <f t="shared" si="2"/>
        <v>36</v>
      </c>
      <c r="E15">
        <f t="shared" si="3"/>
        <v>21.447759832904879</v>
      </c>
      <c r="F15">
        <f t="shared" si="4"/>
        <v>11.352240167095118</v>
      </c>
      <c r="G15">
        <f t="shared" si="5"/>
        <v>0.34610488314314386</v>
      </c>
      <c r="H15">
        <f t="shared" si="6"/>
        <v>11.352240167095118</v>
      </c>
      <c r="I15">
        <f t="shared" si="0"/>
        <v>128.8733568114078</v>
      </c>
      <c r="K15" s="1"/>
      <c r="L15" s="1"/>
    </row>
    <row r="16" spans="1:12">
      <c r="A16" s="1">
        <v>3</v>
      </c>
      <c r="B16" s="1">
        <v>32.857900000000001</v>
      </c>
      <c r="C16">
        <f t="shared" si="1"/>
        <v>98.573700000000002</v>
      </c>
      <c r="D16">
        <f t="shared" si="2"/>
        <v>9</v>
      </c>
      <c r="E16">
        <f t="shared" si="3"/>
        <v>38.081042043701792</v>
      </c>
      <c r="F16">
        <f t="shared" si="4"/>
        <v>5.2231420437017917</v>
      </c>
      <c r="G16">
        <f t="shared" si="5"/>
        <v>0.15896152960785051</v>
      </c>
      <c r="H16">
        <f t="shared" si="6"/>
        <v>-5.2231420437017917</v>
      </c>
      <c r="I16">
        <f t="shared" si="0"/>
        <v>27.281212808685328</v>
      </c>
      <c r="K16" s="1"/>
      <c r="L16" s="1"/>
    </row>
    <row r="17" spans="1:12">
      <c r="A17" s="1">
        <v>5.7</v>
      </c>
      <c r="B17" s="1">
        <v>25.6</v>
      </c>
      <c r="C17">
        <f t="shared" si="1"/>
        <v>145.92000000000002</v>
      </c>
      <c r="D17">
        <f t="shared" si="2"/>
        <v>32.49</v>
      </c>
      <c r="E17">
        <f t="shared" si="3"/>
        <v>23.111088053984567</v>
      </c>
      <c r="F17">
        <f t="shared" si="4"/>
        <v>2.4889119460154348</v>
      </c>
      <c r="G17">
        <f t="shared" si="5"/>
        <v>9.722312289122792E-2</v>
      </c>
      <c r="H17">
        <f t="shared" si="6"/>
        <v>2.4889119460154348</v>
      </c>
      <c r="I17">
        <f t="shared" si="0"/>
        <v>6.1946826750183384</v>
      </c>
      <c r="K17" s="1"/>
      <c r="L17" s="1"/>
    </row>
    <row r="18" spans="1:12">
      <c r="A18" s="1">
        <v>3.7</v>
      </c>
      <c r="B18" s="1">
        <v>28.567399999999999</v>
      </c>
      <c r="C18">
        <f t="shared" si="1"/>
        <v>105.69938</v>
      </c>
      <c r="D18">
        <f t="shared" si="2"/>
        <v>13.690000000000001</v>
      </c>
      <c r="E18">
        <f t="shared" si="3"/>
        <v>34.199942861182507</v>
      </c>
      <c r="F18">
        <f t="shared" si="4"/>
        <v>5.6325428611825075</v>
      </c>
      <c r="G18">
        <f t="shared" si="5"/>
        <v>0.19716680066028086</v>
      </c>
      <c r="H18">
        <f t="shared" si="6"/>
        <v>-5.6325428611825075</v>
      </c>
      <c r="I18">
        <f t="shared" si="0"/>
        <v>31.725539083058028</v>
      </c>
      <c r="K18" s="1" t="s">
        <v>24</v>
      </c>
      <c r="L18" s="1" t="s">
        <v>25</v>
      </c>
    </row>
    <row r="19" spans="1:12">
      <c r="A19" s="1">
        <v>2</v>
      </c>
      <c r="B19" s="1">
        <v>42.973300000000002</v>
      </c>
      <c r="C19">
        <f t="shared" si="1"/>
        <v>85.946600000000004</v>
      </c>
      <c r="D19">
        <f t="shared" si="2"/>
        <v>4</v>
      </c>
      <c r="E19">
        <f t="shared" si="3"/>
        <v>43.625469447300759</v>
      </c>
      <c r="F19">
        <f t="shared" si="4"/>
        <v>0.6521694473007571</v>
      </c>
      <c r="G19">
        <f t="shared" si="5"/>
        <v>1.5176154665821734E-2</v>
      </c>
      <c r="H19">
        <f t="shared" si="6"/>
        <v>-0.6521694473007571</v>
      </c>
      <c r="I19">
        <f t="shared" si="0"/>
        <v>0.42532498799257501</v>
      </c>
      <c r="K19" s="1" t="s">
        <v>26</v>
      </c>
      <c r="L19" s="1" t="s">
        <v>27</v>
      </c>
    </row>
    <row r="20" spans="1:12">
      <c r="A20" s="1">
        <v>3</v>
      </c>
      <c r="B20" s="1">
        <v>35.890999999999998</v>
      </c>
      <c r="C20">
        <f t="shared" si="1"/>
        <v>107.673</v>
      </c>
      <c r="D20">
        <f t="shared" si="2"/>
        <v>9</v>
      </c>
      <c r="E20">
        <f t="shared" si="3"/>
        <v>38.081042043701792</v>
      </c>
      <c r="F20">
        <f t="shared" si="4"/>
        <v>2.1900420437017942</v>
      </c>
      <c r="G20">
        <f t="shared" si="5"/>
        <v>6.1019253955080503E-2</v>
      </c>
      <c r="H20">
        <f t="shared" si="6"/>
        <v>-2.1900420437017942</v>
      </c>
      <c r="I20">
        <f t="shared" si="0"/>
        <v>4.7962841531815315</v>
      </c>
      <c r="K20" s="1"/>
      <c r="L20" s="1"/>
    </row>
    <row r="21" spans="1:12">
      <c r="A21" s="1">
        <v>1.4</v>
      </c>
      <c r="B21" s="1">
        <v>52.749600000000001</v>
      </c>
      <c r="C21">
        <f t="shared" si="1"/>
        <v>73.849440000000001</v>
      </c>
      <c r="D21">
        <f t="shared" si="2"/>
        <v>1.9599999999999997</v>
      </c>
      <c r="E21">
        <f t="shared" si="3"/>
        <v>46.952125889460149</v>
      </c>
      <c r="F21">
        <f t="shared" si="4"/>
        <v>5.7974741105398522</v>
      </c>
      <c r="G21">
        <f t="shared" si="5"/>
        <v>0.10990555588174795</v>
      </c>
      <c r="H21">
        <f t="shared" si="6"/>
        <v>5.7974741105398522</v>
      </c>
      <c r="I21">
        <f t="shared" si="0"/>
        <v>33.610706062379847</v>
      </c>
      <c r="K21" s="1" t="s">
        <v>28</v>
      </c>
      <c r="L21" s="1" t="s">
        <v>29</v>
      </c>
    </row>
    <row r="22" spans="1:12">
      <c r="A22" s="1">
        <v>5.7</v>
      </c>
      <c r="B22" s="1">
        <v>27.2</v>
      </c>
      <c r="C22">
        <f t="shared" si="1"/>
        <v>155.04</v>
      </c>
      <c r="D22">
        <f t="shared" si="2"/>
        <v>32.49</v>
      </c>
      <c r="E22">
        <f t="shared" si="3"/>
        <v>23.111088053984567</v>
      </c>
      <c r="F22">
        <f t="shared" si="4"/>
        <v>4.0889119460154326</v>
      </c>
      <c r="G22">
        <f t="shared" si="5"/>
        <v>0.15032764507409679</v>
      </c>
      <c r="H22">
        <f t="shared" si="6"/>
        <v>4.0889119460154326</v>
      </c>
      <c r="I22">
        <f t="shared" si="0"/>
        <v>16.719200902267712</v>
      </c>
      <c r="K22" s="1" t="s">
        <v>30</v>
      </c>
      <c r="L22" s="1" t="s">
        <v>31</v>
      </c>
    </row>
    <row r="23" spans="1:12">
      <c r="A23" s="1">
        <v>4</v>
      </c>
      <c r="B23" s="1">
        <v>29.4</v>
      </c>
      <c r="C23">
        <f t="shared" si="1"/>
        <v>117.6</v>
      </c>
      <c r="D23">
        <f t="shared" si="2"/>
        <v>16</v>
      </c>
      <c r="E23">
        <f t="shared" si="3"/>
        <v>32.536614640102819</v>
      </c>
      <c r="F23">
        <f t="shared" si="4"/>
        <v>3.1366146401028203</v>
      </c>
      <c r="G23">
        <f t="shared" si="5"/>
        <v>0.10668757279261294</v>
      </c>
      <c r="H23">
        <f t="shared" si="6"/>
        <v>-3.1366146401028203</v>
      </c>
      <c r="I23">
        <f t="shared" si="0"/>
        <v>9.8383514005073458</v>
      </c>
      <c r="K23" s="1"/>
      <c r="L23" s="1"/>
    </row>
    <row r="24" spans="1:12">
      <c r="A24" s="1">
        <v>2</v>
      </c>
      <c r="B24" s="1">
        <v>43.2</v>
      </c>
      <c r="C24">
        <f t="shared" si="1"/>
        <v>86.4</v>
      </c>
      <c r="D24">
        <f t="shared" si="2"/>
        <v>4</v>
      </c>
      <c r="E24">
        <f t="shared" si="3"/>
        <v>43.625469447300759</v>
      </c>
      <c r="F24">
        <f t="shared" si="4"/>
        <v>0.42546944730075609</v>
      </c>
      <c r="G24">
        <f t="shared" si="5"/>
        <v>9.8488297986286128E-3</v>
      </c>
      <c r="H24">
        <f t="shared" si="6"/>
        <v>-0.42546944730075609</v>
      </c>
      <c r="I24">
        <f t="shared" si="0"/>
        <v>0.18102425058641086</v>
      </c>
      <c r="K24" s="1"/>
      <c r="L24" s="1"/>
    </row>
    <row r="25" spans="1:12">
      <c r="A25" s="1">
        <v>2.4</v>
      </c>
      <c r="B25" s="1">
        <v>38.700000000000003</v>
      </c>
      <c r="C25">
        <f t="shared" si="1"/>
        <v>92.88000000000001</v>
      </c>
      <c r="D25">
        <f t="shared" si="2"/>
        <v>5.76</v>
      </c>
      <c r="E25">
        <f t="shared" si="3"/>
        <v>41.407698485861175</v>
      </c>
      <c r="F25">
        <f t="shared" si="4"/>
        <v>2.7076984858611723</v>
      </c>
      <c r="G25">
        <f t="shared" si="5"/>
        <v>6.9966369143699539E-2</v>
      </c>
      <c r="H25">
        <f t="shared" si="6"/>
        <v>-2.7076984858611723</v>
      </c>
      <c r="I25">
        <f t="shared" si="0"/>
        <v>7.3316310903348851</v>
      </c>
      <c r="K25" s="1" t="s">
        <v>32</v>
      </c>
      <c r="L25" s="1"/>
    </row>
    <row r="26" spans="1:12">
      <c r="A26" s="1">
        <v>3.4</v>
      </c>
      <c r="B26" s="1">
        <v>41.347000000000001</v>
      </c>
      <c r="C26">
        <f t="shared" si="1"/>
        <v>140.57980000000001</v>
      </c>
      <c r="D26">
        <f t="shared" si="2"/>
        <v>11.559999999999999</v>
      </c>
      <c r="E26">
        <f t="shared" si="3"/>
        <v>35.863271082262202</v>
      </c>
      <c r="F26">
        <f t="shared" si="4"/>
        <v>5.4837289177377997</v>
      </c>
      <c r="G26">
        <f t="shared" si="5"/>
        <v>0.13262700843441602</v>
      </c>
      <c r="H26">
        <f t="shared" si="6"/>
        <v>5.4837289177377997</v>
      </c>
      <c r="I26">
        <f t="shared" si="0"/>
        <v>30.071282843233782</v>
      </c>
      <c r="K26" s="1" t="s">
        <v>33</v>
      </c>
      <c r="L26" s="1">
        <f>L9-L8*L10*L11</f>
        <v>-1893.760033170729</v>
      </c>
    </row>
    <row r="27" spans="1:12">
      <c r="A27" s="1">
        <v>3.5</v>
      </c>
      <c r="B27" s="1">
        <v>32.200000000000003</v>
      </c>
      <c r="C27">
        <f t="shared" si="1"/>
        <v>112.70000000000002</v>
      </c>
      <c r="D27">
        <f t="shared" si="2"/>
        <v>12.25</v>
      </c>
      <c r="E27">
        <f t="shared" si="3"/>
        <v>35.308828341902306</v>
      </c>
      <c r="F27">
        <f t="shared" si="4"/>
        <v>3.1088283419023028</v>
      </c>
      <c r="G27">
        <f t="shared" si="5"/>
        <v>9.6547464034233005E-2</v>
      </c>
      <c r="H27">
        <f t="shared" si="6"/>
        <v>-3.1088283419023028</v>
      </c>
      <c r="I27">
        <f t="shared" si="0"/>
        <v>9.6648136594150209</v>
      </c>
      <c r="K27" s="1" t="s">
        <v>30</v>
      </c>
      <c r="L27" s="1">
        <f>L12-L8*L13</f>
        <v>341.56097560975559</v>
      </c>
    </row>
    <row r="28" spans="1:12">
      <c r="A28" s="1">
        <v>6.2</v>
      </c>
      <c r="B28" s="1">
        <v>24.2</v>
      </c>
      <c r="C28">
        <f t="shared" si="1"/>
        <v>150.04</v>
      </c>
      <c r="D28">
        <f t="shared" si="2"/>
        <v>38.440000000000005</v>
      </c>
      <c r="E28">
        <f t="shared" si="3"/>
        <v>20.33887435218508</v>
      </c>
      <c r="F28">
        <f t="shared" si="4"/>
        <v>3.8611256478149194</v>
      </c>
      <c r="G28">
        <f t="shared" si="5"/>
        <v>0.15955064660392229</v>
      </c>
      <c r="H28">
        <f t="shared" si="6"/>
        <v>3.8611256478149194</v>
      </c>
      <c r="I28">
        <f t="shared" si="0"/>
        <v>14.908291268214182</v>
      </c>
      <c r="K28" s="1"/>
      <c r="L28" s="1"/>
    </row>
    <row r="29" spans="1:12">
      <c r="A29" s="1">
        <v>3.8</v>
      </c>
      <c r="B29" s="1">
        <v>36.7669</v>
      </c>
      <c r="C29">
        <f t="shared" si="1"/>
        <v>139.71421999999998</v>
      </c>
      <c r="D29">
        <f t="shared" si="2"/>
        <v>14.44</v>
      </c>
      <c r="E29">
        <f t="shared" si="3"/>
        <v>33.645500120822618</v>
      </c>
      <c r="F29">
        <f t="shared" si="4"/>
        <v>3.1213998791773818</v>
      </c>
      <c r="G29">
        <f t="shared" si="5"/>
        <v>8.4897010060064407E-2</v>
      </c>
      <c r="H29">
        <f t="shared" si="6"/>
        <v>3.1213998791773818</v>
      </c>
      <c r="I29">
        <f t="shared" si="0"/>
        <v>9.7431372057285746</v>
      </c>
      <c r="K29" s="1" t="s">
        <v>34</v>
      </c>
      <c r="L29" s="1">
        <f>L26/L27</f>
        <v>-5.5444274035989718</v>
      </c>
    </row>
    <row r="30" spans="1:12">
      <c r="A30" s="1">
        <v>5.4</v>
      </c>
      <c r="B30" s="1">
        <v>20.6</v>
      </c>
      <c r="C30">
        <f t="shared" si="1"/>
        <v>111.24000000000001</v>
      </c>
      <c r="D30">
        <f t="shared" si="2"/>
        <v>29.160000000000004</v>
      </c>
      <c r="E30">
        <f t="shared" si="3"/>
        <v>24.774416275064258</v>
      </c>
      <c r="F30">
        <f t="shared" si="4"/>
        <v>4.1744162750642566</v>
      </c>
      <c r="G30">
        <f t="shared" si="5"/>
        <v>0.20264156675069206</v>
      </c>
      <c r="H30">
        <f t="shared" si="6"/>
        <v>-4.1744162750642566</v>
      </c>
      <c r="I30">
        <f t="shared" si="0"/>
        <v>17.425751237521343</v>
      </c>
      <c r="K30" s="1" t="s">
        <v>24</v>
      </c>
      <c r="L30" s="1">
        <f>L11-L29*L10</f>
        <v>54.714324254498706</v>
      </c>
    </row>
    <row r="31" spans="1:12">
      <c r="A31" s="1">
        <v>4.4000000000000004</v>
      </c>
      <c r="B31" s="1">
        <v>27.730699999999999</v>
      </c>
      <c r="C31">
        <f t="shared" si="1"/>
        <v>122.01508</v>
      </c>
      <c r="D31">
        <f t="shared" si="2"/>
        <v>19.360000000000003</v>
      </c>
      <c r="E31">
        <f t="shared" si="3"/>
        <v>30.318843678663228</v>
      </c>
      <c r="F31">
        <f t="shared" si="4"/>
        <v>2.5881436786632293</v>
      </c>
      <c r="G31">
        <f t="shared" si="5"/>
        <v>9.333135040454188E-2</v>
      </c>
      <c r="H31">
        <f t="shared" si="6"/>
        <v>-2.5881436786632293</v>
      </c>
      <c r="I31">
        <f t="shared" si="0"/>
        <v>6.6984877014044333</v>
      </c>
      <c r="K31" s="1"/>
      <c r="L31" s="1"/>
    </row>
    <row r="32" spans="1:12">
      <c r="A32" s="1">
        <v>2</v>
      </c>
      <c r="B32" s="1">
        <v>48.7</v>
      </c>
      <c r="C32">
        <f t="shared" si="1"/>
        <v>97.4</v>
      </c>
      <c r="D32">
        <f t="shared" si="2"/>
        <v>4</v>
      </c>
      <c r="E32">
        <f t="shared" si="3"/>
        <v>43.625469447300759</v>
      </c>
      <c r="F32">
        <f t="shared" si="4"/>
        <v>5.0745305526992439</v>
      </c>
      <c r="G32">
        <f t="shared" si="5"/>
        <v>0.1041998060102514</v>
      </c>
      <c r="H32">
        <f t="shared" si="6"/>
        <v>5.0745305526992439</v>
      </c>
      <c r="I32">
        <f t="shared" si="0"/>
        <v>25.750860330278094</v>
      </c>
      <c r="K32" s="1" t="s">
        <v>35</v>
      </c>
      <c r="L32" s="1" t="s">
        <v>36</v>
      </c>
    </row>
    <row r="33" spans="1:12">
      <c r="A33" s="1">
        <v>3.7</v>
      </c>
      <c r="B33" s="1">
        <v>31.363900000000001</v>
      </c>
      <c r="C33">
        <f t="shared" si="1"/>
        <v>116.04643000000002</v>
      </c>
      <c r="D33">
        <f t="shared" si="2"/>
        <v>13.690000000000001</v>
      </c>
      <c r="E33">
        <f t="shared" si="3"/>
        <v>34.199942861182507</v>
      </c>
      <c r="F33">
        <f t="shared" si="4"/>
        <v>2.8360428611825057</v>
      </c>
      <c r="G33">
        <f t="shared" si="5"/>
        <v>9.0423794910151664E-2</v>
      </c>
      <c r="H33">
        <f t="shared" si="6"/>
        <v>-2.8360428611825057</v>
      </c>
      <c r="I33">
        <f t="shared" si="0"/>
        <v>8.0431391104642529</v>
      </c>
      <c r="K33" s="1" t="s">
        <v>37</v>
      </c>
      <c r="L33" s="1" t="s">
        <v>38</v>
      </c>
    </row>
    <row r="34" spans="1:12">
      <c r="A34" s="1">
        <v>3.6</v>
      </c>
      <c r="B34" s="1">
        <v>36.1</v>
      </c>
      <c r="C34">
        <f t="shared" si="1"/>
        <v>129.96</v>
      </c>
      <c r="D34">
        <f t="shared" si="2"/>
        <v>12.96</v>
      </c>
      <c r="E34">
        <f t="shared" si="3"/>
        <v>34.75438560154241</v>
      </c>
      <c r="F34">
        <f t="shared" si="4"/>
        <v>1.3456143984575917</v>
      </c>
      <c r="G34">
        <f t="shared" si="5"/>
        <v>3.7274637076387576E-2</v>
      </c>
      <c r="H34">
        <f t="shared" si="6"/>
        <v>1.3456143984575917</v>
      </c>
      <c r="I34">
        <f t="shared" si="0"/>
        <v>1.8106781093363864</v>
      </c>
      <c r="K34" s="1" t="s">
        <v>39</v>
      </c>
      <c r="L34" s="1" t="s">
        <v>40</v>
      </c>
    </row>
    <row r="35" spans="1:12">
      <c r="A35" s="1">
        <v>2.4</v>
      </c>
      <c r="B35" s="1">
        <v>59.9</v>
      </c>
      <c r="C35">
        <f t="shared" si="1"/>
        <v>143.76</v>
      </c>
      <c r="D35">
        <f t="shared" si="2"/>
        <v>5.76</v>
      </c>
      <c r="E35">
        <f t="shared" si="3"/>
        <v>41.407698485861175</v>
      </c>
      <c r="F35">
        <f t="shared" si="4"/>
        <v>18.492301514138823</v>
      </c>
      <c r="G35">
        <f t="shared" si="5"/>
        <v>0.30871955783203381</v>
      </c>
      <c r="H35">
        <f t="shared" si="6"/>
        <v>18.492301514138823</v>
      </c>
      <c r="I35">
        <f t="shared" si="0"/>
        <v>341.965215289821</v>
      </c>
      <c r="K35" s="1"/>
      <c r="L35" s="1"/>
    </row>
    <row r="36" spans="1:12">
      <c r="A36" s="1">
        <v>5.4</v>
      </c>
      <c r="B36" s="1">
        <v>21.2</v>
      </c>
      <c r="C36">
        <f t="shared" si="1"/>
        <v>114.48</v>
      </c>
      <c r="D36">
        <f t="shared" si="2"/>
        <v>29.160000000000004</v>
      </c>
      <c r="E36">
        <f t="shared" si="3"/>
        <v>24.774416275064258</v>
      </c>
      <c r="F36">
        <f t="shared" si="4"/>
        <v>3.5744162750642587</v>
      </c>
      <c r="G36">
        <f t="shared" si="5"/>
        <v>0.16860454127661598</v>
      </c>
      <c r="H36">
        <f t="shared" si="6"/>
        <v>-3.5744162750642587</v>
      </c>
      <c r="I36">
        <f t="shared" si="0"/>
        <v>12.776451707444251</v>
      </c>
      <c r="K36" s="1"/>
      <c r="L36" s="1"/>
    </row>
    <row r="37" spans="1:12">
      <c r="A37" s="1">
        <v>6.8</v>
      </c>
      <c r="B37" s="1">
        <v>18.600000000000001</v>
      </c>
      <c r="C37">
        <f t="shared" si="1"/>
        <v>126.48</v>
      </c>
      <c r="D37">
        <f t="shared" si="2"/>
        <v>46.239999999999995</v>
      </c>
      <c r="E37">
        <f t="shared" si="3"/>
        <v>17.012217910025697</v>
      </c>
      <c r="F37">
        <f t="shared" si="4"/>
        <v>1.5877820899743043</v>
      </c>
      <c r="G37">
        <f t="shared" si="5"/>
        <v>8.5364628493242153E-2</v>
      </c>
      <c r="H37">
        <f t="shared" si="6"/>
        <v>1.5877820899743043</v>
      </c>
      <c r="I37">
        <f t="shared" si="0"/>
        <v>2.5210519652431698</v>
      </c>
      <c r="K37" s="1"/>
      <c r="L37" s="1"/>
    </row>
    <row r="38" spans="1:12">
      <c r="A38" s="1">
        <v>3.6</v>
      </c>
      <c r="B38" s="1">
        <v>40.5</v>
      </c>
      <c r="C38">
        <f t="shared" si="1"/>
        <v>145.80000000000001</v>
      </c>
      <c r="D38">
        <f t="shared" si="2"/>
        <v>12.96</v>
      </c>
      <c r="E38">
        <f t="shared" si="3"/>
        <v>34.75438560154241</v>
      </c>
      <c r="F38">
        <f t="shared" si="4"/>
        <v>5.7456143984575903</v>
      </c>
      <c r="G38">
        <f t="shared" si="5"/>
        <v>0.14186702218413802</v>
      </c>
      <c r="H38">
        <f t="shared" si="6"/>
        <v>5.7456143984575903</v>
      </c>
      <c r="I38">
        <f t="shared" si="0"/>
        <v>33.012084815763174</v>
      </c>
      <c r="K38" s="1"/>
      <c r="L38" s="1"/>
    </row>
    <row r="39" spans="1:12">
      <c r="A39" s="1">
        <v>6.4</v>
      </c>
      <c r="B39" s="1">
        <v>31.4</v>
      </c>
      <c r="C39">
        <f t="shared" si="1"/>
        <v>200.96</v>
      </c>
      <c r="D39">
        <f t="shared" si="2"/>
        <v>40.960000000000008</v>
      </c>
      <c r="E39">
        <f t="shared" si="3"/>
        <v>19.229988871465288</v>
      </c>
      <c r="F39">
        <f t="shared" si="4"/>
        <v>12.170011128534711</v>
      </c>
      <c r="G39">
        <f t="shared" si="5"/>
        <v>0.3875799722463284</v>
      </c>
      <c r="H39">
        <f t="shared" si="6"/>
        <v>12.170011128534711</v>
      </c>
      <c r="I39">
        <f t="shared" si="0"/>
        <v>148.10917086865871</v>
      </c>
      <c r="K39" s="1" t="s">
        <v>18</v>
      </c>
      <c r="L39" s="1">
        <v>164</v>
      </c>
    </row>
    <row r="40" spans="1:12">
      <c r="A40" s="1">
        <v>2</v>
      </c>
      <c r="B40" s="1">
        <v>59.536099999999998</v>
      </c>
      <c r="C40">
        <f t="shared" si="1"/>
        <v>119.0722</v>
      </c>
      <c r="D40">
        <f t="shared" si="2"/>
        <v>4</v>
      </c>
      <c r="E40">
        <f t="shared" si="3"/>
        <v>43.625469447300759</v>
      </c>
      <c r="F40">
        <f t="shared" si="4"/>
        <v>15.910630552699239</v>
      </c>
      <c r="G40">
        <f t="shared" si="5"/>
        <v>0.26724341286545877</v>
      </c>
      <c r="H40">
        <f t="shared" si="6"/>
        <v>15.910630552699239</v>
      </c>
      <c r="I40">
        <f t="shared" si="0"/>
        <v>253.14816458448649</v>
      </c>
      <c r="K40" s="1" t="s">
        <v>34</v>
      </c>
      <c r="L40" s="1">
        <v>-5.5444274035989718</v>
      </c>
    </row>
    <row r="41" spans="1:12">
      <c r="A41" s="1">
        <v>2.5</v>
      </c>
      <c r="B41" s="1">
        <v>44.515900000000002</v>
      </c>
      <c r="C41">
        <f t="shared" si="1"/>
        <v>111.28975</v>
      </c>
      <c r="D41">
        <f t="shared" si="2"/>
        <v>6.25</v>
      </c>
      <c r="E41">
        <f t="shared" si="3"/>
        <v>40.853255745501272</v>
      </c>
      <c r="F41">
        <f t="shared" si="4"/>
        <v>3.6626442544987299</v>
      </c>
      <c r="G41">
        <f t="shared" si="5"/>
        <v>8.2277214534553486E-2</v>
      </c>
      <c r="H41">
        <f t="shared" si="6"/>
        <v>3.6626442544987299</v>
      </c>
      <c r="I41">
        <f t="shared" si="0"/>
        <v>13.414962935012557</v>
      </c>
      <c r="K41" s="1" t="s">
        <v>24</v>
      </c>
      <c r="L41" s="1">
        <v>54.714324254498706</v>
      </c>
    </row>
    <row r="42" spans="1:12">
      <c r="A42" s="1">
        <v>3.5</v>
      </c>
      <c r="B42" s="1">
        <v>34</v>
      </c>
      <c r="C42">
        <f t="shared" si="1"/>
        <v>119</v>
      </c>
      <c r="D42">
        <f t="shared" si="2"/>
        <v>12.25</v>
      </c>
      <c r="E42">
        <f t="shared" si="3"/>
        <v>35.308828341902306</v>
      </c>
      <c r="F42">
        <f t="shared" si="4"/>
        <v>1.3088283419023057</v>
      </c>
      <c r="G42">
        <f t="shared" si="5"/>
        <v>3.8494951232420756E-2</v>
      </c>
      <c r="H42">
        <f t="shared" si="6"/>
        <v>-1.3088283419023057</v>
      </c>
      <c r="I42">
        <f t="shared" si="0"/>
        <v>1.7130316285667389</v>
      </c>
      <c r="K42" s="1"/>
      <c r="L42" s="1"/>
    </row>
    <row r="43" spans="1:12">
      <c r="A43" s="1">
        <v>6.2</v>
      </c>
      <c r="B43" s="1">
        <v>24.2</v>
      </c>
      <c r="C43">
        <f t="shared" si="1"/>
        <v>150.04</v>
      </c>
      <c r="D43">
        <f t="shared" si="2"/>
        <v>38.440000000000005</v>
      </c>
      <c r="E43">
        <f t="shared" si="3"/>
        <v>20.33887435218508</v>
      </c>
      <c r="F43">
        <f t="shared" si="4"/>
        <v>3.8611256478149194</v>
      </c>
      <c r="G43">
        <f t="shared" si="5"/>
        <v>0.15955064660392229</v>
      </c>
      <c r="H43">
        <f t="shared" si="6"/>
        <v>3.8611256478149194</v>
      </c>
      <c r="I43">
        <f t="shared" si="0"/>
        <v>14.908291268214182</v>
      </c>
      <c r="K43" s="1"/>
      <c r="L43" s="1"/>
    </row>
    <row r="44" spans="1:12">
      <c r="A44" s="1">
        <v>4.4000000000000004</v>
      </c>
      <c r="B44" s="1">
        <v>31.227399999999999</v>
      </c>
      <c r="C44">
        <f t="shared" si="1"/>
        <v>137.40056000000001</v>
      </c>
      <c r="D44">
        <f t="shared" si="2"/>
        <v>19.360000000000003</v>
      </c>
      <c r="E44">
        <f t="shared" si="3"/>
        <v>30.318843678663228</v>
      </c>
      <c r="F44">
        <f t="shared" si="4"/>
        <v>0.90855632133677133</v>
      </c>
      <c r="G44">
        <f t="shared" si="5"/>
        <v>2.9094843673721518E-2</v>
      </c>
      <c r="H44">
        <f t="shared" si="6"/>
        <v>0.90855632133677133</v>
      </c>
      <c r="I44">
        <f t="shared" si="0"/>
        <v>0.82547458904100646</v>
      </c>
      <c r="K44" s="1"/>
      <c r="L44" s="1"/>
    </row>
    <row r="45" spans="1:12">
      <c r="A45" s="1">
        <v>4.2</v>
      </c>
      <c r="B45" s="1">
        <v>35.722200000000001</v>
      </c>
      <c r="C45">
        <f t="shared" si="1"/>
        <v>150.03324000000001</v>
      </c>
      <c r="D45">
        <f t="shared" si="2"/>
        <v>17.64</v>
      </c>
      <c r="E45">
        <f t="shared" si="3"/>
        <v>31.427729159383023</v>
      </c>
      <c r="F45">
        <f t="shared" si="4"/>
        <v>4.2944708406169774</v>
      </c>
      <c r="G45">
        <f t="shared" si="5"/>
        <v>0.12021854310812261</v>
      </c>
      <c r="H45">
        <f t="shared" si="6"/>
        <v>4.2944708406169774</v>
      </c>
      <c r="I45">
        <f t="shared" si="0"/>
        <v>18.442479800909489</v>
      </c>
      <c r="K45" s="1" t="s">
        <v>41</v>
      </c>
      <c r="L45" s="1">
        <f>SUM(G2:G83)</f>
        <v>9.5874282077475552</v>
      </c>
    </row>
    <row r="46" spans="1:12">
      <c r="A46" s="1">
        <v>5.9</v>
      </c>
      <c r="B46" s="1">
        <v>22.925799999999999</v>
      </c>
      <c r="C46">
        <f t="shared" si="1"/>
        <v>135.26222000000001</v>
      </c>
      <c r="D46">
        <f t="shared" si="2"/>
        <v>34.81</v>
      </c>
      <c r="E46">
        <f t="shared" si="3"/>
        <v>22.002202573264768</v>
      </c>
      <c r="F46">
        <f t="shared" si="4"/>
        <v>0.92359742673523115</v>
      </c>
      <c r="G46">
        <f t="shared" si="5"/>
        <v>4.0286377214109485E-2</v>
      </c>
      <c r="H46">
        <f t="shared" si="6"/>
        <v>0.92359742673523115</v>
      </c>
      <c r="I46">
        <f t="shared" si="0"/>
        <v>0.85303220667194068</v>
      </c>
      <c r="K46" s="1" t="s">
        <v>35</v>
      </c>
      <c r="L46" s="1">
        <f>L45/L39</f>
        <v>5.8459928096021678E-2</v>
      </c>
    </row>
    <row r="47" spans="1:12">
      <c r="A47" s="1">
        <v>1.6</v>
      </c>
      <c r="B47" s="1">
        <v>42.8</v>
      </c>
      <c r="C47">
        <f t="shared" si="1"/>
        <v>68.48</v>
      </c>
      <c r="D47">
        <f t="shared" si="2"/>
        <v>2.5600000000000005</v>
      </c>
      <c r="E47">
        <f t="shared" si="3"/>
        <v>45.84324040874035</v>
      </c>
      <c r="F47">
        <f t="shared" si="4"/>
        <v>3.0432404087403526</v>
      </c>
      <c r="G47">
        <f t="shared" si="5"/>
        <v>7.1103747867765257E-2</v>
      </c>
      <c r="H47">
        <f t="shared" si="6"/>
        <v>-3.0432404087403526</v>
      </c>
      <c r="I47">
        <f t="shared" si="0"/>
        <v>9.2613121853901479</v>
      </c>
      <c r="K47" s="1" t="s">
        <v>42</v>
      </c>
      <c r="L47" s="1">
        <f>L46*100</f>
        <v>5.8459928096021674</v>
      </c>
    </row>
    <row r="48" spans="1:12">
      <c r="A48" s="1">
        <v>2.5</v>
      </c>
      <c r="B48" s="1">
        <v>51.6</v>
      </c>
      <c r="C48">
        <f t="shared" si="1"/>
        <v>129</v>
      </c>
      <c r="D48">
        <f t="shared" si="2"/>
        <v>6.25</v>
      </c>
      <c r="E48">
        <f t="shared" si="3"/>
        <v>40.853255745501272</v>
      </c>
      <c r="F48">
        <f t="shared" si="4"/>
        <v>10.746744254498729</v>
      </c>
      <c r="G48">
        <f t="shared" si="5"/>
        <v>0.20827023749028545</v>
      </c>
      <c r="H48">
        <f t="shared" si="6"/>
        <v>10.746744254498729</v>
      </c>
      <c r="I48">
        <f t="shared" si="0"/>
        <v>115.49251207160145</v>
      </c>
    </row>
    <row r="49" spans="1:9">
      <c r="A49" s="1">
        <v>3</v>
      </c>
      <c r="B49" s="1">
        <v>33.128100000000003</v>
      </c>
      <c r="C49">
        <f t="shared" si="1"/>
        <v>99.38430000000001</v>
      </c>
      <c r="D49">
        <f t="shared" si="2"/>
        <v>9</v>
      </c>
      <c r="E49">
        <f t="shared" si="3"/>
        <v>38.081042043701792</v>
      </c>
      <c r="F49">
        <f t="shared" si="4"/>
        <v>4.952942043701789</v>
      </c>
      <c r="G49">
        <f t="shared" si="5"/>
        <v>0.14950878691207128</v>
      </c>
      <c r="H49">
        <f t="shared" si="6"/>
        <v>-4.952942043701789</v>
      </c>
      <c r="I49">
        <f t="shared" si="0"/>
        <v>24.531634888268854</v>
      </c>
    </row>
    <row r="50" spans="1:9">
      <c r="A50" s="1">
        <v>2.5</v>
      </c>
      <c r="B50" s="1">
        <v>42.488799999999998</v>
      </c>
      <c r="C50">
        <f t="shared" si="1"/>
        <v>106.22199999999999</v>
      </c>
      <c r="D50">
        <f t="shared" si="2"/>
        <v>6.25</v>
      </c>
      <c r="E50">
        <f t="shared" si="3"/>
        <v>40.853255745501272</v>
      </c>
      <c r="F50">
        <f t="shared" si="4"/>
        <v>1.6355442544987255</v>
      </c>
      <c r="G50">
        <f t="shared" si="5"/>
        <v>3.8493538403031519E-2</v>
      </c>
      <c r="H50">
        <f t="shared" si="6"/>
        <v>1.6355442544987255</v>
      </c>
      <c r="I50">
        <f t="shared" si="0"/>
        <v>2.675005008423792</v>
      </c>
    </row>
    <row r="51" spans="1:9">
      <c r="A51" s="1">
        <v>3</v>
      </c>
      <c r="B51" s="1">
        <v>33.200000000000003</v>
      </c>
      <c r="C51">
        <f t="shared" si="1"/>
        <v>99.600000000000009</v>
      </c>
      <c r="D51">
        <f t="shared" si="2"/>
        <v>9</v>
      </c>
      <c r="E51">
        <f t="shared" si="3"/>
        <v>38.081042043701792</v>
      </c>
      <c r="F51">
        <f t="shared" si="4"/>
        <v>4.8810420437017896</v>
      </c>
      <c r="G51">
        <f t="shared" si="5"/>
        <v>0.14701933866571654</v>
      </c>
      <c r="H51">
        <f t="shared" si="6"/>
        <v>-4.8810420437017896</v>
      </c>
      <c r="I51">
        <f t="shared" si="0"/>
        <v>23.824571432384545</v>
      </c>
    </row>
    <row r="52" spans="1:9">
      <c r="A52" s="1">
        <v>4.5999999999999996</v>
      </c>
      <c r="B52" s="1">
        <v>21.9</v>
      </c>
      <c r="C52">
        <f t="shared" si="1"/>
        <v>100.73999999999998</v>
      </c>
      <c r="D52">
        <f t="shared" si="2"/>
        <v>21.159999999999997</v>
      </c>
      <c r="E52">
        <f t="shared" si="3"/>
        <v>29.209958197943436</v>
      </c>
      <c r="F52">
        <f t="shared" si="4"/>
        <v>7.3099581979434376</v>
      </c>
      <c r="G52">
        <f t="shared" si="5"/>
        <v>0.33378804556819353</v>
      </c>
      <c r="H52">
        <f t="shared" si="6"/>
        <v>-7.3099581979434376</v>
      </c>
      <c r="I52">
        <f t="shared" si="0"/>
        <v>53.435488855680468</v>
      </c>
    </row>
    <row r="53" spans="1:9">
      <c r="A53" s="1">
        <v>3.6</v>
      </c>
      <c r="B53" s="1">
        <v>34.259599999999999</v>
      </c>
      <c r="C53">
        <f t="shared" si="1"/>
        <v>123.33456</v>
      </c>
      <c r="D53">
        <f t="shared" si="2"/>
        <v>12.96</v>
      </c>
      <c r="E53">
        <f t="shared" si="3"/>
        <v>34.75438560154241</v>
      </c>
      <c r="F53">
        <f t="shared" si="4"/>
        <v>0.4947856015424108</v>
      </c>
      <c r="G53">
        <f t="shared" si="5"/>
        <v>1.4442246889701305E-2</v>
      </c>
      <c r="H53">
        <f t="shared" si="6"/>
        <v>-0.4947856015424108</v>
      </c>
      <c r="I53">
        <f t="shared" si="0"/>
        <v>0.24481279149368532</v>
      </c>
    </row>
    <row r="54" spans="1:9">
      <c r="A54" s="1">
        <v>4</v>
      </c>
      <c r="B54" s="1">
        <v>27.9711</v>
      </c>
      <c r="C54">
        <f t="shared" si="1"/>
        <v>111.8844</v>
      </c>
      <c r="D54">
        <f t="shared" si="2"/>
        <v>16</v>
      </c>
      <c r="E54">
        <f t="shared" si="3"/>
        <v>32.536614640102819</v>
      </c>
      <c r="F54">
        <f t="shared" si="4"/>
        <v>4.565514640102819</v>
      </c>
      <c r="G54">
        <f t="shared" si="5"/>
        <v>0.16322256329221299</v>
      </c>
      <c r="H54">
        <f t="shared" si="6"/>
        <v>-4.565514640102819</v>
      </c>
      <c r="I54">
        <f t="shared" si="0"/>
        <v>20.843923928993174</v>
      </c>
    </row>
    <row r="55" spans="1:9">
      <c r="A55" s="1">
        <v>5.4</v>
      </c>
      <c r="B55" s="1">
        <v>21.2</v>
      </c>
      <c r="C55">
        <f t="shared" si="1"/>
        <v>114.48</v>
      </c>
      <c r="D55">
        <f t="shared" si="2"/>
        <v>29.160000000000004</v>
      </c>
      <c r="E55">
        <f t="shared" si="3"/>
        <v>24.774416275064258</v>
      </c>
      <c r="F55">
        <f t="shared" si="4"/>
        <v>3.5744162750642587</v>
      </c>
      <c r="G55">
        <f t="shared" si="5"/>
        <v>0.16860454127661598</v>
      </c>
      <c r="H55">
        <f t="shared" si="6"/>
        <v>-3.5744162750642587</v>
      </c>
      <c r="I55">
        <f t="shared" si="0"/>
        <v>12.776451707444251</v>
      </c>
    </row>
    <row r="56" spans="1:9">
      <c r="A56" s="1">
        <v>2.4</v>
      </c>
      <c r="B56" s="1">
        <v>43.431899999999999</v>
      </c>
      <c r="C56">
        <f t="shared" si="1"/>
        <v>104.23656</v>
      </c>
      <c r="D56">
        <f t="shared" si="2"/>
        <v>5.76</v>
      </c>
      <c r="E56">
        <f t="shared" si="3"/>
        <v>41.407698485861175</v>
      </c>
      <c r="F56">
        <f t="shared" si="4"/>
        <v>2.0242015141388237</v>
      </c>
      <c r="G56">
        <f t="shared" si="5"/>
        <v>4.6606331156104699E-2</v>
      </c>
      <c r="H56">
        <f t="shared" si="6"/>
        <v>2.0242015141388237</v>
      </c>
      <c r="I56">
        <f t="shared" si="0"/>
        <v>4.0973917698419067</v>
      </c>
    </row>
    <row r="57" spans="1:9">
      <c r="A57" s="1">
        <v>4</v>
      </c>
      <c r="B57" s="1">
        <v>28.4</v>
      </c>
      <c r="C57">
        <f t="shared" si="1"/>
        <v>113.6</v>
      </c>
      <c r="D57">
        <f t="shared" si="2"/>
        <v>16</v>
      </c>
      <c r="E57">
        <f t="shared" si="3"/>
        <v>32.536614640102819</v>
      </c>
      <c r="F57">
        <f t="shared" si="4"/>
        <v>4.1366146401028203</v>
      </c>
      <c r="G57">
        <f t="shared" si="5"/>
        <v>0.14565544507404299</v>
      </c>
      <c r="H57">
        <f t="shared" si="6"/>
        <v>-4.1366146401028203</v>
      </c>
      <c r="I57">
        <f t="shared" si="0"/>
        <v>17.111580680712986</v>
      </c>
    </row>
    <row r="58" spans="1:9">
      <c r="A58" s="1">
        <v>6.4</v>
      </c>
      <c r="B58" s="1">
        <v>29.9499</v>
      </c>
      <c r="C58">
        <f t="shared" si="1"/>
        <v>191.67936</v>
      </c>
      <c r="D58">
        <f t="shared" si="2"/>
        <v>40.960000000000008</v>
      </c>
      <c r="E58">
        <f t="shared" si="3"/>
        <v>19.229988871465288</v>
      </c>
      <c r="F58">
        <f t="shared" si="4"/>
        <v>10.719911128534712</v>
      </c>
      <c r="G58">
        <f t="shared" si="5"/>
        <v>0.35792811089635396</v>
      </c>
      <c r="H58">
        <f t="shared" si="6"/>
        <v>10.719911128534712</v>
      </c>
      <c r="I58">
        <f t="shared" si="0"/>
        <v>114.91649460368235</v>
      </c>
    </row>
    <row r="59" spans="1:9">
      <c r="A59" s="1">
        <v>1.6</v>
      </c>
      <c r="B59" s="1">
        <v>41.7</v>
      </c>
      <c r="C59">
        <f t="shared" si="1"/>
        <v>66.720000000000013</v>
      </c>
      <c r="D59">
        <f t="shared" si="2"/>
        <v>2.5600000000000005</v>
      </c>
      <c r="E59">
        <f t="shared" si="3"/>
        <v>45.84324040874035</v>
      </c>
      <c r="F59">
        <f t="shared" si="4"/>
        <v>4.1432404087403469</v>
      </c>
      <c r="G59">
        <f t="shared" si="5"/>
        <v>9.9358283183221749E-2</v>
      </c>
      <c r="H59">
        <f t="shared" si="6"/>
        <v>-4.1432404087403469</v>
      </c>
      <c r="I59">
        <f t="shared" si="0"/>
        <v>17.166441084618878</v>
      </c>
    </row>
    <row r="60" spans="1:9">
      <c r="A60" s="1">
        <v>4.5999999999999996</v>
      </c>
      <c r="B60" s="1">
        <v>24.3</v>
      </c>
      <c r="C60">
        <f t="shared" si="1"/>
        <v>111.78</v>
      </c>
      <c r="D60">
        <f t="shared" si="2"/>
        <v>21.159999999999997</v>
      </c>
      <c r="E60">
        <f t="shared" si="3"/>
        <v>29.209958197943436</v>
      </c>
      <c r="F60">
        <f t="shared" si="4"/>
        <v>4.9099581979434355</v>
      </c>
      <c r="G60">
        <f t="shared" si="5"/>
        <v>0.20205589291948292</v>
      </c>
      <c r="H60">
        <f t="shared" si="6"/>
        <v>-4.9099581979434355</v>
      </c>
      <c r="I60">
        <f t="shared" si="0"/>
        <v>24.107689505551949</v>
      </c>
    </row>
    <row r="61" spans="1:9">
      <c r="A61" s="1">
        <v>6</v>
      </c>
      <c r="B61" s="1">
        <v>21.473400000000002</v>
      </c>
      <c r="C61">
        <f t="shared" si="1"/>
        <v>128.84040000000002</v>
      </c>
      <c r="D61">
        <f t="shared" si="2"/>
        <v>36</v>
      </c>
      <c r="E61">
        <f t="shared" si="3"/>
        <v>21.447759832904879</v>
      </c>
      <c r="F61">
        <f t="shared" si="4"/>
        <v>2.5640167095122735E-2</v>
      </c>
      <c r="G61">
        <f t="shared" si="5"/>
        <v>1.1940431927465018E-3</v>
      </c>
      <c r="H61">
        <f t="shared" si="6"/>
        <v>2.5640167095122735E-2</v>
      </c>
      <c r="I61">
        <f t="shared" si="0"/>
        <v>6.574181686658146E-4</v>
      </c>
    </row>
    <row r="62" spans="1:9">
      <c r="A62" s="1">
        <v>2</v>
      </c>
      <c r="B62" s="1">
        <v>41.5</v>
      </c>
      <c r="C62">
        <f t="shared" si="1"/>
        <v>83</v>
      </c>
      <c r="D62">
        <f t="shared" si="2"/>
        <v>4</v>
      </c>
      <c r="E62">
        <f t="shared" si="3"/>
        <v>43.625469447300759</v>
      </c>
      <c r="F62">
        <f t="shared" si="4"/>
        <v>2.1254694473007589</v>
      </c>
      <c r="G62">
        <f t="shared" si="5"/>
        <v>5.121613126025925E-2</v>
      </c>
      <c r="H62">
        <f t="shared" si="6"/>
        <v>-2.1254694473007589</v>
      </c>
      <c r="I62">
        <f t="shared" si="0"/>
        <v>4.5176203714089933</v>
      </c>
    </row>
    <row r="63" spans="1:9">
      <c r="A63" s="1">
        <v>2.4</v>
      </c>
      <c r="B63" s="1">
        <v>42.5</v>
      </c>
      <c r="C63">
        <f t="shared" si="1"/>
        <v>102</v>
      </c>
      <c r="D63">
        <f t="shared" si="2"/>
        <v>5.76</v>
      </c>
      <c r="E63">
        <f t="shared" si="3"/>
        <v>41.407698485861175</v>
      </c>
      <c r="F63">
        <f t="shared" si="4"/>
        <v>1.0923015141388248</v>
      </c>
      <c r="G63">
        <f t="shared" si="5"/>
        <v>2.5701212097384112E-2</v>
      </c>
      <c r="H63">
        <f t="shared" si="6"/>
        <v>1.0923015141388248</v>
      </c>
      <c r="I63">
        <f t="shared" si="0"/>
        <v>1.1931225977899693</v>
      </c>
    </row>
    <row r="64" spans="1:9">
      <c r="A64" s="1">
        <v>4.4000000000000004</v>
      </c>
      <c r="B64" s="1">
        <v>30.547999999999998</v>
      </c>
      <c r="C64">
        <f t="shared" si="1"/>
        <v>134.41120000000001</v>
      </c>
      <c r="D64">
        <f t="shared" si="2"/>
        <v>19.360000000000003</v>
      </c>
      <c r="E64">
        <f t="shared" si="3"/>
        <v>30.318843678663228</v>
      </c>
      <c r="F64">
        <f t="shared" si="4"/>
        <v>0.22915632133677022</v>
      </c>
      <c r="G64">
        <f t="shared" si="5"/>
        <v>7.501516345972575E-3</v>
      </c>
      <c r="H64">
        <f t="shared" si="6"/>
        <v>0.22915632133677022</v>
      </c>
      <c r="I64">
        <f t="shared" si="0"/>
        <v>5.251261960860109E-2</v>
      </c>
    </row>
    <row r="65" spans="1:9">
      <c r="A65" s="1">
        <v>6</v>
      </c>
      <c r="B65" s="1">
        <v>24.7</v>
      </c>
      <c r="C65">
        <f t="shared" si="1"/>
        <v>148.19999999999999</v>
      </c>
      <c r="D65">
        <f t="shared" si="2"/>
        <v>36</v>
      </c>
      <c r="E65">
        <f t="shared" si="3"/>
        <v>21.447759832904879</v>
      </c>
      <c r="F65">
        <f t="shared" si="4"/>
        <v>3.2522401670951204</v>
      </c>
      <c r="G65">
        <f t="shared" si="5"/>
        <v>0.131669642392515</v>
      </c>
      <c r="H65">
        <f t="shared" si="6"/>
        <v>3.2522401670951204</v>
      </c>
      <c r="I65">
        <f t="shared" si="0"/>
        <v>10.577066104466898</v>
      </c>
    </row>
    <row r="66" spans="1:9">
      <c r="A66" s="1">
        <v>3.7</v>
      </c>
      <c r="B66" s="1">
        <v>28.1</v>
      </c>
      <c r="C66">
        <f t="shared" si="1"/>
        <v>103.97000000000001</v>
      </c>
      <c r="D66">
        <f t="shared" si="2"/>
        <v>13.690000000000001</v>
      </c>
      <c r="E66">
        <f t="shared" si="3"/>
        <v>34.199942861182507</v>
      </c>
      <c r="F66">
        <f t="shared" si="4"/>
        <v>6.0999428611825053</v>
      </c>
      <c r="G66">
        <f t="shared" si="5"/>
        <v>0.21707981712393257</v>
      </c>
      <c r="H66">
        <f t="shared" si="6"/>
        <v>-6.0999428611825053</v>
      </c>
      <c r="I66">
        <f t="shared" ref="I66:I129" si="7">H66^2</f>
        <v>37.209302909691409</v>
      </c>
    </row>
    <row r="67" spans="1:9">
      <c r="A67" s="1">
        <v>3.5</v>
      </c>
      <c r="B67" s="1">
        <v>30.049299999999999</v>
      </c>
      <c r="C67">
        <f t="shared" ref="C67:C130" si="8">A67*B67</f>
        <v>105.17255</v>
      </c>
      <c r="D67">
        <f t="shared" ref="D67:D130" si="9">A67^2</f>
        <v>12.25</v>
      </c>
      <c r="E67">
        <f t="shared" ref="E67:E130" si="10">$L$30+$L$29*A67</f>
        <v>35.308828341902306</v>
      </c>
      <c r="F67">
        <f t="shared" ref="F67:F130" si="11">ABS(B67-E67)</f>
        <v>5.2595283419023069</v>
      </c>
      <c r="G67">
        <f t="shared" ref="G67:G130" si="12">F67/B67</f>
        <v>0.17502997879825177</v>
      </c>
      <c r="H67">
        <f t="shared" ref="H67:H130" si="13">B67-E67</f>
        <v>-5.2595283419023069</v>
      </c>
      <c r="I67">
        <f t="shared" si="7"/>
        <v>27.662638379273631</v>
      </c>
    </row>
    <row r="68" spans="1:9">
      <c r="A68" s="1">
        <v>2</v>
      </c>
      <c r="B68" s="1">
        <v>39.4</v>
      </c>
      <c r="C68">
        <f t="shared" si="8"/>
        <v>78.8</v>
      </c>
      <c r="D68">
        <f t="shared" si="9"/>
        <v>4</v>
      </c>
      <c r="E68">
        <f t="shared" si="10"/>
        <v>43.625469447300759</v>
      </c>
      <c r="F68">
        <f t="shared" si="11"/>
        <v>4.2254694473007604</v>
      </c>
      <c r="G68">
        <f t="shared" si="12"/>
        <v>0.10724541744418174</v>
      </c>
      <c r="H68">
        <f t="shared" si="13"/>
        <v>-4.2254694473007604</v>
      </c>
      <c r="I68">
        <f t="shared" si="7"/>
        <v>17.854592050072192</v>
      </c>
    </row>
    <row r="69" spans="1:9">
      <c r="A69" s="1">
        <v>2.5</v>
      </c>
      <c r="B69" s="1">
        <v>36.655700000000003</v>
      </c>
      <c r="C69">
        <f t="shared" si="8"/>
        <v>91.639250000000004</v>
      </c>
      <c r="D69">
        <f t="shared" si="9"/>
        <v>6.25</v>
      </c>
      <c r="E69">
        <f t="shared" si="10"/>
        <v>40.853255745501272</v>
      </c>
      <c r="F69">
        <f t="shared" si="11"/>
        <v>4.1975557455012691</v>
      </c>
      <c r="G69">
        <f t="shared" si="12"/>
        <v>0.11451304286922004</v>
      </c>
      <c r="H69">
        <f t="shared" si="13"/>
        <v>-4.1975557455012691</v>
      </c>
      <c r="I69">
        <f t="shared" si="7"/>
        <v>17.619474236590715</v>
      </c>
    </row>
    <row r="70" spans="1:9">
      <c r="A70" s="1">
        <v>3</v>
      </c>
      <c r="B70" s="1">
        <v>39.700000000000003</v>
      </c>
      <c r="C70">
        <f t="shared" si="8"/>
        <v>119.10000000000001</v>
      </c>
      <c r="D70">
        <f t="shared" si="9"/>
        <v>9</v>
      </c>
      <c r="E70">
        <f t="shared" si="10"/>
        <v>38.081042043701792</v>
      </c>
      <c r="F70">
        <f t="shared" si="11"/>
        <v>1.6189579562982104</v>
      </c>
      <c r="G70">
        <f t="shared" si="12"/>
        <v>4.077979738786424E-2</v>
      </c>
      <c r="H70">
        <f t="shared" si="13"/>
        <v>1.6189579562982104</v>
      </c>
      <c r="I70">
        <f t="shared" si="7"/>
        <v>2.6210248642612779</v>
      </c>
    </row>
    <row r="71" spans="1:9">
      <c r="A71" s="1">
        <v>5</v>
      </c>
      <c r="B71" s="1">
        <v>25.897200000000002</v>
      </c>
      <c r="C71">
        <f t="shared" si="8"/>
        <v>129.48600000000002</v>
      </c>
      <c r="D71">
        <f t="shared" si="9"/>
        <v>25</v>
      </c>
      <c r="E71">
        <f t="shared" si="10"/>
        <v>26.992187236503845</v>
      </c>
      <c r="F71">
        <f t="shared" si="11"/>
        <v>1.0949872365038438</v>
      </c>
      <c r="G71">
        <f t="shared" si="12"/>
        <v>4.2282070513563003E-2</v>
      </c>
      <c r="H71">
        <f t="shared" si="13"/>
        <v>-1.0949872365038438</v>
      </c>
      <c r="I71">
        <f t="shared" si="7"/>
        <v>1.1989970481063248</v>
      </c>
    </row>
    <row r="72" spans="1:9">
      <c r="A72" s="1">
        <v>4.5999999999999996</v>
      </c>
      <c r="B72" s="1">
        <v>33.9</v>
      </c>
      <c r="C72">
        <f t="shared" si="8"/>
        <v>155.93999999999997</v>
      </c>
      <c r="D72">
        <f t="shared" si="9"/>
        <v>21.159999999999997</v>
      </c>
      <c r="E72">
        <f t="shared" si="10"/>
        <v>29.209958197943436</v>
      </c>
      <c r="F72">
        <f t="shared" si="11"/>
        <v>4.6900418020565624</v>
      </c>
      <c r="G72">
        <f t="shared" si="12"/>
        <v>0.13834931569488385</v>
      </c>
      <c r="H72">
        <f t="shared" si="13"/>
        <v>4.6900418020565624</v>
      </c>
      <c r="I72">
        <f t="shared" si="7"/>
        <v>21.996492105037966</v>
      </c>
    </row>
    <row r="73" spans="1:9">
      <c r="A73" s="1">
        <v>2.7</v>
      </c>
      <c r="B73" s="1">
        <v>37</v>
      </c>
      <c r="C73">
        <f t="shared" si="8"/>
        <v>99.9</v>
      </c>
      <c r="D73">
        <f t="shared" si="9"/>
        <v>7.2900000000000009</v>
      </c>
      <c r="E73">
        <f t="shared" si="10"/>
        <v>39.74437026478148</v>
      </c>
      <c r="F73">
        <f t="shared" si="11"/>
        <v>2.7443702647814803</v>
      </c>
      <c r="G73">
        <f t="shared" si="12"/>
        <v>7.4172169318418385E-2</v>
      </c>
      <c r="H73">
        <f t="shared" si="13"/>
        <v>-2.7443702647814803</v>
      </c>
      <c r="I73">
        <f t="shared" si="7"/>
        <v>7.5315681502167724</v>
      </c>
    </row>
    <row r="74" spans="1:9">
      <c r="A74" s="1">
        <v>5.6</v>
      </c>
      <c r="B74" s="1">
        <v>32.4</v>
      </c>
      <c r="C74">
        <f t="shared" si="8"/>
        <v>181.43999999999997</v>
      </c>
      <c r="D74">
        <f t="shared" si="9"/>
        <v>31.359999999999996</v>
      </c>
      <c r="E74">
        <f t="shared" si="10"/>
        <v>23.665530794344466</v>
      </c>
      <c r="F74">
        <f t="shared" si="11"/>
        <v>8.7344692056555324</v>
      </c>
      <c r="G74">
        <f t="shared" si="12"/>
        <v>0.26958238289060288</v>
      </c>
      <c r="H74">
        <f t="shared" si="13"/>
        <v>8.7344692056555324</v>
      </c>
      <c r="I74">
        <f t="shared" si="7"/>
        <v>76.290952304544788</v>
      </c>
    </row>
    <row r="75" spans="1:9">
      <c r="A75" s="1">
        <v>2.5</v>
      </c>
      <c r="B75" s="1">
        <v>37.5899</v>
      </c>
      <c r="C75">
        <f t="shared" si="8"/>
        <v>93.97475</v>
      </c>
      <c r="D75">
        <f t="shared" si="9"/>
        <v>6.25</v>
      </c>
      <c r="E75">
        <f t="shared" si="10"/>
        <v>40.853255745501272</v>
      </c>
      <c r="F75">
        <f t="shared" si="11"/>
        <v>3.2633557455012721</v>
      </c>
      <c r="G75">
        <f t="shared" si="12"/>
        <v>8.681469611521371E-2</v>
      </c>
      <c r="H75">
        <f t="shared" si="13"/>
        <v>-3.2633557455012721</v>
      </c>
      <c r="I75">
        <f t="shared" si="7"/>
        <v>10.649490721696163</v>
      </c>
    </row>
    <row r="76" spans="1:9">
      <c r="A76" s="1">
        <v>2</v>
      </c>
      <c r="B76" s="1">
        <v>43.5</v>
      </c>
      <c r="C76">
        <f t="shared" si="8"/>
        <v>87</v>
      </c>
      <c r="D76">
        <f t="shared" si="9"/>
        <v>4</v>
      </c>
      <c r="E76">
        <f t="shared" si="10"/>
        <v>43.625469447300759</v>
      </c>
      <c r="F76">
        <f t="shared" si="11"/>
        <v>0.12546944730075893</v>
      </c>
      <c r="G76">
        <f t="shared" si="12"/>
        <v>2.8843551103622743E-3</v>
      </c>
      <c r="H76">
        <f t="shared" si="13"/>
        <v>-0.12546944730075893</v>
      </c>
      <c r="I76">
        <f t="shared" si="7"/>
        <v>1.5742582205957922E-2</v>
      </c>
    </row>
    <row r="77" spans="1:9">
      <c r="A77" s="1">
        <v>3</v>
      </c>
      <c r="B77" s="1">
        <v>36.920200000000001</v>
      </c>
      <c r="C77">
        <f t="shared" si="8"/>
        <v>110.76060000000001</v>
      </c>
      <c r="D77">
        <f t="shared" si="9"/>
        <v>9</v>
      </c>
      <c r="E77">
        <f t="shared" si="10"/>
        <v>38.081042043701792</v>
      </c>
      <c r="F77">
        <f t="shared" si="11"/>
        <v>1.1608420437017912</v>
      </c>
      <c r="G77">
        <f t="shared" si="12"/>
        <v>3.1441921866668956E-2</v>
      </c>
      <c r="H77">
        <f t="shared" si="13"/>
        <v>-1.1608420437017912</v>
      </c>
      <c r="I77">
        <f t="shared" si="7"/>
        <v>1.3475542504257514</v>
      </c>
    </row>
    <row r="78" spans="1:9">
      <c r="A78" s="1">
        <v>5</v>
      </c>
      <c r="B78" s="1">
        <v>23.602799999999998</v>
      </c>
      <c r="C78">
        <f t="shared" si="8"/>
        <v>118.014</v>
      </c>
      <c r="D78">
        <f t="shared" si="9"/>
        <v>25</v>
      </c>
      <c r="E78">
        <f t="shared" si="10"/>
        <v>26.992187236503845</v>
      </c>
      <c r="F78">
        <f t="shared" si="11"/>
        <v>3.3893872365038469</v>
      </c>
      <c r="G78">
        <f t="shared" si="12"/>
        <v>0.14360106582709878</v>
      </c>
      <c r="H78">
        <f t="shared" si="13"/>
        <v>-3.3893872365038469</v>
      </c>
      <c r="I78">
        <f t="shared" si="7"/>
        <v>11.487945838975184</v>
      </c>
    </row>
    <row r="79" spans="1:9">
      <c r="A79" s="1">
        <v>3</v>
      </c>
      <c r="B79" s="1">
        <v>39.700000000000003</v>
      </c>
      <c r="C79">
        <f t="shared" si="8"/>
        <v>119.10000000000001</v>
      </c>
      <c r="D79">
        <f t="shared" si="9"/>
        <v>9</v>
      </c>
      <c r="E79">
        <f t="shared" si="10"/>
        <v>38.081042043701792</v>
      </c>
      <c r="F79">
        <f t="shared" si="11"/>
        <v>1.6189579562982104</v>
      </c>
      <c r="G79">
        <f t="shared" si="12"/>
        <v>4.077979738786424E-2</v>
      </c>
      <c r="H79">
        <f t="shared" si="13"/>
        <v>1.6189579562982104</v>
      </c>
      <c r="I79">
        <f t="shared" si="7"/>
        <v>2.6210248642612779</v>
      </c>
    </row>
    <row r="80" spans="1:9">
      <c r="A80" s="1">
        <v>3.5</v>
      </c>
      <c r="B80" s="1">
        <v>34.9</v>
      </c>
      <c r="C80">
        <f t="shared" si="8"/>
        <v>122.14999999999999</v>
      </c>
      <c r="D80">
        <f t="shared" si="9"/>
        <v>12.25</v>
      </c>
      <c r="E80">
        <f t="shared" si="10"/>
        <v>35.308828341902306</v>
      </c>
      <c r="F80">
        <f t="shared" si="11"/>
        <v>0.4088283419023071</v>
      </c>
      <c r="G80">
        <f t="shared" si="12"/>
        <v>1.1714279137601924E-2</v>
      </c>
      <c r="H80">
        <f t="shared" si="13"/>
        <v>-0.4088283419023071</v>
      </c>
      <c r="I80">
        <f t="shared" si="7"/>
        <v>0.16714061314258971</v>
      </c>
    </row>
    <row r="81" spans="1:9">
      <c r="A81" s="1">
        <v>1.6</v>
      </c>
      <c r="B81" s="1">
        <v>54.250100000000003</v>
      </c>
      <c r="C81">
        <f t="shared" si="8"/>
        <v>86.800160000000005</v>
      </c>
      <c r="D81">
        <f t="shared" si="9"/>
        <v>2.5600000000000005</v>
      </c>
      <c r="E81">
        <f t="shared" si="10"/>
        <v>45.84324040874035</v>
      </c>
      <c r="F81">
        <f t="shared" si="11"/>
        <v>8.4068595912596535</v>
      </c>
      <c r="G81">
        <f t="shared" si="12"/>
        <v>0.15496486810641183</v>
      </c>
      <c r="H81">
        <f t="shared" si="13"/>
        <v>8.4068595912596535</v>
      </c>
      <c r="I81">
        <f t="shared" si="7"/>
        <v>70.675288187154436</v>
      </c>
    </row>
    <row r="82" spans="1:9">
      <c r="A82" s="1">
        <v>1.8</v>
      </c>
      <c r="B82" s="1">
        <v>50.8</v>
      </c>
      <c r="C82">
        <f t="shared" si="8"/>
        <v>91.44</v>
      </c>
      <c r="D82">
        <f t="shared" si="9"/>
        <v>3.24</v>
      </c>
      <c r="E82">
        <f t="shared" si="10"/>
        <v>44.734354928020558</v>
      </c>
      <c r="F82">
        <f t="shared" si="11"/>
        <v>6.0656450719794393</v>
      </c>
      <c r="G82">
        <f t="shared" si="12"/>
        <v>0.11940246204683937</v>
      </c>
      <c r="H82">
        <f t="shared" si="13"/>
        <v>6.0656450719794393</v>
      </c>
      <c r="I82">
        <f t="shared" si="7"/>
        <v>36.792050139228458</v>
      </c>
    </row>
    <row r="83" spans="1:9">
      <c r="A83" s="1">
        <v>5</v>
      </c>
      <c r="B83" s="1">
        <v>24.7928</v>
      </c>
      <c r="C83">
        <f t="shared" si="8"/>
        <v>123.964</v>
      </c>
      <c r="D83">
        <f t="shared" si="9"/>
        <v>25</v>
      </c>
      <c r="E83">
        <f t="shared" si="10"/>
        <v>26.992187236503845</v>
      </c>
      <c r="F83">
        <f t="shared" si="11"/>
        <v>2.1993872365038456</v>
      </c>
      <c r="G83">
        <f t="shared" si="12"/>
        <v>8.8710723940169947E-2</v>
      </c>
      <c r="H83">
        <f t="shared" si="13"/>
        <v>-2.1993872365038456</v>
      </c>
      <c r="I83">
        <f t="shared" si="7"/>
        <v>4.8373042160960225</v>
      </c>
    </row>
    <row r="84" spans="1:9">
      <c r="A84" s="1">
        <v>4.5999999999999996</v>
      </c>
      <c r="B84" s="1">
        <v>23</v>
      </c>
      <c r="C84">
        <f t="shared" si="8"/>
        <v>105.8</v>
      </c>
      <c r="D84">
        <f t="shared" si="9"/>
        <v>21.159999999999997</v>
      </c>
      <c r="E84">
        <f t="shared" si="10"/>
        <v>29.209958197943436</v>
      </c>
      <c r="F84">
        <f t="shared" si="11"/>
        <v>6.2099581979434362</v>
      </c>
      <c r="G84">
        <f t="shared" si="12"/>
        <v>0.26999818251927982</v>
      </c>
      <c r="H84">
        <f t="shared" si="13"/>
        <v>-6.2099581979434362</v>
      </c>
      <c r="I84">
        <f t="shared" si="7"/>
        <v>38.563580820204891</v>
      </c>
    </row>
    <row r="85" spans="1:9">
      <c r="A85" s="1">
        <v>3</v>
      </c>
      <c r="B85" s="1">
        <v>35.435400000000001</v>
      </c>
      <c r="C85">
        <f t="shared" si="8"/>
        <v>106.3062</v>
      </c>
      <c r="D85">
        <f t="shared" si="9"/>
        <v>9</v>
      </c>
      <c r="E85">
        <f t="shared" si="10"/>
        <v>38.081042043701792</v>
      </c>
      <c r="F85">
        <f t="shared" si="11"/>
        <v>2.6456420437017911</v>
      </c>
      <c r="G85">
        <f t="shared" si="12"/>
        <v>7.4660989962065924E-2</v>
      </c>
      <c r="H85">
        <f t="shared" si="13"/>
        <v>-2.6456420437017911</v>
      </c>
      <c r="I85">
        <f t="shared" si="7"/>
        <v>6.9994218234025904</v>
      </c>
    </row>
    <row r="86" spans="1:9">
      <c r="A86" s="1">
        <v>1.8</v>
      </c>
      <c r="B86" s="1">
        <v>46.9</v>
      </c>
      <c r="C86">
        <f t="shared" si="8"/>
        <v>84.42</v>
      </c>
      <c r="D86">
        <f t="shared" si="9"/>
        <v>3.24</v>
      </c>
      <c r="E86">
        <f t="shared" si="10"/>
        <v>44.734354928020558</v>
      </c>
      <c r="F86">
        <f t="shared" si="11"/>
        <v>2.1656450719794407</v>
      </c>
      <c r="G86">
        <f t="shared" si="12"/>
        <v>4.6175801108303639E-2</v>
      </c>
      <c r="H86">
        <f t="shared" si="13"/>
        <v>2.1656450719794407</v>
      </c>
      <c r="I86">
        <f t="shared" si="7"/>
        <v>4.6900185777888366</v>
      </c>
    </row>
    <row r="87" spans="1:9">
      <c r="A87" s="1">
        <v>6.2</v>
      </c>
      <c r="B87" s="1">
        <v>19.5139</v>
      </c>
      <c r="C87">
        <f t="shared" si="8"/>
        <v>120.98618</v>
      </c>
      <c r="D87">
        <f t="shared" si="9"/>
        <v>38.440000000000005</v>
      </c>
      <c r="E87">
        <f t="shared" si="10"/>
        <v>20.33887435218508</v>
      </c>
      <c r="F87">
        <f t="shared" si="11"/>
        <v>0.82497435218508031</v>
      </c>
      <c r="G87">
        <f t="shared" si="12"/>
        <v>4.227624166287007E-2</v>
      </c>
      <c r="H87">
        <f t="shared" si="13"/>
        <v>-0.82497435218508031</v>
      </c>
      <c r="I87">
        <f t="shared" si="7"/>
        <v>0.68058268176319292</v>
      </c>
    </row>
    <row r="88" spans="1:9">
      <c r="A88" s="1">
        <v>3</v>
      </c>
      <c r="B88" s="1">
        <v>32.857900000000001</v>
      </c>
      <c r="C88">
        <f t="shared" si="8"/>
        <v>98.573700000000002</v>
      </c>
      <c r="D88">
        <f t="shared" si="9"/>
        <v>9</v>
      </c>
      <c r="E88">
        <f t="shared" si="10"/>
        <v>38.081042043701792</v>
      </c>
      <c r="F88">
        <f t="shared" si="11"/>
        <v>5.2231420437017917</v>
      </c>
      <c r="G88">
        <f t="shared" si="12"/>
        <v>0.15896152960785051</v>
      </c>
      <c r="H88">
        <f t="shared" si="13"/>
        <v>-5.2231420437017917</v>
      </c>
      <c r="I88">
        <f t="shared" si="7"/>
        <v>27.281212808685328</v>
      </c>
    </row>
    <row r="89" spans="1:9">
      <c r="A89" s="1">
        <v>3.7</v>
      </c>
      <c r="B89" s="1">
        <v>28.566800000000001</v>
      </c>
      <c r="C89">
        <f t="shared" si="8"/>
        <v>105.69716000000001</v>
      </c>
      <c r="D89">
        <f t="shared" si="9"/>
        <v>13.690000000000001</v>
      </c>
      <c r="E89">
        <f t="shared" si="10"/>
        <v>34.199942861182507</v>
      </c>
      <c r="F89">
        <f t="shared" si="11"/>
        <v>5.6331428611825061</v>
      </c>
      <c r="G89">
        <f t="shared" si="12"/>
        <v>0.19719194523651604</v>
      </c>
      <c r="H89">
        <f t="shared" si="13"/>
        <v>-5.6331428611825061</v>
      </c>
      <c r="I89">
        <f t="shared" si="7"/>
        <v>31.732298494491431</v>
      </c>
    </row>
    <row r="90" spans="1:9">
      <c r="A90" s="1">
        <v>6</v>
      </c>
      <c r="B90" s="1">
        <v>21.7</v>
      </c>
      <c r="C90">
        <f t="shared" si="8"/>
        <v>130.19999999999999</v>
      </c>
      <c r="D90">
        <f t="shared" si="9"/>
        <v>36</v>
      </c>
      <c r="E90">
        <f t="shared" si="10"/>
        <v>21.447759832904879</v>
      </c>
      <c r="F90">
        <f t="shared" si="11"/>
        <v>0.25224016709512043</v>
      </c>
      <c r="G90">
        <f t="shared" si="12"/>
        <v>1.1623970833876517E-2</v>
      </c>
      <c r="H90">
        <f t="shared" si="13"/>
        <v>0.25224016709512043</v>
      </c>
      <c r="I90">
        <f t="shared" si="7"/>
        <v>6.3625101896174277E-2</v>
      </c>
    </row>
    <row r="91" spans="1:9">
      <c r="A91" s="1">
        <v>4.2</v>
      </c>
      <c r="B91" s="1">
        <v>26.767800000000001</v>
      </c>
      <c r="C91">
        <f t="shared" si="8"/>
        <v>112.42476000000001</v>
      </c>
      <c r="D91">
        <f t="shared" si="9"/>
        <v>17.64</v>
      </c>
      <c r="E91">
        <f t="shared" si="10"/>
        <v>31.427729159383023</v>
      </c>
      <c r="F91">
        <f t="shared" si="11"/>
        <v>4.6599291593830223</v>
      </c>
      <c r="G91">
        <f t="shared" si="12"/>
        <v>0.17408711808153909</v>
      </c>
      <c r="H91">
        <f t="shared" si="13"/>
        <v>-4.6599291593830223</v>
      </c>
      <c r="I91">
        <f t="shared" si="7"/>
        <v>21.71493977046816</v>
      </c>
    </row>
    <row r="92" spans="1:9">
      <c r="A92" s="1">
        <v>4.4000000000000004</v>
      </c>
      <c r="B92" s="1">
        <v>33.603200000000001</v>
      </c>
      <c r="C92">
        <f t="shared" si="8"/>
        <v>147.85408000000001</v>
      </c>
      <c r="D92">
        <f t="shared" si="9"/>
        <v>19.360000000000003</v>
      </c>
      <c r="E92">
        <f t="shared" si="10"/>
        <v>30.318843678663228</v>
      </c>
      <c r="F92">
        <f t="shared" si="11"/>
        <v>3.284356321336773</v>
      </c>
      <c r="G92">
        <f t="shared" si="12"/>
        <v>9.7739391526306216E-2</v>
      </c>
      <c r="H92">
        <f t="shared" si="13"/>
        <v>3.284356321336773</v>
      </c>
      <c r="I92">
        <f t="shared" si="7"/>
        <v>10.786996445504821</v>
      </c>
    </row>
    <row r="93" spans="1:9">
      <c r="A93" s="1">
        <v>2.5</v>
      </c>
      <c r="B93" s="1">
        <v>32.799999999999997</v>
      </c>
      <c r="C93">
        <f t="shared" si="8"/>
        <v>82</v>
      </c>
      <c r="D93">
        <f t="shared" si="9"/>
        <v>6.25</v>
      </c>
      <c r="E93">
        <f t="shared" si="10"/>
        <v>40.853255745501272</v>
      </c>
      <c r="F93">
        <f t="shared" si="11"/>
        <v>8.053255745501275</v>
      </c>
      <c r="G93">
        <f t="shared" si="12"/>
        <v>0.24552608980186816</v>
      </c>
      <c r="H93">
        <f t="shared" si="13"/>
        <v>-8.053255745501275</v>
      </c>
      <c r="I93">
        <f t="shared" si="7"/>
        <v>64.854928102449293</v>
      </c>
    </row>
    <row r="94" spans="1:9">
      <c r="A94" s="1">
        <v>6</v>
      </c>
      <c r="B94" s="1">
        <v>21.628499999999999</v>
      </c>
      <c r="C94">
        <f t="shared" si="8"/>
        <v>129.77099999999999</v>
      </c>
      <c r="D94">
        <f t="shared" si="9"/>
        <v>36</v>
      </c>
      <c r="E94">
        <f t="shared" si="10"/>
        <v>21.447759832904879</v>
      </c>
      <c r="F94">
        <f t="shared" si="11"/>
        <v>0.18074016709512009</v>
      </c>
      <c r="G94">
        <f t="shared" si="12"/>
        <v>8.3565742929523588E-3</v>
      </c>
      <c r="H94">
        <f t="shared" si="13"/>
        <v>0.18074016709512009</v>
      </c>
      <c r="I94">
        <f t="shared" si="7"/>
        <v>3.2667008001571927E-2</v>
      </c>
    </row>
    <row r="95" spans="1:9">
      <c r="A95" s="1">
        <v>6</v>
      </c>
      <c r="B95" s="1">
        <v>21.8</v>
      </c>
      <c r="C95">
        <f t="shared" si="8"/>
        <v>130.80000000000001</v>
      </c>
      <c r="D95">
        <f t="shared" si="9"/>
        <v>36</v>
      </c>
      <c r="E95">
        <f t="shared" si="10"/>
        <v>21.447759832904879</v>
      </c>
      <c r="F95">
        <f t="shared" si="11"/>
        <v>0.35224016709512185</v>
      </c>
      <c r="G95">
        <f t="shared" si="12"/>
        <v>1.6157805830051459E-2</v>
      </c>
      <c r="H95">
        <f t="shared" si="13"/>
        <v>0.35224016709512185</v>
      </c>
      <c r="I95">
        <f t="shared" si="7"/>
        <v>0.12407313531519935</v>
      </c>
    </row>
    <row r="96" spans="1:9">
      <c r="A96" s="1">
        <v>5.4</v>
      </c>
      <c r="B96" s="1">
        <v>21.8</v>
      </c>
      <c r="C96">
        <f t="shared" si="8"/>
        <v>117.72000000000001</v>
      </c>
      <c r="D96">
        <f t="shared" si="9"/>
        <v>29.160000000000004</v>
      </c>
      <c r="E96">
        <f t="shared" si="10"/>
        <v>24.774416275064258</v>
      </c>
      <c r="F96">
        <f t="shared" si="11"/>
        <v>2.9744162750642573</v>
      </c>
      <c r="G96">
        <f t="shared" si="12"/>
        <v>0.13644111353505767</v>
      </c>
      <c r="H96">
        <f t="shared" si="13"/>
        <v>-2.9744162750642573</v>
      </c>
      <c r="I96">
        <f t="shared" si="7"/>
        <v>8.847152177367132</v>
      </c>
    </row>
    <row r="97" spans="1:9">
      <c r="A97" s="1">
        <v>3</v>
      </c>
      <c r="B97" s="1">
        <v>35.505200000000002</v>
      </c>
      <c r="C97">
        <f t="shared" si="8"/>
        <v>106.51560000000001</v>
      </c>
      <c r="D97">
        <f t="shared" si="9"/>
        <v>9</v>
      </c>
      <c r="E97">
        <f t="shared" si="10"/>
        <v>38.081042043701792</v>
      </c>
      <c r="F97">
        <f t="shared" si="11"/>
        <v>2.5758420437017904</v>
      </c>
      <c r="G97">
        <f t="shared" si="12"/>
        <v>7.2548304014673631E-2</v>
      </c>
      <c r="H97">
        <f t="shared" si="13"/>
        <v>-2.5758420437017904</v>
      </c>
      <c r="I97">
        <f t="shared" si="7"/>
        <v>6.634962234101816</v>
      </c>
    </row>
    <row r="98" spans="1:9">
      <c r="A98" s="1">
        <v>3</v>
      </c>
      <c r="B98" s="1">
        <v>35.799999999999997</v>
      </c>
      <c r="C98">
        <f t="shared" si="8"/>
        <v>107.39999999999999</v>
      </c>
      <c r="D98">
        <f t="shared" si="9"/>
        <v>9</v>
      </c>
      <c r="E98">
        <f t="shared" si="10"/>
        <v>38.081042043701792</v>
      </c>
      <c r="F98">
        <f t="shared" si="11"/>
        <v>2.2810420437017953</v>
      </c>
      <c r="G98">
        <f t="shared" si="12"/>
        <v>6.3716258203960763E-2</v>
      </c>
      <c r="H98">
        <f t="shared" si="13"/>
        <v>-2.2810420437017953</v>
      </c>
      <c r="I98">
        <f t="shared" si="7"/>
        <v>5.2031528051352627</v>
      </c>
    </row>
    <row r="99" spans="1:9">
      <c r="A99" s="1">
        <v>2.4</v>
      </c>
      <c r="B99" s="1">
        <v>38.700000000000003</v>
      </c>
      <c r="C99">
        <f t="shared" si="8"/>
        <v>92.88000000000001</v>
      </c>
      <c r="D99">
        <f t="shared" si="9"/>
        <v>5.76</v>
      </c>
      <c r="E99">
        <f t="shared" si="10"/>
        <v>41.407698485861175</v>
      </c>
      <c r="F99">
        <f t="shared" si="11"/>
        <v>2.7076984858611723</v>
      </c>
      <c r="G99">
        <f t="shared" si="12"/>
        <v>6.9966369143699539E-2</v>
      </c>
      <c r="H99">
        <f t="shared" si="13"/>
        <v>-2.7076984858611723</v>
      </c>
      <c r="I99">
        <f t="shared" si="7"/>
        <v>7.3316310903348851</v>
      </c>
    </row>
    <row r="100" spans="1:9">
      <c r="A100" s="1">
        <v>2.5</v>
      </c>
      <c r="B100" s="1">
        <v>34.434100000000001</v>
      </c>
      <c r="C100">
        <f t="shared" si="8"/>
        <v>86.085250000000002</v>
      </c>
      <c r="D100">
        <f t="shared" si="9"/>
        <v>6.25</v>
      </c>
      <c r="E100">
        <f t="shared" si="10"/>
        <v>40.853255745501272</v>
      </c>
      <c r="F100">
        <f t="shared" si="11"/>
        <v>6.4191557455012713</v>
      </c>
      <c r="G100">
        <f t="shared" si="12"/>
        <v>0.1864185718662974</v>
      </c>
      <c r="H100">
        <f t="shared" si="13"/>
        <v>-6.4191557455012713</v>
      </c>
      <c r="I100">
        <f t="shared" si="7"/>
        <v>41.205560485001982</v>
      </c>
    </row>
    <row r="101" spans="1:9">
      <c r="A101" s="1">
        <v>4.8</v>
      </c>
      <c r="B101" s="1">
        <v>22.8</v>
      </c>
      <c r="C101">
        <f t="shared" si="8"/>
        <v>109.44</v>
      </c>
      <c r="D101">
        <f t="shared" si="9"/>
        <v>23.04</v>
      </c>
      <c r="E101">
        <f t="shared" si="10"/>
        <v>28.101072717223641</v>
      </c>
      <c r="F101">
        <f t="shared" si="11"/>
        <v>5.30107271722364</v>
      </c>
      <c r="G101">
        <f t="shared" si="12"/>
        <v>0.23250318935191402</v>
      </c>
      <c r="H101">
        <f t="shared" si="13"/>
        <v>-5.30107271722364</v>
      </c>
      <c r="I101">
        <f t="shared" si="7"/>
        <v>28.101371953292826</v>
      </c>
    </row>
    <row r="102" spans="1:9">
      <c r="A102" s="1">
        <v>3.6</v>
      </c>
      <c r="B102" s="1">
        <v>35</v>
      </c>
      <c r="C102">
        <f t="shared" si="8"/>
        <v>126</v>
      </c>
      <c r="D102">
        <f t="shared" si="9"/>
        <v>12.96</v>
      </c>
      <c r="E102">
        <f t="shared" si="10"/>
        <v>34.75438560154241</v>
      </c>
      <c r="F102">
        <f t="shared" si="11"/>
        <v>0.24561439845759026</v>
      </c>
      <c r="G102">
        <f t="shared" si="12"/>
        <v>7.0175542416454359E-3</v>
      </c>
      <c r="H102">
        <f t="shared" si="13"/>
        <v>0.24561439845759026</v>
      </c>
      <c r="I102">
        <f t="shared" si="7"/>
        <v>6.0326432729683917E-2</v>
      </c>
    </row>
    <row r="103" spans="1:9">
      <c r="A103" s="1">
        <v>3.5</v>
      </c>
      <c r="B103" s="1">
        <v>34.028799999999997</v>
      </c>
      <c r="C103">
        <f t="shared" si="8"/>
        <v>119.10079999999999</v>
      </c>
      <c r="D103">
        <f t="shared" si="9"/>
        <v>12.25</v>
      </c>
      <c r="E103">
        <f t="shared" si="10"/>
        <v>35.308828341902306</v>
      </c>
      <c r="F103">
        <f t="shared" si="11"/>
        <v>1.2800283419023089</v>
      </c>
      <c r="G103">
        <f t="shared" si="12"/>
        <v>3.7616029419265708E-2</v>
      </c>
      <c r="H103">
        <f t="shared" si="13"/>
        <v>-1.2800283419023089</v>
      </c>
      <c r="I103">
        <f t="shared" si="7"/>
        <v>1.6384725560731741</v>
      </c>
    </row>
    <row r="104" spans="1:9">
      <c r="A104" s="1">
        <v>2</v>
      </c>
      <c r="B104" s="1">
        <v>46.2</v>
      </c>
      <c r="C104">
        <f t="shared" si="8"/>
        <v>92.4</v>
      </c>
      <c r="D104">
        <f t="shared" si="9"/>
        <v>4</v>
      </c>
      <c r="E104">
        <f t="shared" si="10"/>
        <v>43.625469447300759</v>
      </c>
      <c r="F104">
        <f t="shared" si="11"/>
        <v>2.5745305526992439</v>
      </c>
      <c r="G104">
        <f t="shared" si="12"/>
        <v>5.5725769538944668E-2</v>
      </c>
      <c r="H104">
        <f t="shared" si="13"/>
        <v>2.5745305526992439</v>
      </c>
      <c r="I104">
        <f t="shared" si="7"/>
        <v>6.6282075667818745</v>
      </c>
    </row>
    <row r="105" spans="1:9">
      <c r="A105" s="1">
        <v>2</v>
      </c>
      <c r="B105" s="1">
        <v>36.799999999999997</v>
      </c>
      <c r="C105">
        <f t="shared" si="8"/>
        <v>73.599999999999994</v>
      </c>
      <c r="D105">
        <f t="shared" si="9"/>
        <v>4</v>
      </c>
      <c r="E105">
        <f t="shared" si="10"/>
        <v>43.625469447300759</v>
      </c>
      <c r="F105">
        <f t="shared" si="11"/>
        <v>6.8254694473007618</v>
      </c>
      <c r="G105">
        <f t="shared" si="12"/>
        <v>0.18547471324186854</v>
      </c>
      <c r="H105">
        <f t="shared" si="13"/>
        <v>-6.8254694473007618</v>
      </c>
      <c r="I105">
        <f t="shared" si="7"/>
        <v>46.587033176036165</v>
      </c>
    </row>
    <row r="106" spans="1:9">
      <c r="A106" s="1">
        <v>3.7</v>
      </c>
      <c r="B106" s="1">
        <v>28.5</v>
      </c>
      <c r="C106">
        <f t="shared" si="8"/>
        <v>105.45</v>
      </c>
      <c r="D106">
        <f t="shared" si="9"/>
        <v>13.690000000000001</v>
      </c>
      <c r="E106">
        <f t="shared" si="10"/>
        <v>34.199942861182507</v>
      </c>
      <c r="F106">
        <f t="shared" si="11"/>
        <v>5.6999428611825067</v>
      </c>
      <c r="G106">
        <f t="shared" si="12"/>
        <v>0.19999799512921076</v>
      </c>
      <c r="H106">
        <f t="shared" si="13"/>
        <v>-5.6999428611825067</v>
      </c>
      <c r="I106">
        <f t="shared" si="7"/>
        <v>32.489348620745417</v>
      </c>
    </row>
    <row r="107" spans="1:9">
      <c r="A107" s="1">
        <v>4.5999999999999996</v>
      </c>
      <c r="B107" s="1">
        <v>23</v>
      </c>
      <c r="C107">
        <f t="shared" si="8"/>
        <v>105.8</v>
      </c>
      <c r="D107">
        <f t="shared" si="9"/>
        <v>21.159999999999997</v>
      </c>
      <c r="E107">
        <f t="shared" si="10"/>
        <v>29.209958197943436</v>
      </c>
      <c r="F107">
        <f t="shared" si="11"/>
        <v>6.2099581979434362</v>
      </c>
      <c r="G107">
        <f t="shared" si="12"/>
        <v>0.26999818251927982</v>
      </c>
      <c r="H107">
        <f t="shared" si="13"/>
        <v>-6.2099581979434362</v>
      </c>
      <c r="I107">
        <f t="shared" si="7"/>
        <v>38.563580820204891</v>
      </c>
    </row>
    <row r="108" spans="1:9">
      <c r="A108" s="1">
        <v>4.4000000000000004</v>
      </c>
      <c r="B108" s="1">
        <v>28.1647</v>
      </c>
      <c r="C108">
        <f t="shared" si="8"/>
        <v>123.92468000000001</v>
      </c>
      <c r="D108">
        <f t="shared" si="9"/>
        <v>19.360000000000003</v>
      </c>
      <c r="E108">
        <f t="shared" si="10"/>
        <v>30.318843678663228</v>
      </c>
      <c r="F108">
        <f t="shared" si="11"/>
        <v>2.1541436786632282</v>
      </c>
      <c r="G108">
        <f t="shared" si="12"/>
        <v>7.6483814088672275E-2</v>
      </c>
      <c r="H108">
        <f t="shared" si="13"/>
        <v>-2.1541436786632282</v>
      </c>
      <c r="I108">
        <f t="shared" si="7"/>
        <v>4.6403349883247458</v>
      </c>
    </row>
    <row r="109" spans="1:9">
      <c r="A109" s="1">
        <v>3.8</v>
      </c>
      <c r="B109" s="1">
        <v>36.7669</v>
      </c>
      <c r="C109">
        <f t="shared" si="8"/>
        <v>139.71421999999998</v>
      </c>
      <c r="D109">
        <f t="shared" si="9"/>
        <v>14.44</v>
      </c>
      <c r="E109">
        <f t="shared" si="10"/>
        <v>33.645500120822618</v>
      </c>
      <c r="F109">
        <f t="shared" si="11"/>
        <v>3.1213998791773818</v>
      </c>
      <c r="G109">
        <f t="shared" si="12"/>
        <v>8.4897010060064407E-2</v>
      </c>
      <c r="H109">
        <f t="shared" si="13"/>
        <v>3.1213998791773818</v>
      </c>
      <c r="I109">
        <f t="shared" si="7"/>
        <v>9.7431372057285746</v>
      </c>
    </row>
    <row r="110" spans="1:9">
      <c r="A110" s="1">
        <v>1.5</v>
      </c>
      <c r="B110" s="1">
        <v>52.2</v>
      </c>
      <c r="C110">
        <f t="shared" si="8"/>
        <v>78.300000000000011</v>
      </c>
      <c r="D110">
        <f t="shared" si="9"/>
        <v>2.25</v>
      </c>
      <c r="E110">
        <f t="shared" si="10"/>
        <v>46.397683149100246</v>
      </c>
      <c r="F110">
        <f t="shared" si="11"/>
        <v>5.8023168508997571</v>
      </c>
      <c r="G110">
        <f t="shared" si="12"/>
        <v>0.1111554952279647</v>
      </c>
      <c r="H110">
        <f t="shared" si="13"/>
        <v>5.8023168508997571</v>
      </c>
      <c r="I110">
        <f t="shared" si="7"/>
        <v>33.666880838235272</v>
      </c>
    </row>
    <row r="111" spans="1:9">
      <c r="A111" s="1">
        <v>2.5</v>
      </c>
      <c r="B111" s="1">
        <v>40.807499999999997</v>
      </c>
      <c r="C111">
        <f t="shared" si="8"/>
        <v>102.01875</v>
      </c>
      <c r="D111">
        <f t="shared" si="9"/>
        <v>6.25</v>
      </c>
      <c r="E111">
        <f t="shared" si="10"/>
        <v>40.853255745501272</v>
      </c>
      <c r="F111">
        <f t="shared" si="11"/>
        <v>4.5755745501274703E-2</v>
      </c>
      <c r="G111">
        <f t="shared" si="12"/>
        <v>1.1212582368749545E-3</v>
      </c>
      <c r="H111">
        <f t="shared" si="13"/>
        <v>-4.5755745501274703E-2</v>
      </c>
      <c r="I111">
        <f t="shared" si="7"/>
        <v>2.0935882463774202E-3</v>
      </c>
    </row>
    <row r="112" spans="1:9">
      <c r="A112" s="1">
        <v>3.7</v>
      </c>
      <c r="B112" s="1">
        <v>31.364100000000001</v>
      </c>
      <c r="C112">
        <f t="shared" si="8"/>
        <v>116.04717000000001</v>
      </c>
      <c r="D112">
        <f t="shared" si="9"/>
        <v>13.690000000000001</v>
      </c>
      <c r="E112">
        <f t="shared" si="10"/>
        <v>34.199942861182507</v>
      </c>
      <c r="F112">
        <f t="shared" si="11"/>
        <v>2.8358428611825062</v>
      </c>
      <c r="G112">
        <f t="shared" si="12"/>
        <v>9.041684158584197E-2</v>
      </c>
      <c r="H112">
        <f t="shared" si="13"/>
        <v>-2.8358428611825062</v>
      </c>
      <c r="I112">
        <f t="shared" si="7"/>
        <v>8.0420047333197822</v>
      </c>
    </row>
    <row r="113" spans="1:9">
      <c r="A113" s="1">
        <v>3.7</v>
      </c>
      <c r="B113" s="1">
        <v>27.8</v>
      </c>
      <c r="C113">
        <f t="shared" si="8"/>
        <v>102.86000000000001</v>
      </c>
      <c r="D113">
        <f t="shared" si="9"/>
        <v>13.690000000000001</v>
      </c>
      <c r="E113">
        <f t="shared" si="10"/>
        <v>34.199942861182507</v>
      </c>
      <c r="F113">
        <f t="shared" si="11"/>
        <v>6.399942861182506</v>
      </c>
      <c r="G113">
        <f t="shared" si="12"/>
        <v>0.23021377198498222</v>
      </c>
      <c r="H113">
        <f t="shared" si="13"/>
        <v>-6.399942861182506</v>
      </c>
      <c r="I113">
        <f t="shared" si="7"/>
        <v>40.95926862640092</v>
      </c>
    </row>
    <row r="114" spans="1:9">
      <c r="A114" s="1">
        <v>1.5</v>
      </c>
      <c r="B114" s="1">
        <v>55.644599999999997</v>
      </c>
      <c r="C114">
        <f t="shared" si="8"/>
        <v>83.466899999999995</v>
      </c>
      <c r="D114">
        <f t="shared" si="9"/>
        <v>2.25</v>
      </c>
      <c r="E114">
        <f t="shared" si="10"/>
        <v>46.397683149100246</v>
      </c>
      <c r="F114">
        <f t="shared" si="11"/>
        <v>9.2469168508997512</v>
      </c>
      <c r="G114">
        <f t="shared" si="12"/>
        <v>0.16617815297261104</v>
      </c>
      <c r="H114">
        <f t="shared" si="13"/>
        <v>9.2469168508997512</v>
      </c>
      <c r="I114">
        <f t="shared" si="7"/>
        <v>85.505471247453769</v>
      </c>
    </row>
    <row r="115" spans="1:9">
      <c r="A115" s="1">
        <v>3</v>
      </c>
      <c r="B115" s="1">
        <v>37.999699999999997</v>
      </c>
      <c r="C115">
        <f t="shared" si="8"/>
        <v>113.9991</v>
      </c>
      <c r="D115">
        <f t="shared" si="9"/>
        <v>9</v>
      </c>
      <c r="E115">
        <f t="shared" si="10"/>
        <v>38.081042043701792</v>
      </c>
      <c r="F115">
        <f t="shared" si="11"/>
        <v>8.1342043701795319E-2</v>
      </c>
      <c r="G115">
        <f t="shared" si="12"/>
        <v>2.1405969968656415E-3</v>
      </c>
      <c r="H115">
        <f t="shared" si="13"/>
        <v>-8.1342043701795319E-2</v>
      </c>
      <c r="I115">
        <f t="shared" si="7"/>
        <v>6.6165280735847798E-3</v>
      </c>
    </row>
    <row r="116" spans="1:9">
      <c r="A116" s="1">
        <v>3.8</v>
      </c>
      <c r="B116" s="1">
        <v>34.861699999999999</v>
      </c>
      <c r="C116">
        <f t="shared" si="8"/>
        <v>132.47445999999999</v>
      </c>
      <c r="D116">
        <f t="shared" si="9"/>
        <v>14.44</v>
      </c>
      <c r="E116">
        <f t="shared" si="10"/>
        <v>33.645500120822618</v>
      </c>
      <c r="F116">
        <f t="shared" si="11"/>
        <v>1.2161998791773811</v>
      </c>
      <c r="G116">
        <f t="shared" si="12"/>
        <v>3.4886419169959618E-2</v>
      </c>
      <c r="H116">
        <f t="shared" si="13"/>
        <v>1.2161998791773811</v>
      </c>
      <c r="I116">
        <f t="shared" si="7"/>
        <v>1.4791421461110765</v>
      </c>
    </row>
    <row r="117" spans="1:9">
      <c r="A117" s="1">
        <v>2.5</v>
      </c>
      <c r="B117" s="1">
        <v>36.655700000000003</v>
      </c>
      <c r="C117">
        <f t="shared" si="8"/>
        <v>91.639250000000004</v>
      </c>
      <c r="D117">
        <f t="shared" si="9"/>
        <v>6.25</v>
      </c>
      <c r="E117">
        <f t="shared" si="10"/>
        <v>40.853255745501272</v>
      </c>
      <c r="F117">
        <f t="shared" si="11"/>
        <v>4.1975557455012691</v>
      </c>
      <c r="G117">
        <f t="shared" si="12"/>
        <v>0.11451304286922004</v>
      </c>
      <c r="H117">
        <f t="shared" si="13"/>
        <v>-4.1975557455012691</v>
      </c>
      <c r="I117">
        <f t="shared" si="7"/>
        <v>17.619474236590715</v>
      </c>
    </row>
    <row r="118" spans="1:9">
      <c r="A118" s="1">
        <v>5.7</v>
      </c>
      <c r="B118" s="1">
        <v>27.2941</v>
      </c>
      <c r="C118">
        <f t="shared" si="8"/>
        <v>155.57637</v>
      </c>
      <c r="D118">
        <f t="shared" si="9"/>
        <v>32.49</v>
      </c>
      <c r="E118">
        <f t="shared" si="10"/>
        <v>23.111088053984567</v>
      </c>
      <c r="F118">
        <f t="shared" si="11"/>
        <v>4.1830119460154336</v>
      </c>
      <c r="G118">
        <f t="shared" si="12"/>
        <v>0.15325700228311004</v>
      </c>
      <c r="H118">
        <f t="shared" si="13"/>
        <v>4.1830119460154336</v>
      </c>
      <c r="I118">
        <f t="shared" si="7"/>
        <v>17.497588940507825</v>
      </c>
    </row>
    <row r="119" spans="1:9">
      <c r="A119" s="1">
        <v>1.8</v>
      </c>
      <c r="B119" s="1">
        <v>56.991500000000002</v>
      </c>
      <c r="C119">
        <f t="shared" si="8"/>
        <v>102.58470000000001</v>
      </c>
      <c r="D119">
        <f t="shared" si="9"/>
        <v>3.24</v>
      </c>
      <c r="E119">
        <f t="shared" si="10"/>
        <v>44.734354928020558</v>
      </c>
      <c r="F119">
        <f t="shared" si="11"/>
        <v>12.257145071979444</v>
      </c>
      <c r="G119">
        <f t="shared" si="12"/>
        <v>0.21506970463980496</v>
      </c>
      <c r="H119">
        <f t="shared" si="13"/>
        <v>12.257145071979444</v>
      </c>
      <c r="I119">
        <f t="shared" si="7"/>
        <v>150.23760531554998</v>
      </c>
    </row>
    <row r="120" spans="1:9">
      <c r="A120" s="1">
        <v>3</v>
      </c>
      <c r="B120" s="1">
        <v>35.496600000000001</v>
      </c>
      <c r="C120">
        <f t="shared" si="8"/>
        <v>106.4898</v>
      </c>
      <c r="D120">
        <f t="shared" si="9"/>
        <v>9</v>
      </c>
      <c r="E120">
        <f t="shared" si="10"/>
        <v>38.081042043701792</v>
      </c>
      <c r="F120">
        <f t="shared" si="11"/>
        <v>2.5844420437017916</v>
      </c>
      <c r="G120">
        <f t="shared" si="12"/>
        <v>7.2808157505276319E-2</v>
      </c>
      <c r="H120">
        <f t="shared" si="13"/>
        <v>-2.5844420437017916</v>
      </c>
      <c r="I120">
        <f t="shared" si="7"/>
        <v>6.6793406772534931</v>
      </c>
    </row>
    <row r="121" spans="1:9">
      <c r="A121" s="1">
        <v>3.8</v>
      </c>
      <c r="B121" s="1">
        <v>36.027700000000003</v>
      </c>
      <c r="C121">
        <f t="shared" si="8"/>
        <v>136.90526</v>
      </c>
      <c r="D121">
        <f t="shared" si="9"/>
        <v>14.44</v>
      </c>
      <c r="E121">
        <f t="shared" si="10"/>
        <v>33.645500120822618</v>
      </c>
      <c r="F121">
        <f t="shared" si="11"/>
        <v>2.3821998791773851</v>
      </c>
      <c r="G121">
        <f t="shared" si="12"/>
        <v>6.6121342166649125E-2</v>
      </c>
      <c r="H121">
        <f t="shared" si="13"/>
        <v>2.3821998791773851</v>
      </c>
      <c r="I121">
        <f t="shared" si="7"/>
        <v>5.6748762643527479</v>
      </c>
    </row>
    <row r="122" spans="1:9">
      <c r="A122" s="1">
        <v>1.5</v>
      </c>
      <c r="B122" s="1">
        <v>49.6</v>
      </c>
      <c r="C122">
        <f t="shared" si="8"/>
        <v>74.400000000000006</v>
      </c>
      <c r="D122">
        <f t="shared" si="9"/>
        <v>2.25</v>
      </c>
      <c r="E122">
        <f t="shared" si="10"/>
        <v>46.397683149100246</v>
      </c>
      <c r="F122">
        <f t="shared" si="11"/>
        <v>3.2023168508997557</v>
      </c>
      <c r="G122">
        <f t="shared" si="12"/>
        <v>6.4562839735882172E-2</v>
      </c>
      <c r="H122">
        <f t="shared" si="13"/>
        <v>3.2023168508997557</v>
      </c>
      <c r="I122">
        <f t="shared" si="7"/>
        <v>10.254833213556529</v>
      </c>
    </row>
    <row r="123" spans="1:9">
      <c r="A123" s="1">
        <v>2.5</v>
      </c>
      <c r="B123" s="1">
        <v>43.261699999999998</v>
      </c>
      <c r="C123">
        <f t="shared" si="8"/>
        <v>108.15424999999999</v>
      </c>
      <c r="D123">
        <f t="shared" si="9"/>
        <v>6.25</v>
      </c>
      <c r="E123">
        <f t="shared" si="10"/>
        <v>40.853255745501272</v>
      </c>
      <c r="F123">
        <f t="shared" si="11"/>
        <v>2.4084442544987255</v>
      </c>
      <c r="G123">
        <f t="shared" si="12"/>
        <v>5.5671512088029958E-2</v>
      </c>
      <c r="H123">
        <f t="shared" si="13"/>
        <v>2.4084442544987255</v>
      </c>
      <c r="I123">
        <f t="shared" si="7"/>
        <v>5.8006037270279212</v>
      </c>
    </row>
    <row r="124" spans="1:9">
      <c r="A124" s="1">
        <v>3</v>
      </c>
      <c r="B124" s="1">
        <v>31.302499999999998</v>
      </c>
      <c r="C124">
        <f t="shared" si="8"/>
        <v>93.907499999999999</v>
      </c>
      <c r="D124">
        <f t="shared" si="9"/>
        <v>9</v>
      </c>
      <c r="E124">
        <f t="shared" si="10"/>
        <v>38.081042043701792</v>
      </c>
      <c r="F124">
        <f t="shared" si="11"/>
        <v>6.778542043701794</v>
      </c>
      <c r="G124">
        <f t="shared" si="12"/>
        <v>0.21654954216761582</v>
      </c>
      <c r="H124">
        <f t="shared" si="13"/>
        <v>-6.778542043701794</v>
      </c>
      <c r="I124">
        <f t="shared" si="7"/>
        <v>45.948632238232896</v>
      </c>
    </row>
    <row r="125" spans="1:9">
      <c r="A125" s="1">
        <v>1.4</v>
      </c>
      <c r="B125" s="1">
        <v>59.7</v>
      </c>
      <c r="C125">
        <f t="shared" si="8"/>
        <v>83.58</v>
      </c>
      <c r="D125">
        <f t="shared" si="9"/>
        <v>1.9599999999999997</v>
      </c>
      <c r="E125">
        <f t="shared" si="10"/>
        <v>46.952125889460149</v>
      </c>
      <c r="F125">
        <f t="shared" si="11"/>
        <v>12.747874110539854</v>
      </c>
      <c r="G125">
        <f t="shared" si="12"/>
        <v>0.21353222965728397</v>
      </c>
      <c r="H125">
        <f t="shared" si="13"/>
        <v>12.747874110539854</v>
      </c>
      <c r="I125">
        <f t="shared" si="7"/>
        <v>162.50829433817228</v>
      </c>
    </row>
    <row r="126" spans="1:9">
      <c r="A126" s="1">
        <v>2.4</v>
      </c>
      <c r="B126" s="1">
        <v>42</v>
      </c>
      <c r="C126">
        <f t="shared" si="8"/>
        <v>100.8</v>
      </c>
      <c r="D126">
        <f t="shared" si="9"/>
        <v>5.76</v>
      </c>
      <c r="E126">
        <f t="shared" si="10"/>
        <v>41.407698485861175</v>
      </c>
      <c r="F126">
        <f t="shared" si="11"/>
        <v>0.59230151413882481</v>
      </c>
      <c r="G126">
        <f t="shared" si="12"/>
        <v>1.4102417003305353E-2</v>
      </c>
      <c r="H126">
        <f t="shared" si="13"/>
        <v>0.59230151413882481</v>
      </c>
      <c r="I126">
        <f t="shared" si="7"/>
        <v>0.35082108365114451</v>
      </c>
    </row>
    <row r="127" spans="1:9">
      <c r="A127" s="1">
        <v>2.5</v>
      </c>
      <c r="B127" s="1">
        <v>37.037799999999997</v>
      </c>
      <c r="C127">
        <f t="shared" si="8"/>
        <v>92.594499999999996</v>
      </c>
      <c r="D127">
        <f t="shared" si="9"/>
        <v>6.25</v>
      </c>
      <c r="E127">
        <f t="shared" si="10"/>
        <v>40.853255745501272</v>
      </c>
      <c r="F127">
        <f t="shared" si="11"/>
        <v>3.815455745501275</v>
      </c>
      <c r="G127">
        <f t="shared" si="12"/>
        <v>0.1030151830157643</v>
      </c>
      <c r="H127">
        <f t="shared" si="13"/>
        <v>-3.815455745501275</v>
      </c>
      <c r="I127">
        <f t="shared" si="7"/>
        <v>14.557702545878691</v>
      </c>
    </row>
    <row r="128" spans="1:9">
      <c r="A128" s="1">
        <v>1.5</v>
      </c>
      <c r="B128" s="1">
        <v>46.5</v>
      </c>
      <c r="C128">
        <f t="shared" si="8"/>
        <v>69.75</v>
      </c>
      <c r="D128">
        <f t="shared" si="9"/>
        <v>2.25</v>
      </c>
      <c r="E128">
        <f t="shared" si="10"/>
        <v>46.397683149100246</v>
      </c>
      <c r="F128">
        <f t="shared" si="11"/>
        <v>0.10231685089975429</v>
      </c>
      <c r="G128">
        <f t="shared" si="12"/>
        <v>2.2003623849409524E-3</v>
      </c>
      <c r="H128">
        <f t="shared" si="13"/>
        <v>0.10231685089975429</v>
      </c>
      <c r="I128">
        <f t="shared" si="7"/>
        <v>1.046873797804255E-2</v>
      </c>
    </row>
    <row r="129" spans="1:9">
      <c r="A129" s="1">
        <v>3</v>
      </c>
      <c r="B129" s="1">
        <v>47.1</v>
      </c>
      <c r="C129">
        <f t="shared" si="8"/>
        <v>141.30000000000001</v>
      </c>
      <c r="D129">
        <f t="shared" si="9"/>
        <v>9</v>
      </c>
      <c r="E129">
        <f t="shared" si="10"/>
        <v>38.081042043701792</v>
      </c>
      <c r="F129">
        <f t="shared" si="11"/>
        <v>9.018957956298209</v>
      </c>
      <c r="G129">
        <f t="shared" si="12"/>
        <v>0.19148530692777513</v>
      </c>
      <c r="H129">
        <f t="shared" si="13"/>
        <v>9.018957956298209</v>
      </c>
      <c r="I129">
        <f t="shared" si="7"/>
        <v>81.341602617474763</v>
      </c>
    </row>
    <row r="130" spans="1:9">
      <c r="A130" s="1">
        <v>3.2</v>
      </c>
      <c r="B130" s="1">
        <v>34.542400000000001</v>
      </c>
      <c r="C130">
        <f t="shared" si="8"/>
        <v>110.53568000000001</v>
      </c>
      <c r="D130">
        <f t="shared" si="9"/>
        <v>10.240000000000002</v>
      </c>
      <c r="E130">
        <f t="shared" si="10"/>
        <v>36.972156562981993</v>
      </c>
      <c r="F130">
        <f t="shared" si="11"/>
        <v>2.4297565629819928</v>
      </c>
      <c r="G130">
        <f t="shared" si="12"/>
        <v>7.0341278051959125E-2</v>
      </c>
      <c r="H130">
        <f t="shared" si="13"/>
        <v>-2.4297565629819928</v>
      </c>
      <c r="I130">
        <f t="shared" ref="I130:I164" si="14">H130^2</f>
        <v>5.9037169553540672</v>
      </c>
    </row>
    <row r="131" spans="1:9">
      <c r="A131" s="1">
        <v>3.6</v>
      </c>
      <c r="B131" s="1">
        <v>31.2</v>
      </c>
      <c r="C131">
        <f t="shared" ref="C131:C165" si="15">A131*B131</f>
        <v>112.32</v>
      </c>
      <c r="D131">
        <f t="shared" ref="D131:D165" si="16">A131^2</f>
        <v>12.96</v>
      </c>
      <c r="E131">
        <f t="shared" ref="E131:E165" si="17">$L$30+$L$29*A131</f>
        <v>34.75438560154241</v>
      </c>
      <c r="F131">
        <f t="shared" ref="F131:F165" si="18">ABS(B131-E131)</f>
        <v>3.5543856015424105</v>
      </c>
      <c r="G131">
        <f t="shared" ref="G131:G165" si="19">F131/B131</f>
        <v>0.11392261543405162</v>
      </c>
      <c r="H131">
        <f t="shared" ref="H131:H165" si="20">B131-E131</f>
        <v>-3.5543856015424105</v>
      </c>
      <c r="I131">
        <f t="shared" si="14"/>
        <v>12.633657004452003</v>
      </c>
    </row>
    <row r="132" spans="1:9">
      <c r="A132" s="1">
        <v>5</v>
      </c>
      <c r="B132" s="1">
        <v>28.700900000000001</v>
      </c>
      <c r="C132">
        <f t="shared" si="15"/>
        <v>143.50450000000001</v>
      </c>
      <c r="D132">
        <f t="shared" si="16"/>
        <v>25</v>
      </c>
      <c r="E132">
        <f t="shared" si="17"/>
        <v>26.992187236503845</v>
      </c>
      <c r="F132">
        <f t="shared" si="18"/>
        <v>1.7087127634961554</v>
      </c>
      <c r="G132">
        <f t="shared" si="19"/>
        <v>5.9535163130638946E-2</v>
      </c>
      <c r="H132">
        <f t="shared" si="20"/>
        <v>1.7087127634961554</v>
      </c>
      <c r="I132">
        <f t="shared" si="14"/>
        <v>2.9196993081346685</v>
      </c>
    </row>
    <row r="133" spans="1:9">
      <c r="A133" s="1">
        <v>5.5</v>
      </c>
      <c r="B133" s="1">
        <v>31.7</v>
      </c>
      <c r="C133">
        <f t="shared" si="15"/>
        <v>174.35</v>
      </c>
      <c r="D133">
        <f t="shared" si="16"/>
        <v>30.25</v>
      </c>
      <c r="E133">
        <f t="shared" si="17"/>
        <v>24.219973534704362</v>
      </c>
      <c r="F133">
        <f t="shared" si="18"/>
        <v>7.4800264652956372</v>
      </c>
      <c r="G133">
        <f t="shared" si="19"/>
        <v>0.23596297997778035</v>
      </c>
      <c r="H133">
        <f t="shared" si="20"/>
        <v>7.4800264652956372</v>
      </c>
      <c r="I133">
        <f t="shared" si="14"/>
        <v>55.950795921523145</v>
      </c>
    </row>
    <row r="134" spans="1:9">
      <c r="A134" s="1">
        <v>5.7</v>
      </c>
      <c r="B134" s="1">
        <v>27.2</v>
      </c>
      <c r="C134">
        <f t="shared" si="15"/>
        <v>155.04</v>
      </c>
      <c r="D134">
        <f t="shared" si="16"/>
        <v>32.49</v>
      </c>
      <c r="E134">
        <f t="shared" si="17"/>
        <v>23.111088053984567</v>
      </c>
      <c r="F134">
        <f t="shared" si="18"/>
        <v>4.0889119460154326</v>
      </c>
      <c r="G134">
        <f t="shared" si="19"/>
        <v>0.15032764507409679</v>
      </c>
      <c r="H134">
        <f t="shared" si="20"/>
        <v>4.0889119460154326</v>
      </c>
      <c r="I134">
        <f t="shared" si="14"/>
        <v>16.719200902267712</v>
      </c>
    </row>
    <row r="135" spans="1:9">
      <c r="A135" s="1">
        <v>2</v>
      </c>
      <c r="B135" s="1">
        <v>44.707999999999998</v>
      </c>
      <c r="C135">
        <f t="shared" si="15"/>
        <v>89.415999999999997</v>
      </c>
      <c r="D135">
        <f t="shared" si="16"/>
        <v>4</v>
      </c>
      <c r="E135">
        <f t="shared" si="17"/>
        <v>43.625469447300759</v>
      </c>
      <c r="F135">
        <f t="shared" si="18"/>
        <v>1.0825305526992395</v>
      </c>
      <c r="G135">
        <f t="shared" si="19"/>
        <v>2.4213352256849771E-2</v>
      </c>
      <c r="H135">
        <f t="shared" si="20"/>
        <v>1.0825305526992395</v>
      </c>
      <c r="I135">
        <f t="shared" si="14"/>
        <v>1.1718723975273209</v>
      </c>
    </row>
    <row r="136" spans="1:9">
      <c r="A136" s="1">
        <v>1.6</v>
      </c>
      <c r="B136" s="1">
        <v>43.7</v>
      </c>
      <c r="C136">
        <f t="shared" si="15"/>
        <v>69.92</v>
      </c>
      <c r="D136">
        <f t="shared" si="16"/>
        <v>2.5600000000000005</v>
      </c>
      <c r="E136">
        <f t="shared" si="17"/>
        <v>45.84324040874035</v>
      </c>
      <c r="F136">
        <f t="shared" si="18"/>
        <v>2.1432404087403469</v>
      </c>
      <c r="G136">
        <f t="shared" si="19"/>
        <v>4.904440294600336E-2</v>
      </c>
      <c r="H136">
        <f t="shared" si="20"/>
        <v>-2.1432404087403469</v>
      </c>
      <c r="I136">
        <f t="shared" si="14"/>
        <v>4.5934794496574893</v>
      </c>
    </row>
    <row r="137" spans="1:9">
      <c r="A137" s="1">
        <v>6</v>
      </c>
      <c r="B137" s="1">
        <v>21.473400000000002</v>
      </c>
      <c r="C137">
        <f t="shared" si="15"/>
        <v>128.84040000000002</v>
      </c>
      <c r="D137">
        <f t="shared" si="16"/>
        <v>36</v>
      </c>
      <c r="E137">
        <f t="shared" si="17"/>
        <v>21.447759832904879</v>
      </c>
      <c r="F137">
        <f t="shared" si="18"/>
        <v>2.5640167095122735E-2</v>
      </c>
      <c r="G137">
        <f t="shared" si="19"/>
        <v>1.1940431927465018E-3</v>
      </c>
      <c r="H137">
        <f t="shared" si="20"/>
        <v>2.5640167095122735E-2</v>
      </c>
      <c r="I137">
        <f t="shared" si="14"/>
        <v>6.574181686658146E-4</v>
      </c>
    </row>
    <row r="138" spans="1:9">
      <c r="A138" s="1">
        <v>3.5</v>
      </c>
      <c r="B138" s="1">
        <v>34.9</v>
      </c>
      <c r="C138">
        <f t="shared" si="15"/>
        <v>122.14999999999999</v>
      </c>
      <c r="D138">
        <f t="shared" si="16"/>
        <v>12.25</v>
      </c>
      <c r="E138">
        <f t="shared" si="17"/>
        <v>35.308828341902306</v>
      </c>
      <c r="F138">
        <f t="shared" si="18"/>
        <v>0.4088283419023071</v>
      </c>
      <c r="G138">
        <f t="shared" si="19"/>
        <v>1.1714279137601924E-2</v>
      </c>
      <c r="H138">
        <f t="shared" si="20"/>
        <v>-0.4088283419023071</v>
      </c>
      <c r="I138">
        <f t="shared" si="14"/>
        <v>0.16714061314258971</v>
      </c>
    </row>
    <row r="139" spans="1:9">
      <c r="A139" s="1">
        <v>3</v>
      </c>
      <c r="B139" s="1">
        <v>36.473799999999997</v>
      </c>
      <c r="C139">
        <f t="shared" si="15"/>
        <v>109.42139999999999</v>
      </c>
      <c r="D139">
        <f t="shared" si="16"/>
        <v>9</v>
      </c>
      <c r="E139">
        <f t="shared" si="17"/>
        <v>38.081042043701792</v>
      </c>
      <c r="F139">
        <f t="shared" si="18"/>
        <v>1.6072420437017954</v>
      </c>
      <c r="G139">
        <f t="shared" si="19"/>
        <v>4.4065659286989439E-2</v>
      </c>
      <c r="H139">
        <f t="shared" si="20"/>
        <v>-1.6072420437017954</v>
      </c>
      <c r="I139">
        <f t="shared" si="14"/>
        <v>2.5832269870427238</v>
      </c>
    </row>
    <row r="140" spans="1:9">
      <c r="A140" s="1">
        <v>2.5</v>
      </c>
      <c r="B140" s="1">
        <v>31.366900000000001</v>
      </c>
      <c r="C140">
        <f t="shared" si="15"/>
        <v>78.417249999999996</v>
      </c>
      <c r="D140">
        <f t="shared" si="16"/>
        <v>6.25</v>
      </c>
      <c r="E140">
        <f t="shared" si="17"/>
        <v>40.853255745501272</v>
      </c>
      <c r="F140">
        <f t="shared" si="18"/>
        <v>9.486355745501271</v>
      </c>
      <c r="G140">
        <f t="shared" si="19"/>
        <v>0.30243204605814633</v>
      </c>
      <c r="H140">
        <f t="shared" si="20"/>
        <v>-9.486355745501271</v>
      </c>
      <c r="I140">
        <f t="shared" si="14"/>
        <v>89.99094533020498</v>
      </c>
    </row>
    <row r="141" spans="1:9">
      <c r="A141" s="1">
        <v>4.4000000000000004</v>
      </c>
      <c r="B141" s="1">
        <v>29.837800000000001</v>
      </c>
      <c r="C141">
        <f t="shared" si="15"/>
        <v>131.28632000000002</v>
      </c>
      <c r="D141">
        <f t="shared" si="16"/>
        <v>19.360000000000003</v>
      </c>
      <c r="E141">
        <f t="shared" si="17"/>
        <v>30.318843678663228</v>
      </c>
      <c r="F141">
        <f t="shared" si="18"/>
        <v>0.48104367866322661</v>
      </c>
      <c r="G141">
        <f t="shared" si="19"/>
        <v>1.6121955327243517E-2</v>
      </c>
      <c r="H141">
        <f t="shared" si="20"/>
        <v>-0.48104367866322661</v>
      </c>
      <c r="I141">
        <f t="shared" si="14"/>
        <v>0.23140302078184963</v>
      </c>
    </row>
    <row r="142" spans="1:9">
      <c r="A142" s="1">
        <v>1.6</v>
      </c>
      <c r="B142" s="1">
        <v>43.297899999999998</v>
      </c>
      <c r="C142">
        <f t="shared" si="15"/>
        <v>69.27664</v>
      </c>
      <c r="D142">
        <f t="shared" si="16"/>
        <v>2.5600000000000005</v>
      </c>
      <c r="E142">
        <f t="shared" si="17"/>
        <v>45.84324040874035</v>
      </c>
      <c r="F142">
        <f t="shared" si="18"/>
        <v>2.5453404087403513</v>
      </c>
      <c r="G142">
        <f t="shared" si="19"/>
        <v>5.8786694244763633E-2</v>
      </c>
      <c r="H142">
        <f t="shared" si="20"/>
        <v>-2.5453404087403513</v>
      </c>
      <c r="I142">
        <f t="shared" si="14"/>
        <v>6.4787577963664988</v>
      </c>
    </row>
    <row r="143" spans="1:9">
      <c r="A143" s="1">
        <v>3.6</v>
      </c>
      <c r="B143" s="1">
        <v>32.9</v>
      </c>
      <c r="C143">
        <f t="shared" si="15"/>
        <v>118.44</v>
      </c>
      <c r="D143">
        <f t="shared" si="16"/>
        <v>12.96</v>
      </c>
      <c r="E143">
        <f t="shared" si="17"/>
        <v>34.75438560154241</v>
      </c>
      <c r="F143">
        <f t="shared" si="18"/>
        <v>1.8543856015424112</v>
      </c>
      <c r="G143">
        <f t="shared" si="19"/>
        <v>5.6364303998249585E-2</v>
      </c>
      <c r="H143">
        <f t="shared" si="20"/>
        <v>-1.8543856015424112</v>
      </c>
      <c r="I143">
        <f t="shared" si="14"/>
        <v>3.43874595920781</v>
      </c>
    </row>
    <row r="144" spans="1:9">
      <c r="A144" s="1">
        <v>1.6</v>
      </c>
      <c r="B144" s="1">
        <v>56.420400000000001</v>
      </c>
      <c r="C144">
        <f t="shared" si="15"/>
        <v>90.27264000000001</v>
      </c>
      <c r="D144">
        <f t="shared" si="16"/>
        <v>2.5600000000000005</v>
      </c>
      <c r="E144">
        <f t="shared" si="17"/>
        <v>45.84324040874035</v>
      </c>
      <c r="F144">
        <f t="shared" si="18"/>
        <v>10.577159591259651</v>
      </c>
      <c r="G144">
        <f t="shared" si="19"/>
        <v>0.18747048215290305</v>
      </c>
      <c r="H144">
        <f t="shared" si="20"/>
        <v>10.577159591259651</v>
      </c>
      <c r="I144">
        <f t="shared" si="14"/>
        <v>111.87630501897603</v>
      </c>
    </row>
    <row r="145" spans="1:9">
      <c r="A145" s="1">
        <v>2.5</v>
      </c>
      <c r="B145" s="1">
        <v>31.366900000000001</v>
      </c>
      <c r="C145">
        <f t="shared" si="15"/>
        <v>78.417249999999996</v>
      </c>
      <c r="D145">
        <f t="shared" si="16"/>
        <v>6.25</v>
      </c>
      <c r="E145">
        <f t="shared" si="17"/>
        <v>40.853255745501272</v>
      </c>
      <c r="F145">
        <f t="shared" si="18"/>
        <v>9.486355745501271</v>
      </c>
      <c r="G145">
        <f t="shared" si="19"/>
        <v>0.30243204605814633</v>
      </c>
      <c r="H145">
        <f t="shared" si="20"/>
        <v>-9.486355745501271</v>
      </c>
      <c r="I145">
        <f t="shared" si="14"/>
        <v>89.99094533020498</v>
      </c>
    </row>
    <row r="146" spans="1:9">
      <c r="A146" s="1">
        <v>5.2</v>
      </c>
      <c r="B146" s="1">
        <v>24.3325</v>
      </c>
      <c r="C146">
        <f t="shared" si="15"/>
        <v>126.529</v>
      </c>
      <c r="D146">
        <f t="shared" si="16"/>
        <v>27.040000000000003</v>
      </c>
      <c r="E146">
        <f t="shared" si="17"/>
        <v>25.883301755784053</v>
      </c>
      <c r="F146">
        <f t="shared" si="18"/>
        <v>1.5508017557840539</v>
      </c>
      <c r="G146">
        <f t="shared" si="19"/>
        <v>6.3733761667894948E-2</v>
      </c>
      <c r="H146">
        <f t="shared" si="20"/>
        <v>-1.5508017557840539</v>
      </c>
      <c r="I146">
        <f t="shared" si="14"/>
        <v>2.4049860857429044</v>
      </c>
    </row>
    <row r="147" spans="1:9">
      <c r="A147" s="1">
        <v>2.2000000000000002</v>
      </c>
      <c r="B147" s="1">
        <v>30.45</v>
      </c>
      <c r="C147">
        <f t="shared" si="15"/>
        <v>66.990000000000009</v>
      </c>
      <c r="D147">
        <f t="shared" si="16"/>
        <v>4.8400000000000007</v>
      </c>
      <c r="E147">
        <f t="shared" si="17"/>
        <v>42.516583966580967</v>
      </c>
      <c r="F147">
        <f t="shared" si="18"/>
        <v>12.066583966580968</v>
      </c>
      <c r="G147">
        <f t="shared" si="19"/>
        <v>0.39627533551990041</v>
      </c>
      <c r="H147">
        <f t="shared" si="20"/>
        <v>-12.066583966580968</v>
      </c>
      <c r="I147">
        <f t="shared" si="14"/>
        <v>145.60244862254888</v>
      </c>
    </row>
    <row r="148" spans="1:9">
      <c r="A148" s="1">
        <v>3.7</v>
      </c>
      <c r="B148" s="1">
        <v>30.4</v>
      </c>
      <c r="C148">
        <f t="shared" si="15"/>
        <v>112.48</v>
      </c>
      <c r="D148">
        <f t="shared" si="16"/>
        <v>13.690000000000001</v>
      </c>
      <c r="E148">
        <f t="shared" si="17"/>
        <v>34.199942861182507</v>
      </c>
      <c r="F148">
        <f t="shared" si="18"/>
        <v>3.7999428611825081</v>
      </c>
      <c r="G148">
        <f t="shared" si="19"/>
        <v>0.12499812043363515</v>
      </c>
      <c r="H148">
        <f t="shared" si="20"/>
        <v>-3.7999428611825081</v>
      </c>
      <c r="I148">
        <f t="shared" si="14"/>
        <v>14.439565748251907</v>
      </c>
    </row>
    <row r="149" spans="1:9">
      <c r="A149" s="1">
        <v>6.8</v>
      </c>
      <c r="B149" s="1">
        <v>17.7</v>
      </c>
      <c r="C149">
        <f t="shared" si="15"/>
        <v>120.35999999999999</v>
      </c>
      <c r="D149">
        <f t="shared" si="16"/>
        <v>46.239999999999995</v>
      </c>
      <c r="E149">
        <f t="shared" si="17"/>
        <v>17.012217910025697</v>
      </c>
      <c r="F149">
        <f t="shared" si="18"/>
        <v>0.68778208997430212</v>
      </c>
      <c r="G149">
        <f t="shared" si="19"/>
        <v>3.8857745196288256E-2</v>
      </c>
      <c r="H149">
        <f t="shared" si="20"/>
        <v>0.68778208997430212</v>
      </c>
      <c r="I149">
        <f t="shared" si="14"/>
        <v>0.47304420328941904</v>
      </c>
    </row>
    <row r="150" spans="1:9">
      <c r="A150" s="1">
        <v>2</v>
      </c>
      <c r="B150" s="1">
        <v>59.438099999999999</v>
      </c>
      <c r="C150">
        <f t="shared" si="15"/>
        <v>118.8762</v>
      </c>
      <c r="D150">
        <f t="shared" si="16"/>
        <v>4</v>
      </c>
      <c r="E150">
        <f t="shared" si="17"/>
        <v>43.625469447300759</v>
      </c>
      <c r="F150">
        <f t="shared" si="18"/>
        <v>15.81263055269924</v>
      </c>
      <c r="G150">
        <f t="shared" si="19"/>
        <v>0.26603526278093076</v>
      </c>
      <c r="H150">
        <f t="shared" si="20"/>
        <v>15.81263055269924</v>
      </c>
      <c r="I150">
        <f t="shared" si="14"/>
        <v>250.03928499615745</v>
      </c>
    </row>
    <row r="151" spans="1:9">
      <c r="A151" s="1">
        <v>2.5</v>
      </c>
      <c r="B151" s="1">
        <v>37.979999999999997</v>
      </c>
      <c r="C151">
        <f t="shared" si="15"/>
        <v>94.949999999999989</v>
      </c>
      <c r="D151">
        <f t="shared" si="16"/>
        <v>6.25</v>
      </c>
      <c r="E151">
        <f t="shared" si="17"/>
        <v>40.853255745501272</v>
      </c>
      <c r="F151">
        <f t="shared" si="18"/>
        <v>2.8732557455012753</v>
      </c>
      <c r="G151">
        <f t="shared" si="19"/>
        <v>7.5651810044793988E-2</v>
      </c>
      <c r="H151">
        <f t="shared" si="20"/>
        <v>-2.8732557455012753</v>
      </c>
      <c r="I151">
        <f t="shared" si="14"/>
        <v>8.2555985790560893</v>
      </c>
    </row>
    <row r="152" spans="1:9">
      <c r="A152" s="1">
        <v>5.2</v>
      </c>
      <c r="B152" s="1">
        <v>23.066700000000001</v>
      </c>
      <c r="C152">
        <f t="shared" si="15"/>
        <v>119.94684000000001</v>
      </c>
      <c r="D152">
        <f t="shared" si="16"/>
        <v>27.040000000000003</v>
      </c>
      <c r="E152">
        <f t="shared" si="17"/>
        <v>25.883301755784053</v>
      </c>
      <c r="F152">
        <f t="shared" si="18"/>
        <v>2.8166017557840526</v>
      </c>
      <c r="G152">
        <f t="shared" si="19"/>
        <v>0.12210683607902528</v>
      </c>
      <c r="H152">
        <f t="shared" si="20"/>
        <v>-2.8166017557840526</v>
      </c>
      <c r="I152">
        <f t="shared" si="14"/>
        <v>7.9332454506858081</v>
      </c>
    </row>
    <row r="153" spans="1:9">
      <c r="A153" s="1">
        <v>1.8</v>
      </c>
      <c r="B153" s="1">
        <v>47.2</v>
      </c>
      <c r="C153">
        <f t="shared" si="15"/>
        <v>84.960000000000008</v>
      </c>
      <c r="D153">
        <f t="shared" si="16"/>
        <v>3.24</v>
      </c>
      <c r="E153">
        <f t="shared" si="17"/>
        <v>44.734354928020558</v>
      </c>
      <c r="F153">
        <f t="shared" si="18"/>
        <v>2.4656450719794449</v>
      </c>
      <c r="G153">
        <f t="shared" si="19"/>
        <v>5.2238243050411963E-2</v>
      </c>
      <c r="H153">
        <f t="shared" si="20"/>
        <v>2.4656450719794449</v>
      </c>
      <c r="I153">
        <f t="shared" si="14"/>
        <v>6.0794056209765222</v>
      </c>
    </row>
    <row r="154" spans="1:9">
      <c r="A154" s="1">
        <v>2.5</v>
      </c>
      <c r="B154" s="1">
        <v>37.137</v>
      </c>
      <c r="C154">
        <f t="shared" si="15"/>
        <v>92.842500000000001</v>
      </c>
      <c r="D154">
        <f t="shared" si="16"/>
        <v>6.25</v>
      </c>
      <c r="E154">
        <f t="shared" si="17"/>
        <v>40.853255745501272</v>
      </c>
      <c r="F154">
        <f t="shared" si="18"/>
        <v>3.7162557455012717</v>
      </c>
      <c r="G154">
        <f t="shared" si="19"/>
        <v>0.10006881938501418</v>
      </c>
      <c r="H154">
        <f t="shared" si="20"/>
        <v>-3.7162557455012717</v>
      </c>
      <c r="I154">
        <f t="shared" si="14"/>
        <v>13.810556765971212</v>
      </c>
    </row>
    <row r="155" spans="1:9">
      <c r="A155" s="1">
        <v>3</v>
      </c>
      <c r="B155" s="1">
        <v>32.286000000000001</v>
      </c>
      <c r="C155">
        <f t="shared" si="15"/>
        <v>96.858000000000004</v>
      </c>
      <c r="D155">
        <f t="shared" si="16"/>
        <v>9</v>
      </c>
      <c r="E155">
        <f t="shared" si="17"/>
        <v>38.081042043701792</v>
      </c>
      <c r="F155">
        <f t="shared" si="18"/>
        <v>5.7950420437017911</v>
      </c>
      <c r="G155">
        <f t="shared" si="19"/>
        <v>0.1794908642663009</v>
      </c>
      <c r="H155">
        <f t="shared" si="20"/>
        <v>-5.7950420437017911</v>
      </c>
      <c r="I155">
        <f t="shared" si="14"/>
        <v>33.582512288271431</v>
      </c>
    </row>
    <row r="156" spans="1:9">
      <c r="A156" s="1">
        <v>2</v>
      </c>
      <c r="B156" s="1">
        <v>46.2</v>
      </c>
      <c r="C156">
        <f t="shared" si="15"/>
        <v>92.4</v>
      </c>
      <c r="D156">
        <f t="shared" si="16"/>
        <v>4</v>
      </c>
      <c r="E156">
        <f t="shared" si="17"/>
        <v>43.625469447300759</v>
      </c>
      <c r="F156">
        <f t="shared" si="18"/>
        <v>2.5745305526992439</v>
      </c>
      <c r="G156">
        <f t="shared" si="19"/>
        <v>5.5725769538944668E-2</v>
      </c>
      <c r="H156">
        <f t="shared" si="20"/>
        <v>2.5745305526992439</v>
      </c>
      <c r="I156">
        <f t="shared" si="14"/>
        <v>6.6282075667818745</v>
      </c>
    </row>
    <row r="157" spans="1:9">
      <c r="A157" s="1">
        <v>3.7</v>
      </c>
      <c r="B157" s="1">
        <v>35.162799999999997</v>
      </c>
      <c r="C157">
        <f t="shared" si="15"/>
        <v>130.10236</v>
      </c>
      <c r="D157">
        <f t="shared" si="16"/>
        <v>13.690000000000001</v>
      </c>
      <c r="E157">
        <f t="shared" si="17"/>
        <v>34.199942861182507</v>
      </c>
      <c r="F157">
        <f t="shared" si="18"/>
        <v>0.96285713881749047</v>
      </c>
      <c r="G157">
        <f t="shared" si="19"/>
        <v>2.7382834666678721E-2</v>
      </c>
      <c r="H157">
        <f t="shared" si="20"/>
        <v>0.96285713881749047</v>
      </c>
      <c r="I157">
        <f t="shared" si="14"/>
        <v>0.92709386977180408</v>
      </c>
    </row>
    <row r="158" spans="1:9">
      <c r="A158" s="1">
        <v>5.4</v>
      </c>
      <c r="B158" s="1">
        <v>21.641200000000001</v>
      </c>
      <c r="C158">
        <f t="shared" si="15"/>
        <v>116.86248000000002</v>
      </c>
      <c r="D158">
        <f t="shared" si="16"/>
        <v>29.160000000000004</v>
      </c>
      <c r="E158">
        <f t="shared" si="17"/>
        <v>24.774416275064258</v>
      </c>
      <c r="F158">
        <f t="shared" si="18"/>
        <v>3.1332162750642567</v>
      </c>
      <c r="G158">
        <f t="shared" si="19"/>
        <v>0.14478015429201044</v>
      </c>
      <c r="H158">
        <f t="shared" si="20"/>
        <v>-3.1332162750642567</v>
      </c>
      <c r="I158">
        <f t="shared" si="14"/>
        <v>9.8170442263275355</v>
      </c>
    </row>
    <row r="159" spans="1:9">
      <c r="A159" s="1">
        <v>5.7</v>
      </c>
      <c r="B159" s="1">
        <v>34.5</v>
      </c>
      <c r="C159">
        <f t="shared" si="15"/>
        <v>196.65</v>
      </c>
      <c r="D159">
        <f t="shared" si="16"/>
        <v>32.49</v>
      </c>
      <c r="E159">
        <f t="shared" si="17"/>
        <v>23.111088053984567</v>
      </c>
      <c r="F159">
        <f t="shared" si="18"/>
        <v>11.388911946015433</v>
      </c>
      <c r="G159">
        <f t="shared" si="19"/>
        <v>0.33011338973957777</v>
      </c>
      <c r="H159">
        <f t="shared" si="20"/>
        <v>11.388911946015433</v>
      </c>
      <c r="I159">
        <f t="shared" si="14"/>
        <v>129.70731531409305</v>
      </c>
    </row>
    <row r="160" spans="1:9">
      <c r="A160" s="1">
        <v>4.8</v>
      </c>
      <c r="B160" s="1">
        <v>22.8</v>
      </c>
      <c r="C160">
        <f t="shared" si="15"/>
        <v>109.44</v>
      </c>
      <c r="D160">
        <f t="shared" si="16"/>
        <v>23.04</v>
      </c>
      <c r="E160">
        <f t="shared" si="17"/>
        <v>28.101072717223641</v>
      </c>
      <c r="F160">
        <f t="shared" si="18"/>
        <v>5.30107271722364</v>
      </c>
      <c r="G160">
        <f t="shared" si="19"/>
        <v>0.23250318935191402</v>
      </c>
      <c r="H160">
        <f t="shared" si="20"/>
        <v>-5.30107271722364</v>
      </c>
      <c r="I160">
        <f t="shared" si="14"/>
        <v>28.101371953292826</v>
      </c>
    </row>
    <row r="161" spans="1:9">
      <c r="A161" s="1">
        <v>5.3</v>
      </c>
      <c r="B161" s="1">
        <v>29</v>
      </c>
      <c r="C161">
        <f t="shared" si="15"/>
        <v>153.69999999999999</v>
      </c>
      <c r="D161">
        <f t="shared" si="16"/>
        <v>28.09</v>
      </c>
      <c r="E161">
        <f t="shared" si="17"/>
        <v>25.328859015424158</v>
      </c>
      <c r="F161">
        <f t="shared" si="18"/>
        <v>3.6711409845758425</v>
      </c>
      <c r="G161">
        <f t="shared" si="19"/>
        <v>0.12659106843364973</v>
      </c>
      <c r="H161">
        <f t="shared" si="20"/>
        <v>3.6711409845758425</v>
      </c>
      <c r="I161">
        <f t="shared" si="14"/>
        <v>13.477276128632486</v>
      </c>
    </row>
    <row r="162" spans="1:9">
      <c r="A162" s="1">
        <v>2.8</v>
      </c>
      <c r="B162" s="1">
        <v>30.3</v>
      </c>
      <c r="C162">
        <f t="shared" si="15"/>
        <v>84.84</v>
      </c>
      <c r="D162">
        <f t="shared" si="16"/>
        <v>7.839999999999999</v>
      </c>
      <c r="E162">
        <f t="shared" si="17"/>
        <v>39.189927524421584</v>
      </c>
      <c r="F162">
        <f t="shared" si="18"/>
        <v>8.8899275244215836</v>
      </c>
      <c r="G162">
        <f t="shared" si="19"/>
        <v>0.29339694800071231</v>
      </c>
      <c r="H162">
        <f t="shared" si="20"/>
        <v>-8.8899275244215836</v>
      </c>
      <c r="I162">
        <f t="shared" si="14"/>
        <v>79.030811389468468</v>
      </c>
    </row>
    <row r="163" spans="1:9">
      <c r="A163" s="1">
        <v>6</v>
      </c>
      <c r="B163" s="1">
        <v>21.2</v>
      </c>
      <c r="C163">
        <f t="shared" si="15"/>
        <v>127.19999999999999</v>
      </c>
      <c r="D163">
        <f t="shared" si="16"/>
        <v>36</v>
      </c>
      <c r="E163">
        <f t="shared" si="17"/>
        <v>21.447759832904879</v>
      </c>
      <c r="F163">
        <f t="shared" si="18"/>
        <v>0.24775983290487957</v>
      </c>
      <c r="G163">
        <f t="shared" si="19"/>
        <v>1.1686784570984887E-2</v>
      </c>
      <c r="H163">
        <f t="shared" si="20"/>
        <v>-0.24775983290487957</v>
      </c>
      <c r="I163">
        <f t="shared" si="14"/>
        <v>6.138493480105385E-2</v>
      </c>
    </row>
    <row r="164" spans="1:9">
      <c r="A164" s="1">
        <v>3.2</v>
      </c>
      <c r="B164" s="1">
        <v>34.542400000000001</v>
      </c>
      <c r="C164">
        <f t="shared" si="15"/>
        <v>110.53568000000001</v>
      </c>
      <c r="D164">
        <f t="shared" si="16"/>
        <v>10.240000000000002</v>
      </c>
      <c r="E164">
        <f t="shared" si="17"/>
        <v>36.972156562981993</v>
      </c>
      <c r="F164">
        <f t="shared" si="18"/>
        <v>2.4297565629819928</v>
      </c>
      <c r="G164">
        <f t="shared" si="19"/>
        <v>7.0341278051959125E-2</v>
      </c>
      <c r="H164">
        <f t="shared" si="20"/>
        <v>-2.4297565629819928</v>
      </c>
      <c r="I164">
        <f t="shared" si="14"/>
        <v>5.9037169553540672</v>
      </c>
    </row>
    <row r="165" spans="1:9">
      <c r="A165" s="1">
        <v>3.6</v>
      </c>
      <c r="B165" s="1">
        <v>35.5</v>
      </c>
      <c r="C165">
        <f t="shared" si="15"/>
        <v>127.8</v>
      </c>
      <c r="D165">
        <f t="shared" si="16"/>
        <v>12.96</v>
      </c>
      <c r="E165">
        <f t="shared" si="17"/>
        <v>34.75438560154241</v>
      </c>
      <c r="F165">
        <f t="shared" si="18"/>
        <v>0.74561439845759026</v>
      </c>
      <c r="G165">
        <f t="shared" si="19"/>
        <v>2.1003222491763104E-2</v>
      </c>
      <c r="H165">
        <f t="shared" si="20"/>
        <v>0.74561439845759026</v>
      </c>
      <c r="I165">
        <f>H165^2</f>
        <v>0.55594083118727422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opLeftCell="A30" workbookViewId="0">
      <selection activeCell="L47" sqref="K8:L47"/>
    </sheetView>
  </sheetViews>
  <sheetFormatPr baseColWidth="10" defaultRowHeight="15" x14ac:dyDescent="0"/>
  <cols>
    <col min="11" max="11" width="18.5" customWidth="1"/>
    <col min="12" max="12" width="10.83203125" customWidth="1"/>
  </cols>
  <sheetData>
    <row r="1" spans="1:12">
      <c r="A1" s="1" t="s">
        <v>0</v>
      </c>
      <c r="B1" s="1" t="s">
        <v>2</v>
      </c>
      <c r="C1" t="s">
        <v>11</v>
      </c>
      <c r="D1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</row>
    <row r="2" spans="1:12">
      <c r="A2" s="1">
        <v>5.6</v>
      </c>
      <c r="B2" s="1">
        <v>34.5</v>
      </c>
      <c r="C2">
        <f>A2*B2</f>
        <v>193.2</v>
      </c>
      <c r="D2">
        <f>A2^2</f>
        <v>31.359999999999996</v>
      </c>
      <c r="E2">
        <f>$L$30+$L$29*A2</f>
        <v>25.83522500622027</v>
      </c>
      <c r="F2">
        <f>ABS(B2-E2)</f>
        <v>8.66477499377973</v>
      </c>
      <c r="G2">
        <f>F2/B2</f>
        <v>0.25115289837042698</v>
      </c>
      <c r="H2">
        <f>B2-E2</f>
        <v>8.66477499377973</v>
      </c>
      <c r="I2">
        <f>H2^2</f>
        <v>75.078325692830518</v>
      </c>
    </row>
    <row r="3" spans="1:12">
      <c r="A3" s="1">
        <v>6</v>
      </c>
      <c r="B3" s="1">
        <v>32.4</v>
      </c>
      <c r="C3">
        <f t="shared" ref="C3:C66" si="0">A3*B3</f>
        <v>194.39999999999998</v>
      </c>
      <c r="D3">
        <f t="shared" ref="D3:D66" si="1">A3^2</f>
        <v>36</v>
      </c>
      <c r="E3">
        <f t="shared" ref="E3:E66" si="2">$L$30+$L$29*A3</f>
        <v>23.957340558811328</v>
      </c>
      <c r="F3">
        <f t="shared" ref="F3:F66" si="3">ABS(B3-E3)</f>
        <v>8.4426594411886704</v>
      </c>
      <c r="G3">
        <f t="shared" ref="G3:G66" si="4">F3/B3</f>
        <v>0.2605759086786627</v>
      </c>
      <c r="H3">
        <f t="shared" ref="H3:H66" si="5">B3-E3</f>
        <v>8.4426594411886704</v>
      </c>
      <c r="I3">
        <f t="shared" ref="I3:I66" si="6">H3^2</f>
        <v>71.278498439892189</v>
      </c>
    </row>
    <row r="4" spans="1:12">
      <c r="A4" s="1">
        <v>1.6</v>
      </c>
      <c r="B4" s="1">
        <v>45.3</v>
      </c>
      <c r="C4">
        <f t="shared" si="0"/>
        <v>72.48</v>
      </c>
      <c r="D4">
        <f t="shared" si="1"/>
        <v>2.5600000000000005</v>
      </c>
      <c r="E4">
        <f t="shared" si="2"/>
        <v>44.614069480309674</v>
      </c>
      <c r="F4">
        <f t="shared" si="3"/>
        <v>0.68593051969032359</v>
      </c>
      <c r="G4">
        <f t="shared" si="4"/>
        <v>1.5141954077049087E-2</v>
      </c>
      <c r="H4">
        <f t="shared" si="5"/>
        <v>0.68593051969032359</v>
      </c>
      <c r="I4">
        <f t="shared" si="6"/>
        <v>0.47050067784263738</v>
      </c>
    </row>
    <row r="5" spans="1:12">
      <c r="A5" s="1">
        <v>3.5</v>
      </c>
      <c r="B5" s="1">
        <v>35.799999999999997</v>
      </c>
      <c r="C5">
        <f t="shared" si="0"/>
        <v>125.29999999999998</v>
      </c>
      <c r="D5">
        <f t="shared" si="1"/>
        <v>12.25</v>
      </c>
      <c r="E5">
        <f t="shared" si="2"/>
        <v>35.694118355117205</v>
      </c>
      <c r="F5">
        <f t="shared" si="3"/>
        <v>0.10588164488279261</v>
      </c>
      <c r="G5">
        <f t="shared" si="4"/>
        <v>2.9575878458880621E-3</v>
      </c>
      <c r="H5">
        <f t="shared" si="5"/>
        <v>0.10588164488279261</v>
      </c>
      <c r="I5">
        <f t="shared" si="6"/>
        <v>1.1210922723085803E-2</v>
      </c>
    </row>
    <row r="6" spans="1:12">
      <c r="A6" s="1">
        <v>2.5</v>
      </c>
      <c r="B6" s="1">
        <v>34.434100000000001</v>
      </c>
      <c r="C6">
        <f t="shared" si="0"/>
        <v>86.085250000000002</v>
      </c>
      <c r="D6">
        <f t="shared" si="1"/>
        <v>6.25</v>
      </c>
      <c r="E6">
        <f t="shared" si="2"/>
        <v>40.388829473639561</v>
      </c>
      <c r="F6">
        <f t="shared" si="3"/>
        <v>5.95472947363956</v>
      </c>
      <c r="G6">
        <f t="shared" si="4"/>
        <v>0.17293117792071114</v>
      </c>
      <c r="H6">
        <f t="shared" si="5"/>
        <v>-5.95472947363956</v>
      </c>
      <c r="I6">
        <f t="shared" si="6"/>
        <v>35.45880310423167</v>
      </c>
    </row>
    <row r="7" spans="1:12">
      <c r="A7" s="1">
        <v>2.4</v>
      </c>
      <c r="B7" s="1">
        <v>40.299999999999997</v>
      </c>
      <c r="C7">
        <f t="shared" si="0"/>
        <v>96.719999999999985</v>
      </c>
      <c r="D7">
        <f t="shared" si="1"/>
        <v>5.76</v>
      </c>
      <c r="E7">
        <f t="shared" si="2"/>
        <v>40.85830058549179</v>
      </c>
      <c r="F7">
        <f t="shared" si="3"/>
        <v>0.55830058549179284</v>
      </c>
      <c r="G7">
        <f t="shared" si="4"/>
        <v>1.3853612543220668E-2</v>
      </c>
      <c r="H7">
        <f t="shared" si="5"/>
        <v>-0.55830058549179284</v>
      </c>
      <c r="I7">
        <f t="shared" si="6"/>
        <v>0.3116995437604787</v>
      </c>
    </row>
    <row r="8" spans="1:12">
      <c r="A8" s="1">
        <v>4.4000000000000004</v>
      </c>
      <c r="B8" s="1">
        <v>27.730699999999999</v>
      </c>
      <c r="C8">
        <f t="shared" si="0"/>
        <v>122.01508</v>
      </c>
      <c r="D8">
        <f t="shared" si="1"/>
        <v>19.360000000000003</v>
      </c>
      <c r="E8">
        <f t="shared" si="2"/>
        <v>31.468878348447088</v>
      </c>
      <c r="F8">
        <f t="shared" si="3"/>
        <v>3.7381783484470894</v>
      </c>
      <c r="G8">
        <f t="shared" si="4"/>
        <v>0.13480288447269956</v>
      </c>
      <c r="H8">
        <f t="shared" si="5"/>
        <v>-3.7381783484470894</v>
      </c>
      <c r="I8">
        <f t="shared" si="6"/>
        <v>13.973977364798609</v>
      </c>
      <c r="K8" s="1" t="s">
        <v>18</v>
      </c>
      <c r="L8" s="1">
        <f>COUNT(A2:A82)</f>
        <v>81</v>
      </c>
    </row>
    <row r="9" spans="1:12">
      <c r="A9" s="1">
        <v>2.5</v>
      </c>
      <c r="B9" s="1">
        <v>37.6</v>
      </c>
      <c r="C9">
        <f t="shared" si="0"/>
        <v>94</v>
      </c>
      <c r="D9">
        <f t="shared" si="1"/>
        <v>6.25</v>
      </c>
      <c r="E9">
        <f t="shared" si="2"/>
        <v>40.388829473639561</v>
      </c>
      <c r="F9">
        <f t="shared" si="3"/>
        <v>2.7888294736395594</v>
      </c>
      <c r="G9">
        <f t="shared" si="4"/>
        <v>7.4170996639349979E-2</v>
      </c>
      <c r="H9">
        <f t="shared" si="5"/>
        <v>-2.7888294736395594</v>
      </c>
      <c r="I9">
        <f t="shared" si="6"/>
        <v>7.7775698330407019</v>
      </c>
      <c r="K9" s="1" t="s">
        <v>19</v>
      </c>
      <c r="L9" s="1">
        <f>SUM(C2:C82)</f>
        <v>9487.5633800000014</v>
      </c>
    </row>
    <row r="10" spans="1:12">
      <c r="A10" s="1">
        <v>2</v>
      </c>
      <c r="B10" s="1">
        <v>44.7</v>
      </c>
      <c r="C10">
        <f t="shared" si="0"/>
        <v>89.4</v>
      </c>
      <c r="D10">
        <f t="shared" si="1"/>
        <v>4</v>
      </c>
      <c r="E10">
        <f t="shared" si="2"/>
        <v>42.736185032900735</v>
      </c>
      <c r="F10">
        <f t="shared" si="3"/>
        <v>1.9638149670992675</v>
      </c>
      <c r="G10">
        <f t="shared" si="4"/>
        <v>4.393322074047578E-2</v>
      </c>
      <c r="H10">
        <f t="shared" si="5"/>
        <v>1.9638149670992675</v>
      </c>
      <c r="I10">
        <f t="shared" si="6"/>
        <v>3.856569225003097</v>
      </c>
      <c r="K10" s="1" t="s">
        <v>20</v>
      </c>
      <c r="L10" s="1">
        <f>AVERAGE(A2:A82)</f>
        <v>3.6629629629629621</v>
      </c>
    </row>
    <row r="11" spans="1:12">
      <c r="A11" s="1">
        <v>3</v>
      </c>
      <c r="B11" s="1">
        <v>37.425899999999999</v>
      </c>
      <c r="C11">
        <f t="shared" si="0"/>
        <v>112.2777</v>
      </c>
      <c r="D11">
        <f t="shared" si="1"/>
        <v>9</v>
      </c>
      <c r="E11">
        <f t="shared" si="2"/>
        <v>38.041473914378379</v>
      </c>
      <c r="F11">
        <f t="shared" si="3"/>
        <v>0.61557391437838049</v>
      </c>
      <c r="G11">
        <f t="shared" si="4"/>
        <v>1.6447805246590744E-2</v>
      </c>
      <c r="H11">
        <f t="shared" si="5"/>
        <v>-0.61557391437838049</v>
      </c>
      <c r="I11">
        <f t="shared" si="6"/>
        <v>0.37893124406312173</v>
      </c>
      <c r="K11" s="1" t="s">
        <v>21</v>
      </c>
      <c r="L11" s="1">
        <f>AVERAGE(B2:B82)</f>
        <v>34.929054320987646</v>
      </c>
    </row>
    <row r="12" spans="1:12">
      <c r="A12" s="1">
        <v>6</v>
      </c>
      <c r="B12" s="1">
        <v>21.473400000000002</v>
      </c>
      <c r="C12">
        <f t="shared" si="0"/>
        <v>128.84040000000002</v>
      </c>
      <c r="D12">
        <f t="shared" si="1"/>
        <v>36</v>
      </c>
      <c r="E12">
        <f t="shared" si="2"/>
        <v>23.957340558811328</v>
      </c>
      <c r="F12">
        <f t="shared" si="3"/>
        <v>2.4839405588113266</v>
      </c>
      <c r="G12">
        <f t="shared" si="4"/>
        <v>0.11567523348940206</v>
      </c>
      <c r="H12">
        <f t="shared" si="5"/>
        <v>-2.4839405588113266</v>
      </c>
      <c r="I12">
        <f t="shared" si="6"/>
        <v>6.169960699707925</v>
      </c>
      <c r="K12" s="1" t="s">
        <v>22</v>
      </c>
      <c r="L12" s="1">
        <f>SUM(D2:D82)</f>
        <v>1273.3700000000003</v>
      </c>
    </row>
    <row r="13" spans="1:12">
      <c r="A13" s="1">
        <v>3.5</v>
      </c>
      <c r="B13" s="1">
        <v>34.762999999999998</v>
      </c>
      <c r="C13">
        <f t="shared" si="0"/>
        <v>121.67049999999999</v>
      </c>
      <c r="D13">
        <f t="shared" si="1"/>
        <v>12.25</v>
      </c>
      <c r="E13">
        <f t="shared" si="2"/>
        <v>35.694118355117205</v>
      </c>
      <c r="F13">
        <f t="shared" si="3"/>
        <v>0.93111835511720642</v>
      </c>
      <c r="G13">
        <f t="shared" si="4"/>
        <v>2.6784752613905775E-2</v>
      </c>
      <c r="H13">
        <f t="shared" si="5"/>
        <v>-0.93111835511720642</v>
      </c>
      <c r="I13">
        <f t="shared" si="6"/>
        <v>0.86698139123617213</v>
      </c>
      <c r="K13" s="1" t="s">
        <v>23</v>
      </c>
      <c r="L13" s="1">
        <f>L10^2</f>
        <v>13.417297668038403</v>
      </c>
    </row>
    <row r="14" spans="1:12">
      <c r="A14" s="1">
        <v>1.6</v>
      </c>
      <c r="B14" s="1">
        <v>49.949399999999997</v>
      </c>
      <c r="C14">
        <f t="shared" si="0"/>
        <v>79.919039999999995</v>
      </c>
      <c r="D14">
        <f t="shared" si="1"/>
        <v>2.5600000000000005</v>
      </c>
      <c r="E14">
        <f t="shared" si="2"/>
        <v>44.614069480309674</v>
      </c>
      <c r="F14">
        <f t="shared" si="3"/>
        <v>5.3353305196903236</v>
      </c>
      <c r="G14">
        <f t="shared" si="4"/>
        <v>0.10681470687716617</v>
      </c>
      <c r="H14">
        <f t="shared" si="5"/>
        <v>5.3353305196903236</v>
      </c>
      <c r="I14">
        <f t="shared" si="6"/>
        <v>28.465751754339017</v>
      </c>
      <c r="K14" s="1"/>
      <c r="L14" s="1"/>
    </row>
    <row r="15" spans="1:12">
      <c r="A15" s="1">
        <v>2.5</v>
      </c>
      <c r="B15" s="1">
        <v>42.904000000000003</v>
      </c>
      <c r="C15">
        <f t="shared" si="0"/>
        <v>107.26</v>
      </c>
      <c r="D15">
        <f t="shared" si="1"/>
        <v>6.25</v>
      </c>
      <c r="E15">
        <f t="shared" si="2"/>
        <v>40.388829473639561</v>
      </c>
      <c r="F15">
        <f t="shared" si="3"/>
        <v>2.5151705263604427</v>
      </c>
      <c r="G15">
        <f t="shared" si="4"/>
        <v>5.8623217563873821E-2</v>
      </c>
      <c r="H15">
        <f t="shared" si="5"/>
        <v>2.5151705263604427</v>
      </c>
      <c r="I15">
        <f t="shared" si="6"/>
        <v>6.3260827766722665</v>
      </c>
      <c r="K15" s="1"/>
      <c r="L15" s="1"/>
    </row>
    <row r="16" spans="1:12">
      <c r="A16" s="1">
        <v>3.8</v>
      </c>
      <c r="B16" s="1">
        <v>37.066600000000001</v>
      </c>
      <c r="C16">
        <f t="shared" si="0"/>
        <v>140.85308000000001</v>
      </c>
      <c r="D16">
        <f t="shared" si="1"/>
        <v>14.44</v>
      </c>
      <c r="E16">
        <f t="shared" si="2"/>
        <v>34.285705019560503</v>
      </c>
      <c r="F16">
        <f t="shared" si="3"/>
        <v>2.7808949804394985</v>
      </c>
      <c r="G16">
        <f t="shared" si="4"/>
        <v>7.5024280091497419E-2</v>
      </c>
      <c r="H16">
        <f t="shared" si="5"/>
        <v>2.7808949804394985</v>
      </c>
      <c r="I16">
        <f t="shared" si="6"/>
        <v>7.7333768922335988</v>
      </c>
      <c r="K16" s="1"/>
      <c r="L16" s="1"/>
    </row>
    <row r="17" spans="1:12">
      <c r="A17" s="1">
        <v>5.5</v>
      </c>
      <c r="B17" s="1">
        <v>30.6</v>
      </c>
      <c r="C17">
        <f t="shared" si="0"/>
        <v>168.3</v>
      </c>
      <c r="D17">
        <f t="shared" si="1"/>
        <v>30.25</v>
      </c>
      <c r="E17">
        <f t="shared" si="2"/>
        <v>26.304696118072503</v>
      </c>
      <c r="F17">
        <f t="shared" si="3"/>
        <v>4.2953038819274987</v>
      </c>
      <c r="G17">
        <f t="shared" si="4"/>
        <v>0.1403694079061274</v>
      </c>
      <c r="H17">
        <f t="shared" si="5"/>
        <v>4.2953038819274987</v>
      </c>
      <c r="I17">
        <f t="shared" si="6"/>
        <v>18.449635438101438</v>
      </c>
      <c r="K17" s="1"/>
      <c r="L17" s="1"/>
    </row>
    <row r="18" spans="1:12">
      <c r="A18" s="1">
        <v>2</v>
      </c>
      <c r="B18" s="1">
        <v>39.444699999999997</v>
      </c>
      <c r="C18">
        <f t="shared" si="0"/>
        <v>78.889399999999995</v>
      </c>
      <c r="D18">
        <f t="shared" si="1"/>
        <v>4</v>
      </c>
      <c r="E18">
        <f t="shared" si="2"/>
        <v>42.736185032900735</v>
      </c>
      <c r="F18">
        <f t="shared" si="3"/>
        <v>3.2914850329007379</v>
      </c>
      <c r="G18">
        <f t="shared" si="4"/>
        <v>8.3445558792454702E-2</v>
      </c>
      <c r="H18">
        <f t="shared" si="5"/>
        <v>-3.2914850329007379</v>
      </c>
      <c r="I18">
        <f t="shared" si="6"/>
        <v>10.833873721809571</v>
      </c>
      <c r="K18" s="1" t="s">
        <v>24</v>
      </c>
      <c r="L18" s="1" t="s">
        <v>25</v>
      </c>
    </row>
    <row r="19" spans="1:12">
      <c r="A19" s="1">
        <v>3.7</v>
      </c>
      <c r="B19" s="1">
        <v>36.752800000000001</v>
      </c>
      <c r="C19">
        <f t="shared" si="0"/>
        <v>135.98536000000001</v>
      </c>
      <c r="D19">
        <f t="shared" si="1"/>
        <v>13.690000000000001</v>
      </c>
      <c r="E19">
        <f t="shared" si="2"/>
        <v>34.755176131412739</v>
      </c>
      <c r="F19">
        <f t="shared" si="3"/>
        <v>1.9976238685872616</v>
      </c>
      <c r="G19">
        <f t="shared" si="4"/>
        <v>5.4352970891667074E-2</v>
      </c>
      <c r="H19">
        <f t="shared" si="5"/>
        <v>1.9976238685872616</v>
      </c>
      <c r="I19">
        <f t="shared" si="6"/>
        <v>3.9905011203495371</v>
      </c>
      <c r="K19" s="1" t="s">
        <v>26</v>
      </c>
      <c r="L19" s="1" t="s">
        <v>27</v>
      </c>
    </row>
    <row r="20" spans="1:12">
      <c r="A20" s="1">
        <v>3.7</v>
      </c>
      <c r="B20" s="1">
        <v>24.4</v>
      </c>
      <c r="C20">
        <f t="shared" si="0"/>
        <v>90.28</v>
      </c>
      <c r="D20">
        <f t="shared" si="1"/>
        <v>13.690000000000001</v>
      </c>
      <c r="E20">
        <f t="shared" si="2"/>
        <v>34.755176131412739</v>
      </c>
      <c r="F20">
        <f t="shared" si="3"/>
        <v>10.35517613141274</v>
      </c>
      <c r="G20">
        <f t="shared" si="4"/>
        <v>0.4243924644021615</v>
      </c>
      <c r="H20">
        <f t="shared" si="5"/>
        <v>-10.35517613141274</v>
      </c>
      <c r="I20">
        <f t="shared" si="6"/>
        <v>107.22967271258013</v>
      </c>
      <c r="K20" s="1"/>
      <c r="L20" s="1"/>
    </row>
    <row r="21" spans="1:12">
      <c r="A21" s="1">
        <v>1.6</v>
      </c>
      <c r="B21" s="1">
        <v>42</v>
      </c>
      <c r="C21">
        <f t="shared" si="0"/>
        <v>67.2</v>
      </c>
      <c r="D21">
        <f t="shared" si="1"/>
        <v>2.5600000000000005</v>
      </c>
      <c r="E21">
        <f t="shared" si="2"/>
        <v>44.614069480309674</v>
      </c>
      <c r="F21">
        <f t="shared" si="3"/>
        <v>2.6140694803096736</v>
      </c>
      <c r="G21">
        <f t="shared" si="4"/>
        <v>6.2239749531182706E-2</v>
      </c>
      <c r="H21">
        <f t="shared" si="5"/>
        <v>-2.6140694803096736</v>
      </c>
      <c r="I21">
        <f t="shared" si="6"/>
        <v>6.8333592478864871</v>
      </c>
      <c r="K21" s="1" t="s">
        <v>28</v>
      </c>
      <c r="L21" s="1" t="s">
        <v>29</v>
      </c>
    </row>
    <row r="22" spans="1:12">
      <c r="A22" s="1">
        <v>2</v>
      </c>
      <c r="B22" s="1">
        <v>51.787599999999998</v>
      </c>
      <c r="C22">
        <f t="shared" si="0"/>
        <v>103.5752</v>
      </c>
      <c r="D22">
        <f t="shared" si="1"/>
        <v>4</v>
      </c>
      <c r="E22">
        <f t="shared" si="2"/>
        <v>42.736185032900735</v>
      </c>
      <c r="F22">
        <f t="shared" si="3"/>
        <v>9.0514149670992623</v>
      </c>
      <c r="G22">
        <f t="shared" si="4"/>
        <v>0.17477957980480391</v>
      </c>
      <c r="H22">
        <f t="shared" si="5"/>
        <v>9.0514149670992623</v>
      </c>
      <c r="I22">
        <f t="shared" si="6"/>
        <v>81.928112906628542</v>
      </c>
      <c r="K22" s="1" t="s">
        <v>30</v>
      </c>
      <c r="L22" s="1" t="s">
        <v>31</v>
      </c>
    </row>
    <row r="23" spans="1:12">
      <c r="A23" s="1">
        <v>3</v>
      </c>
      <c r="B23" s="1">
        <v>33.299999999999997</v>
      </c>
      <c r="C23">
        <f t="shared" si="0"/>
        <v>99.899999999999991</v>
      </c>
      <c r="D23">
        <f t="shared" si="1"/>
        <v>9</v>
      </c>
      <c r="E23">
        <f t="shared" si="2"/>
        <v>38.041473914378379</v>
      </c>
      <c r="F23">
        <f t="shared" si="3"/>
        <v>4.7414739143783819</v>
      </c>
      <c r="G23">
        <f t="shared" si="4"/>
        <v>0.14238660403538686</v>
      </c>
      <c r="H23">
        <f t="shared" si="5"/>
        <v>-4.7414739143783819</v>
      </c>
      <c r="I23">
        <f t="shared" si="6"/>
        <v>22.481574880730655</v>
      </c>
      <c r="K23" s="1"/>
      <c r="L23" s="1"/>
    </row>
    <row r="24" spans="1:12">
      <c r="A24" s="1">
        <v>2</v>
      </c>
      <c r="B24" s="1">
        <v>46.9</v>
      </c>
      <c r="C24">
        <f t="shared" si="0"/>
        <v>93.8</v>
      </c>
      <c r="D24">
        <f t="shared" si="1"/>
        <v>4</v>
      </c>
      <c r="E24">
        <f t="shared" si="2"/>
        <v>42.736185032900735</v>
      </c>
      <c r="F24">
        <f t="shared" si="3"/>
        <v>4.1638149670992632</v>
      </c>
      <c r="G24">
        <f t="shared" si="4"/>
        <v>8.8780702923225235E-2</v>
      </c>
      <c r="H24">
        <f t="shared" si="5"/>
        <v>4.1638149670992632</v>
      </c>
      <c r="I24">
        <f t="shared" si="6"/>
        <v>17.337355080239838</v>
      </c>
      <c r="K24" s="1"/>
      <c r="L24" s="1"/>
    </row>
    <row r="25" spans="1:12">
      <c r="A25" s="1">
        <v>3.6</v>
      </c>
      <c r="B25" s="1">
        <v>37.299799999999998</v>
      </c>
      <c r="C25">
        <f t="shared" si="0"/>
        <v>134.27928</v>
      </c>
      <c r="D25">
        <f t="shared" si="1"/>
        <v>12.96</v>
      </c>
      <c r="E25">
        <f t="shared" si="2"/>
        <v>35.224647243264968</v>
      </c>
      <c r="F25">
        <f t="shared" si="3"/>
        <v>2.0751527567350294</v>
      </c>
      <c r="G25">
        <f t="shared" si="4"/>
        <v>5.5634420472362577E-2</v>
      </c>
      <c r="H25">
        <f t="shared" si="5"/>
        <v>2.0751527567350294</v>
      </c>
      <c r="I25">
        <f t="shared" si="6"/>
        <v>4.306258963784992</v>
      </c>
      <c r="K25" s="1" t="s">
        <v>32</v>
      </c>
      <c r="L25" s="1"/>
    </row>
    <row r="26" spans="1:12">
      <c r="A26" s="1">
        <v>3.6</v>
      </c>
      <c r="B26" s="1">
        <v>37.487400000000001</v>
      </c>
      <c r="C26">
        <f t="shared" si="0"/>
        <v>134.95464000000001</v>
      </c>
      <c r="D26">
        <f t="shared" si="1"/>
        <v>12.96</v>
      </c>
      <c r="E26">
        <f t="shared" si="2"/>
        <v>35.224647243264968</v>
      </c>
      <c r="F26">
        <f t="shared" si="3"/>
        <v>2.2627527567350327</v>
      </c>
      <c r="G26">
        <f t="shared" si="4"/>
        <v>6.0360354592077142E-2</v>
      </c>
      <c r="H26">
        <f t="shared" si="5"/>
        <v>2.2627527567350327</v>
      </c>
      <c r="I26">
        <f t="shared" si="6"/>
        <v>5.12005003811199</v>
      </c>
      <c r="K26" s="1" t="s">
        <v>33</v>
      </c>
      <c r="L26" s="1">
        <f>L9-L8*L10*L11</f>
        <v>-875.8870370370314</v>
      </c>
    </row>
    <row r="27" spans="1:12">
      <c r="A27" s="1">
        <v>3</v>
      </c>
      <c r="B27" s="1">
        <v>32.857900000000001</v>
      </c>
      <c r="C27">
        <f t="shared" si="0"/>
        <v>98.573700000000002</v>
      </c>
      <c r="D27">
        <f t="shared" si="1"/>
        <v>9</v>
      </c>
      <c r="E27">
        <f t="shared" si="2"/>
        <v>38.041473914378379</v>
      </c>
      <c r="F27">
        <f t="shared" si="3"/>
        <v>5.1835739143783783</v>
      </c>
      <c r="G27">
        <f t="shared" si="4"/>
        <v>0.15775730994306936</v>
      </c>
      <c r="H27">
        <f t="shared" si="5"/>
        <v>-5.1835739143783783</v>
      </c>
      <c r="I27">
        <f t="shared" si="6"/>
        <v>26.869438525823984</v>
      </c>
      <c r="K27" s="1" t="s">
        <v>30</v>
      </c>
      <c r="L27" s="1">
        <f>L12-L8*L13</f>
        <v>186.56888888888966</v>
      </c>
    </row>
    <row r="28" spans="1:12">
      <c r="A28" s="1">
        <v>4.4000000000000004</v>
      </c>
      <c r="B28" s="1">
        <v>33.049900000000001</v>
      </c>
      <c r="C28">
        <f t="shared" si="0"/>
        <v>145.41956000000002</v>
      </c>
      <c r="D28">
        <f t="shared" si="1"/>
        <v>19.360000000000003</v>
      </c>
      <c r="E28">
        <f t="shared" si="2"/>
        <v>31.468878348447088</v>
      </c>
      <c r="F28">
        <f t="shared" si="3"/>
        <v>1.5810216515529127</v>
      </c>
      <c r="G28">
        <f t="shared" si="4"/>
        <v>4.7837411052769077E-2</v>
      </c>
      <c r="H28">
        <f t="shared" si="5"/>
        <v>1.5810216515529127</v>
      </c>
      <c r="I28">
        <f t="shared" si="6"/>
        <v>2.4996294626791</v>
      </c>
      <c r="K28" s="1"/>
      <c r="L28" s="1"/>
    </row>
    <row r="29" spans="1:12">
      <c r="A29" s="1">
        <v>6</v>
      </c>
      <c r="B29" s="1">
        <v>21.473400000000002</v>
      </c>
      <c r="C29">
        <f t="shared" si="0"/>
        <v>128.84040000000002</v>
      </c>
      <c r="D29">
        <f t="shared" si="1"/>
        <v>36</v>
      </c>
      <c r="E29">
        <f t="shared" si="2"/>
        <v>23.957340558811328</v>
      </c>
      <c r="F29">
        <f t="shared" si="3"/>
        <v>2.4839405588113266</v>
      </c>
      <c r="G29">
        <f t="shared" si="4"/>
        <v>0.11567523348940206</v>
      </c>
      <c r="H29">
        <f t="shared" si="5"/>
        <v>-2.4839405588113266</v>
      </c>
      <c r="I29">
        <f t="shared" si="6"/>
        <v>6.169960699707925</v>
      </c>
      <c r="K29" s="1" t="s">
        <v>34</v>
      </c>
      <c r="L29" s="1">
        <f>L26/L27</f>
        <v>-4.6947111185223509</v>
      </c>
    </row>
    <row r="30" spans="1:12">
      <c r="A30" s="1">
        <v>6.8</v>
      </c>
      <c r="B30" s="1">
        <v>23.4</v>
      </c>
      <c r="C30">
        <f t="shared" si="0"/>
        <v>159.11999999999998</v>
      </c>
      <c r="D30">
        <f t="shared" si="1"/>
        <v>46.239999999999995</v>
      </c>
      <c r="E30">
        <f t="shared" si="2"/>
        <v>20.201571663993448</v>
      </c>
      <c r="F30">
        <f t="shared" si="3"/>
        <v>3.1984283360065504</v>
      </c>
      <c r="G30">
        <f t="shared" si="4"/>
        <v>0.13668497162421156</v>
      </c>
      <c r="H30">
        <f t="shared" si="5"/>
        <v>3.1984283360065504</v>
      </c>
      <c r="I30">
        <f t="shared" si="6"/>
        <v>10.22994382056963</v>
      </c>
      <c r="K30" s="1" t="s">
        <v>24</v>
      </c>
      <c r="L30" s="1">
        <f>L11-L29*L10</f>
        <v>52.125607269945434</v>
      </c>
    </row>
    <row r="31" spans="1:12">
      <c r="A31" s="1">
        <v>3.7</v>
      </c>
      <c r="B31" s="1">
        <v>41.4056</v>
      </c>
      <c r="C31">
        <f t="shared" si="0"/>
        <v>153.20072000000002</v>
      </c>
      <c r="D31">
        <f t="shared" si="1"/>
        <v>13.690000000000001</v>
      </c>
      <c r="E31">
        <f t="shared" si="2"/>
        <v>34.755176131412739</v>
      </c>
      <c r="F31">
        <f t="shared" si="3"/>
        <v>6.6504238685872608</v>
      </c>
      <c r="G31">
        <f t="shared" si="4"/>
        <v>0.16061653178766305</v>
      </c>
      <c r="H31">
        <f t="shared" si="5"/>
        <v>6.6504238685872608</v>
      </c>
      <c r="I31">
        <f t="shared" si="6"/>
        <v>44.22813763187515</v>
      </c>
      <c r="K31" s="1"/>
      <c r="L31" s="1"/>
    </row>
    <row r="32" spans="1:12">
      <c r="A32" s="1">
        <v>4.2</v>
      </c>
      <c r="B32" s="1">
        <v>24.300999999999998</v>
      </c>
      <c r="C32">
        <f t="shared" si="0"/>
        <v>102.0642</v>
      </c>
      <c r="D32">
        <f t="shared" si="1"/>
        <v>17.64</v>
      </c>
      <c r="E32">
        <f t="shared" si="2"/>
        <v>32.407820572151557</v>
      </c>
      <c r="F32">
        <f t="shared" si="3"/>
        <v>8.1068205721515589</v>
      </c>
      <c r="G32">
        <f t="shared" si="4"/>
        <v>0.33360028690801036</v>
      </c>
      <c r="H32">
        <f t="shared" si="5"/>
        <v>-8.1068205721515589</v>
      </c>
      <c r="I32">
        <f t="shared" si="6"/>
        <v>65.720539789059728</v>
      </c>
      <c r="K32" s="1" t="s">
        <v>35</v>
      </c>
      <c r="L32" s="1" t="s">
        <v>36</v>
      </c>
    </row>
    <row r="33" spans="1:12">
      <c r="A33" s="1">
        <v>3</v>
      </c>
      <c r="B33" s="1">
        <v>34.4</v>
      </c>
      <c r="C33">
        <f t="shared" si="0"/>
        <v>103.19999999999999</v>
      </c>
      <c r="D33">
        <f t="shared" si="1"/>
        <v>9</v>
      </c>
      <c r="E33">
        <f t="shared" si="2"/>
        <v>38.041473914378379</v>
      </c>
      <c r="F33">
        <f t="shared" si="3"/>
        <v>3.6414739143783805</v>
      </c>
      <c r="G33">
        <f t="shared" si="4"/>
        <v>0.10585679983658083</v>
      </c>
      <c r="H33">
        <f t="shared" si="5"/>
        <v>-3.6414739143783805</v>
      </c>
      <c r="I33">
        <f t="shared" si="6"/>
        <v>13.260332269098205</v>
      </c>
      <c r="K33" s="1" t="s">
        <v>37</v>
      </c>
      <c r="L33" s="1" t="s">
        <v>38</v>
      </c>
    </row>
    <row r="34" spans="1:12">
      <c r="A34" s="1">
        <v>2.2999999999999998</v>
      </c>
      <c r="B34" s="1">
        <v>34.700000000000003</v>
      </c>
      <c r="C34">
        <f t="shared" si="0"/>
        <v>79.81</v>
      </c>
      <c r="D34">
        <f t="shared" si="1"/>
        <v>5.2899999999999991</v>
      </c>
      <c r="E34">
        <f t="shared" si="2"/>
        <v>41.327771697344026</v>
      </c>
      <c r="F34">
        <f t="shared" si="3"/>
        <v>6.6277716973440235</v>
      </c>
      <c r="G34">
        <f t="shared" si="4"/>
        <v>0.19100206620587962</v>
      </c>
      <c r="H34">
        <f t="shared" si="5"/>
        <v>-6.6277716973440235</v>
      </c>
      <c r="I34">
        <f t="shared" si="6"/>
        <v>43.927357672114475</v>
      </c>
      <c r="K34" s="1" t="s">
        <v>39</v>
      </c>
      <c r="L34" s="1" t="s">
        <v>40</v>
      </c>
    </row>
    <row r="35" spans="1:12">
      <c r="A35" s="1">
        <v>3.4</v>
      </c>
      <c r="B35" s="1">
        <v>37.055</v>
      </c>
      <c r="C35">
        <f t="shared" si="0"/>
        <v>125.98699999999999</v>
      </c>
      <c r="D35">
        <f t="shared" si="1"/>
        <v>11.559999999999999</v>
      </c>
      <c r="E35">
        <f t="shared" si="2"/>
        <v>36.163589466969441</v>
      </c>
      <c r="F35">
        <f t="shared" si="3"/>
        <v>0.89141053303055884</v>
      </c>
      <c r="G35">
        <f t="shared" si="4"/>
        <v>2.4056417029565749E-2</v>
      </c>
      <c r="H35">
        <f t="shared" si="5"/>
        <v>0.89141053303055884</v>
      </c>
      <c r="I35">
        <f t="shared" si="6"/>
        <v>0.79461273839782498</v>
      </c>
      <c r="K35" s="1"/>
      <c r="L35" s="1"/>
    </row>
    <row r="36" spans="1:12">
      <c r="A36" s="1">
        <v>6.3</v>
      </c>
      <c r="B36" s="1">
        <v>26</v>
      </c>
      <c r="C36">
        <f t="shared" si="0"/>
        <v>163.79999999999998</v>
      </c>
      <c r="D36">
        <f t="shared" si="1"/>
        <v>39.69</v>
      </c>
      <c r="E36">
        <f t="shared" si="2"/>
        <v>22.548927223254623</v>
      </c>
      <c r="F36">
        <f t="shared" si="3"/>
        <v>3.4510727767453773</v>
      </c>
      <c r="G36">
        <f t="shared" si="4"/>
        <v>0.13273356833636066</v>
      </c>
      <c r="H36">
        <f t="shared" si="5"/>
        <v>3.4510727767453773</v>
      </c>
      <c r="I36">
        <f t="shared" si="6"/>
        <v>11.909903310393048</v>
      </c>
      <c r="K36" s="1"/>
      <c r="L36" s="1"/>
    </row>
    <row r="37" spans="1:12">
      <c r="A37" s="1">
        <v>6</v>
      </c>
      <c r="B37" s="1">
        <v>25</v>
      </c>
      <c r="C37">
        <f t="shared" si="0"/>
        <v>150</v>
      </c>
      <c r="D37">
        <f t="shared" si="1"/>
        <v>36</v>
      </c>
      <c r="E37">
        <f t="shared" si="2"/>
        <v>23.957340558811328</v>
      </c>
      <c r="F37">
        <f t="shared" si="3"/>
        <v>1.0426594411886718</v>
      </c>
      <c r="G37">
        <f t="shared" si="4"/>
        <v>4.1706377647546873E-2</v>
      </c>
      <c r="H37">
        <f t="shared" si="5"/>
        <v>1.0426594411886718</v>
      </c>
      <c r="I37">
        <f t="shared" si="6"/>
        <v>1.0871387102998733</v>
      </c>
      <c r="K37" s="1"/>
      <c r="L37" s="1"/>
    </row>
    <row r="38" spans="1:12">
      <c r="A38" s="1">
        <v>5</v>
      </c>
      <c r="B38" s="1">
        <v>27.4375</v>
      </c>
      <c r="C38">
        <f t="shared" si="0"/>
        <v>137.1875</v>
      </c>
      <c r="D38">
        <f t="shared" si="1"/>
        <v>25</v>
      </c>
      <c r="E38">
        <f t="shared" si="2"/>
        <v>28.652051677333681</v>
      </c>
      <c r="F38">
        <f t="shared" si="3"/>
        <v>1.2145516773336809</v>
      </c>
      <c r="G38">
        <f t="shared" si="4"/>
        <v>4.4266120358402945E-2</v>
      </c>
      <c r="H38">
        <f t="shared" si="5"/>
        <v>-1.2145516773336809</v>
      </c>
      <c r="I38">
        <f t="shared" si="6"/>
        <v>1.4751357769140576</v>
      </c>
      <c r="K38" s="1"/>
      <c r="L38" s="1"/>
    </row>
    <row r="39" spans="1:12">
      <c r="A39" s="1">
        <v>3.7</v>
      </c>
      <c r="B39" s="1">
        <v>33.4</v>
      </c>
      <c r="C39">
        <f t="shared" si="0"/>
        <v>123.58</v>
      </c>
      <c r="D39">
        <f t="shared" si="1"/>
        <v>13.690000000000001</v>
      </c>
      <c r="E39">
        <f t="shared" si="2"/>
        <v>34.755176131412739</v>
      </c>
      <c r="F39">
        <f t="shared" si="3"/>
        <v>1.3551761314127404</v>
      </c>
      <c r="G39">
        <f t="shared" si="4"/>
        <v>4.057413567104013E-2</v>
      </c>
      <c r="H39">
        <f t="shared" si="5"/>
        <v>-1.3551761314127404</v>
      </c>
      <c r="I39">
        <f t="shared" si="6"/>
        <v>1.8365023471508011</v>
      </c>
      <c r="K39" s="1" t="s">
        <v>18</v>
      </c>
      <c r="L39" s="1">
        <v>81</v>
      </c>
    </row>
    <row r="40" spans="1:12">
      <c r="A40" s="1">
        <v>5</v>
      </c>
      <c r="B40" s="1">
        <v>30.850300000000001</v>
      </c>
      <c r="C40">
        <f t="shared" si="0"/>
        <v>154.25149999999999</v>
      </c>
      <c r="D40">
        <f t="shared" si="1"/>
        <v>25</v>
      </c>
      <c r="E40">
        <f t="shared" si="2"/>
        <v>28.652051677333681</v>
      </c>
      <c r="F40">
        <f t="shared" si="3"/>
        <v>2.1982483226663199</v>
      </c>
      <c r="G40">
        <f t="shared" si="4"/>
        <v>7.1255330504608375E-2</v>
      </c>
      <c r="H40">
        <f t="shared" si="5"/>
        <v>2.1982483226663199</v>
      </c>
      <c r="I40">
        <f t="shared" si="6"/>
        <v>4.8322956881052885</v>
      </c>
      <c r="K40" s="1" t="s">
        <v>34</v>
      </c>
      <c r="L40" s="1">
        <v>-4.6947111189999999</v>
      </c>
    </row>
    <row r="41" spans="1:12">
      <c r="A41" s="1">
        <v>1.6</v>
      </c>
      <c r="B41" s="1">
        <v>45.5</v>
      </c>
      <c r="C41">
        <f t="shared" si="0"/>
        <v>72.8</v>
      </c>
      <c r="D41">
        <f t="shared" si="1"/>
        <v>2.5600000000000005</v>
      </c>
      <c r="E41">
        <f t="shared" si="2"/>
        <v>44.614069480309674</v>
      </c>
      <c r="F41">
        <f t="shared" si="3"/>
        <v>0.88593051969032643</v>
      </c>
      <c r="G41">
        <f t="shared" si="4"/>
        <v>1.9471000432754428E-2</v>
      </c>
      <c r="H41">
        <f t="shared" si="5"/>
        <v>0.88593051969032643</v>
      </c>
      <c r="I41">
        <f t="shared" si="6"/>
        <v>0.7848728857187719</v>
      </c>
      <c r="K41" s="1" t="s">
        <v>24</v>
      </c>
      <c r="L41" s="1">
        <v>52.125607270000003</v>
      </c>
    </row>
    <row r="42" spans="1:12">
      <c r="A42" s="1">
        <v>6</v>
      </c>
      <c r="B42" s="1">
        <v>21.8</v>
      </c>
      <c r="C42">
        <f t="shared" si="0"/>
        <v>130.80000000000001</v>
      </c>
      <c r="D42">
        <f t="shared" si="1"/>
        <v>36</v>
      </c>
      <c r="E42">
        <f t="shared" si="2"/>
        <v>23.957340558811328</v>
      </c>
      <c r="F42">
        <f t="shared" si="3"/>
        <v>2.1573405588113275</v>
      </c>
      <c r="G42">
        <f t="shared" si="4"/>
        <v>9.896057609226272E-2</v>
      </c>
      <c r="H42">
        <f t="shared" si="5"/>
        <v>-2.1573405588113275</v>
      </c>
      <c r="I42">
        <f t="shared" si="6"/>
        <v>4.6541182866923707</v>
      </c>
      <c r="K42" s="1"/>
      <c r="L42" s="1"/>
    </row>
    <row r="43" spans="1:12">
      <c r="A43" s="1">
        <v>2.4</v>
      </c>
      <c r="B43" s="1">
        <v>37.4</v>
      </c>
      <c r="C43">
        <f t="shared" si="0"/>
        <v>89.759999999999991</v>
      </c>
      <c r="D43">
        <f t="shared" si="1"/>
        <v>5.76</v>
      </c>
      <c r="E43">
        <f t="shared" si="2"/>
        <v>40.85830058549179</v>
      </c>
      <c r="F43">
        <f t="shared" si="3"/>
        <v>3.4583005854917914</v>
      </c>
      <c r="G43">
        <f t="shared" si="4"/>
        <v>9.2467930093363404E-2</v>
      </c>
      <c r="H43">
        <f t="shared" si="5"/>
        <v>-3.4583005854917914</v>
      </c>
      <c r="I43">
        <f t="shared" si="6"/>
        <v>11.959842939612868</v>
      </c>
      <c r="K43" s="1"/>
      <c r="L43" s="1"/>
    </row>
    <row r="44" spans="1:12">
      <c r="A44" s="1">
        <v>5.3</v>
      </c>
      <c r="B44" s="1">
        <v>29</v>
      </c>
      <c r="C44">
        <f t="shared" si="0"/>
        <v>153.69999999999999</v>
      </c>
      <c r="D44">
        <f t="shared" si="1"/>
        <v>28.09</v>
      </c>
      <c r="E44">
        <f t="shared" si="2"/>
        <v>27.243638341776975</v>
      </c>
      <c r="F44">
        <f t="shared" si="3"/>
        <v>1.7563616582230246</v>
      </c>
      <c r="G44">
        <f t="shared" si="4"/>
        <v>6.056419511113878E-2</v>
      </c>
      <c r="H44">
        <f t="shared" si="5"/>
        <v>1.7563616582230246</v>
      </c>
      <c r="I44">
        <f t="shared" si="6"/>
        <v>3.0848062744759326</v>
      </c>
      <c r="K44" s="1"/>
      <c r="L44" s="1"/>
    </row>
    <row r="45" spans="1:12">
      <c r="A45" s="1">
        <v>2.5</v>
      </c>
      <c r="B45" s="1">
        <v>40.107700000000001</v>
      </c>
      <c r="C45">
        <f t="shared" si="0"/>
        <v>100.26925</v>
      </c>
      <c r="D45">
        <f t="shared" si="1"/>
        <v>6.25</v>
      </c>
      <c r="E45">
        <f t="shared" si="2"/>
        <v>40.388829473639561</v>
      </c>
      <c r="F45">
        <f t="shared" si="3"/>
        <v>0.28112947363955954</v>
      </c>
      <c r="G45">
        <f t="shared" si="4"/>
        <v>7.0093641280741482E-3</v>
      </c>
      <c r="H45">
        <f t="shared" si="5"/>
        <v>-0.28112947363955954</v>
      </c>
      <c r="I45">
        <f t="shared" si="6"/>
        <v>7.9033780948855797E-2</v>
      </c>
      <c r="K45" s="1" t="s">
        <v>41</v>
      </c>
      <c r="L45" s="1">
        <f>SUM(G2:G83)</f>
        <v>8.3926343044364646</v>
      </c>
    </row>
    <row r="46" spans="1:12">
      <c r="A46" s="1">
        <v>2</v>
      </c>
      <c r="B46" s="1">
        <v>40</v>
      </c>
      <c r="C46">
        <f t="shared" si="0"/>
        <v>80</v>
      </c>
      <c r="D46">
        <f t="shared" si="1"/>
        <v>4</v>
      </c>
      <c r="E46">
        <f t="shared" si="2"/>
        <v>42.736185032900735</v>
      </c>
      <c r="F46">
        <f t="shared" si="3"/>
        <v>2.7361850329007353</v>
      </c>
      <c r="G46">
        <f t="shared" si="4"/>
        <v>6.8404625822518383E-2</v>
      </c>
      <c r="H46">
        <f t="shared" si="5"/>
        <v>-2.7361850329007353</v>
      </c>
      <c r="I46">
        <f t="shared" si="6"/>
        <v>7.4867085342699982</v>
      </c>
      <c r="K46" s="1" t="s">
        <v>35</v>
      </c>
      <c r="L46" s="1">
        <f>L45/L39</f>
        <v>0.10361276919057363</v>
      </c>
    </row>
    <row r="47" spans="1:12">
      <c r="A47" s="1">
        <v>4.7</v>
      </c>
      <c r="B47" s="1">
        <v>24.6</v>
      </c>
      <c r="C47">
        <f t="shared" si="0"/>
        <v>115.62</v>
      </c>
      <c r="D47">
        <f t="shared" si="1"/>
        <v>22.090000000000003</v>
      </c>
      <c r="E47">
        <f t="shared" si="2"/>
        <v>30.060465012890383</v>
      </c>
      <c r="F47">
        <f t="shared" si="3"/>
        <v>5.4604650128903813</v>
      </c>
      <c r="G47">
        <f t="shared" si="4"/>
        <v>0.22197012247521875</v>
      </c>
      <c r="H47">
        <f t="shared" si="5"/>
        <v>-5.4604650128903813</v>
      </c>
      <c r="I47">
        <f t="shared" si="6"/>
        <v>29.816678156999952</v>
      </c>
      <c r="K47" s="1" t="s">
        <v>42</v>
      </c>
      <c r="L47" s="1">
        <f>L46*100</f>
        <v>10.361276919057364</v>
      </c>
    </row>
    <row r="48" spans="1:12">
      <c r="A48" s="1">
        <v>2.4</v>
      </c>
      <c r="B48" s="1">
        <v>37.299999999999997</v>
      </c>
      <c r="C48">
        <f t="shared" si="0"/>
        <v>89.52</v>
      </c>
      <c r="D48">
        <f t="shared" si="1"/>
        <v>5.76</v>
      </c>
      <c r="E48">
        <f t="shared" si="2"/>
        <v>40.85830058549179</v>
      </c>
      <c r="F48">
        <f t="shared" si="3"/>
        <v>3.5583005854917928</v>
      </c>
      <c r="G48">
        <f t="shared" si="4"/>
        <v>9.5396798538653974E-2</v>
      </c>
      <c r="H48">
        <f t="shared" si="5"/>
        <v>-3.5583005854917928</v>
      </c>
      <c r="I48">
        <f t="shared" si="6"/>
        <v>12.661503056711236</v>
      </c>
    </row>
    <row r="49" spans="1:9">
      <c r="A49" s="1">
        <v>3</v>
      </c>
      <c r="B49" s="1">
        <v>35.993099999999998</v>
      </c>
      <c r="C49">
        <f t="shared" si="0"/>
        <v>107.97929999999999</v>
      </c>
      <c r="D49">
        <f t="shared" si="1"/>
        <v>9</v>
      </c>
      <c r="E49">
        <f t="shared" si="2"/>
        <v>38.041473914378379</v>
      </c>
      <c r="F49">
        <f t="shared" si="3"/>
        <v>2.0483739143783808</v>
      </c>
      <c r="G49">
        <f t="shared" si="4"/>
        <v>5.6910183184509834E-2</v>
      </c>
      <c r="H49">
        <f t="shared" si="5"/>
        <v>-2.0483739143783808</v>
      </c>
      <c r="I49">
        <f t="shared" si="6"/>
        <v>4.1958356931058098</v>
      </c>
    </row>
    <row r="50" spans="1:9">
      <c r="A50" s="1">
        <v>2.5</v>
      </c>
      <c r="B50" s="1">
        <v>37.5899</v>
      </c>
      <c r="C50">
        <f t="shared" si="0"/>
        <v>93.97475</v>
      </c>
      <c r="D50">
        <f t="shared" si="1"/>
        <v>6.25</v>
      </c>
      <c r="E50">
        <f t="shared" si="2"/>
        <v>40.388829473639561</v>
      </c>
      <c r="F50">
        <f t="shared" si="3"/>
        <v>2.7989294736395607</v>
      </c>
      <c r="G50">
        <f t="shared" si="4"/>
        <v>7.4459614780554365E-2</v>
      </c>
      <c r="H50">
        <f t="shared" si="5"/>
        <v>-2.7989294736395607</v>
      </c>
      <c r="I50">
        <f t="shared" si="6"/>
        <v>7.8340061984082281</v>
      </c>
    </row>
    <row r="51" spans="1:9">
      <c r="A51" s="1">
        <v>3.5</v>
      </c>
      <c r="B51" s="1">
        <v>34.749400000000001</v>
      </c>
      <c r="C51">
        <f t="shared" si="0"/>
        <v>121.6229</v>
      </c>
      <c r="D51">
        <f t="shared" si="1"/>
        <v>12.25</v>
      </c>
      <c r="E51">
        <f t="shared" si="2"/>
        <v>35.694118355117205</v>
      </c>
      <c r="F51">
        <f t="shared" si="3"/>
        <v>0.94471835511720315</v>
      </c>
      <c r="G51">
        <f t="shared" si="4"/>
        <v>2.718660912468138E-2</v>
      </c>
      <c r="H51">
        <f t="shared" si="5"/>
        <v>-0.94471835511720315</v>
      </c>
      <c r="I51">
        <f t="shared" si="6"/>
        <v>0.89249277049535392</v>
      </c>
    </row>
    <row r="52" spans="1:9">
      <c r="A52" s="1">
        <v>6</v>
      </c>
      <c r="B52" s="1">
        <v>32.4</v>
      </c>
      <c r="C52">
        <f t="shared" si="0"/>
        <v>194.39999999999998</v>
      </c>
      <c r="D52">
        <f t="shared" si="1"/>
        <v>36</v>
      </c>
      <c r="E52">
        <f t="shared" si="2"/>
        <v>23.957340558811328</v>
      </c>
      <c r="F52">
        <f t="shared" si="3"/>
        <v>8.4426594411886704</v>
      </c>
      <c r="G52">
        <f t="shared" si="4"/>
        <v>0.2605759086786627</v>
      </c>
      <c r="H52">
        <f t="shared" si="5"/>
        <v>8.4426594411886704</v>
      </c>
      <c r="I52">
        <f t="shared" si="6"/>
        <v>71.278498439892189</v>
      </c>
    </row>
    <row r="53" spans="1:9">
      <c r="A53" s="1">
        <v>4.7</v>
      </c>
      <c r="B53" s="1">
        <v>25.7</v>
      </c>
      <c r="C53">
        <f t="shared" si="0"/>
        <v>120.79</v>
      </c>
      <c r="D53">
        <f t="shared" si="1"/>
        <v>22.090000000000003</v>
      </c>
      <c r="E53">
        <f t="shared" si="2"/>
        <v>30.060465012890383</v>
      </c>
      <c r="F53">
        <f t="shared" si="3"/>
        <v>4.3604650128903835</v>
      </c>
      <c r="G53">
        <f t="shared" si="4"/>
        <v>0.16966789933425616</v>
      </c>
      <c r="H53">
        <f t="shared" si="5"/>
        <v>-4.3604650128903835</v>
      </c>
      <c r="I53">
        <f t="shared" si="6"/>
        <v>19.013655128641133</v>
      </c>
    </row>
    <row r="54" spans="1:9">
      <c r="A54" s="1">
        <v>2.4</v>
      </c>
      <c r="B54" s="1">
        <v>44.8</v>
      </c>
      <c r="C54">
        <f t="shared" si="0"/>
        <v>107.52</v>
      </c>
      <c r="D54">
        <f t="shared" si="1"/>
        <v>5.76</v>
      </c>
      <c r="E54">
        <f t="shared" si="2"/>
        <v>40.85830058549179</v>
      </c>
      <c r="F54">
        <f t="shared" si="3"/>
        <v>3.9416994145082072</v>
      </c>
      <c r="G54">
        <f t="shared" si="4"/>
        <v>8.7984361930986771E-2</v>
      </c>
      <c r="H54">
        <f t="shared" si="5"/>
        <v>3.9416994145082072</v>
      </c>
      <c r="I54">
        <f t="shared" si="6"/>
        <v>15.536994274334344</v>
      </c>
    </row>
    <row r="55" spans="1:9">
      <c r="A55" s="1">
        <v>4.7</v>
      </c>
      <c r="B55" s="1">
        <v>25.6</v>
      </c>
      <c r="C55">
        <f t="shared" si="0"/>
        <v>120.32000000000001</v>
      </c>
      <c r="D55">
        <f t="shared" si="1"/>
        <v>22.090000000000003</v>
      </c>
      <c r="E55">
        <f t="shared" si="2"/>
        <v>30.060465012890383</v>
      </c>
      <c r="F55">
        <f t="shared" si="3"/>
        <v>4.4604650128903813</v>
      </c>
      <c r="G55">
        <f t="shared" si="4"/>
        <v>0.17423691456603052</v>
      </c>
      <c r="H55">
        <f t="shared" si="5"/>
        <v>-4.4604650128903813</v>
      </c>
      <c r="I55">
        <f t="shared" si="6"/>
        <v>19.89574813121919</v>
      </c>
    </row>
    <row r="56" spans="1:9">
      <c r="A56" s="1">
        <v>5.3</v>
      </c>
      <c r="B56" s="1">
        <v>29</v>
      </c>
      <c r="C56">
        <f t="shared" si="0"/>
        <v>153.69999999999999</v>
      </c>
      <c r="D56">
        <f t="shared" si="1"/>
        <v>28.09</v>
      </c>
      <c r="E56">
        <f t="shared" si="2"/>
        <v>27.243638341776975</v>
      </c>
      <c r="F56">
        <f t="shared" si="3"/>
        <v>1.7563616582230246</v>
      </c>
      <c r="G56">
        <f t="shared" si="4"/>
        <v>6.056419511113878E-2</v>
      </c>
      <c r="H56">
        <f t="shared" si="5"/>
        <v>1.7563616582230246</v>
      </c>
      <c r="I56">
        <f t="shared" si="6"/>
        <v>3.0848062744759326</v>
      </c>
    </row>
    <row r="57" spans="1:9">
      <c r="A57" s="1">
        <v>2</v>
      </c>
      <c r="B57" s="1">
        <v>41.2</v>
      </c>
      <c r="C57">
        <f t="shared" si="0"/>
        <v>82.4</v>
      </c>
      <c r="D57">
        <f t="shared" si="1"/>
        <v>4</v>
      </c>
      <c r="E57">
        <f t="shared" si="2"/>
        <v>42.736185032900735</v>
      </c>
      <c r="F57">
        <f t="shared" si="3"/>
        <v>1.5361850329007325</v>
      </c>
      <c r="G57">
        <f t="shared" si="4"/>
        <v>3.7286044487881857E-2</v>
      </c>
      <c r="H57">
        <f t="shared" si="5"/>
        <v>-1.5361850329007325</v>
      </c>
      <c r="I57">
        <f t="shared" si="6"/>
        <v>2.3598644553082244</v>
      </c>
    </row>
    <row r="58" spans="1:9">
      <c r="A58" s="1">
        <v>1.6</v>
      </c>
      <c r="B58" s="1">
        <v>47.847799999999999</v>
      </c>
      <c r="C58">
        <f t="shared" si="0"/>
        <v>76.556480000000008</v>
      </c>
      <c r="D58">
        <f t="shared" si="1"/>
        <v>2.5600000000000005</v>
      </c>
      <c r="E58">
        <f t="shared" si="2"/>
        <v>44.614069480309674</v>
      </c>
      <c r="F58">
        <f t="shared" si="3"/>
        <v>3.2337305196903259</v>
      </c>
      <c r="G58">
        <f t="shared" si="4"/>
        <v>6.7583682419888186E-2</v>
      </c>
      <c r="H58">
        <f t="shared" si="5"/>
        <v>3.2337305196903259</v>
      </c>
      <c r="I58">
        <f t="shared" si="6"/>
        <v>10.457013073976665</v>
      </c>
    </row>
    <row r="59" spans="1:9">
      <c r="A59" s="1">
        <v>6</v>
      </c>
      <c r="B59" s="1">
        <v>21.2</v>
      </c>
      <c r="C59">
        <f t="shared" si="0"/>
        <v>127.19999999999999</v>
      </c>
      <c r="D59">
        <f t="shared" si="1"/>
        <v>36</v>
      </c>
      <c r="E59">
        <f t="shared" si="2"/>
        <v>23.957340558811328</v>
      </c>
      <c r="F59">
        <f t="shared" si="3"/>
        <v>2.7573405588113289</v>
      </c>
      <c r="G59">
        <f t="shared" si="4"/>
        <v>0.13006323390619476</v>
      </c>
      <c r="H59">
        <f t="shared" si="5"/>
        <v>-2.7573405588113289</v>
      </c>
      <c r="I59">
        <f t="shared" si="6"/>
        <v>7.6029269572659715</v>
      </c>
    </row>
    <row r="60" spans="1:9">
      <c r="A60" s="1">
        <v>1.4</v>
      </c>
      <c r="B60" s="1">
        <v>50.4</v>
      </c>
      <c r="C60">
        <f t="shared" si="0"/>
        <v>70.559999999999988</v>
      </c>
      <c r="D60">
        <f t="shared" si="1"/>
        <v>1.9599999999999997</v>
      </c>
      <c r="E60">
        <f t="shared" si="2"/>
        <v>45.553011704014139</v>
      </c>
      <c r="F60">
        <f t="shared" si="3"/>
        <v>4.8469882959858595</v>
      </c>
      <c r="G60">
        <f t="shared" si="4"/>
        <v>9.6170402698132137E-2</v>
      </c>
      <c r="H60">
        <f t="shared" si="5"/>
        <v>4.8469882959858595</v>
      </c>
      <c r="I60">
        <f t="shared" si="6"/>
        <v>23.493295541423905</v>
      </c>
    </row>
    <row r="61" spans="1:9">
      <c r="A61" s="1">
        <v>4.4000000000000004</v>
      </c>
      <c r="B61" s="1">
        <v>33.603200000000001</v>
      </c>
      <c r="C61">
        <f t="shared" si="0"/>
        <v>147.85408000000001</v>
      </c>
      <c r="D61">
        <f t="shared" si="1"/>
        <v>19.360000000000003</v>
      </c>
      <c r="E61">
        <f t="shared" si="2"/>
        <v>31.468878348447088</v>
      </c>
      <c r="F61">
        <f t="shared" si="3"/>
        <v>2.1343216515529129</v>
      </c>
      <c r="G61">
        <f t="shared" si="4"/>
        <v>6.3515428636347515E-2</v>
      </c>
      <c r="H61">
        <f t="shared" si="5"/>
        <v>2.1343216515529129</v>
      </c>
      <c r="I61">
        <f t="shared" si="6"/>
        <v>4.5553289122875533</v>
      </c>
    </row>
    <row r="62" spans="1:9">
      <c r="A62" s="1">
        <v>3</v>
      </c>
      <c r="B62" s="1">
        <v>34.4</v>
      </c>
      <c r="C62">
        <f t="shared" si="0"/>
        <v>103.19999999999999</v>
      </c>
      <c r="D62">
        <f t="shared" si="1"/>
        <v>9</v>
      </c>
      <c r="E62">
        <f t="shared" si="2"/>
        <v>38.041473914378379</v>
      </c>
      <c r="F62">
        <f t="shared" si="3"/>
        <v>3.6414739143783805</v>
      </c>
      <c r="G62">
        <f t="shared" si="4"/>
        <v>0.10585679983658083</v>
      </c>
      <c r="H62">
        <f t="shared" si="5"/>
        <v>-3.6414739143783805</v>
      </c>
      <c r="I62">
        <f t="shared" si="6"/>
        <v>13.260332269098205</v>
      </c>
    </row>
    <row r="63" spans="1:9">
      <c r="A63" s="1">
        <v>3.6</v>
      </c>
      <c r="B63" s="1">
        <v>29.5</v>
      </c>
      <c r="C63">
        <f t="shared" si="0"/>
        <v>106.2</v>
      </c>
      <c r="D63">
        <f t="shared" si="1"/>
        <v>12.96</v>
      </c>
      <c r="E63">
        <f t="shared" si="2"/>
        <v>35.224647243264968</v>
      </c>
      <c r="F63">
        <f t="shared" si="3"/>
        <v>5.7246472432649682</v>
      </c>
      <c r="G63">
        <f t="shared" si="4"/>
        <v>0.19405583875474469</v>
      </c>
      <c r="H63">
        <f t="shared" si="5"/>
        <v>-5.7246472432649682</v>
      </c>
      <c r="I63">
        <f t="shared" si="6"/>
        <v>32.771586059821203</v>
      </c>
    </row>
    <row r="64" spans="1:9">
      <c r="A64" s="1">
        <v>3.6</v>
      </c>
      <c r="B64" s="1">
        <v>40.5</v>
      </c>
      <c r="C64">
        <f t="shared" si="0"/>
        <v>145.80000000000001</v>
      </c>
      <c r="D64">
        <f t="shared" si="1"/>
        <v>12.96</v>
      </c>
      <c r="E64">
        <f t="shared" si="2"/>
        <v>35.224647243264968</v>
      </c>
      <c r="F64">
        <f t="shared" si="3"/>
        <v>5.2753527567350318</v>
      </c>
      <c r="G64">
        <f t="shared" si="4"/>
        <v>0.13025562362308721</v>
      </c>
      <c r="H64">
        <f t="shared" si="5"/>
        <v>5.2753527567350318</v>
      </c>
      <c r="I64">
        <f t="shared" si="6"/>
        <v>27.829346707991899</v>
      </c>
    </row>
    <row r="65" spans="1:9">
      <c r="A65" s="1">
        <v>5</v>
      </c>
      <c r="B65" s="1">
        <v>25.897500000000001</v>
      </c>
      <c r="C65">
        <f t="shared" si="0"/>
        <v>129.48750000000001</v>
      </c>
      <c r="D65">
        <f t="shared" si="1"/>
        <v>25</v>
      </c>
      <c r="E65">
        <f t="shared" si="2"/>
        <v>28.652051677333681</v>
      </c>
      <c r="F65">
        <f t="shared" si="3"/>
        <v>2.75455167733368</v>
      </c>
      <c r="G65">
        <f t="shared" si="4"/>
        <v>0.10636361337324761</v>
      </c>
      <c r="H65">
        <f t="shared" si="5"/>
        <v>-2.75455167733368</v>
      </c>
      <c r="I65">
        <f t="shared" si="6"/>
        <v>7.5875549431017904</v>
      </c>
    </row>
    <row r="66" spans="1:9">
      <c r="A66" s="1">
        <v>1.6</v>
      </c>
      <c r="B66" s="1">
        <v>50.243600000000001</v>
      </c>
      <c r="C66">
        <f t="shared" si="0"/>
        <v>80.38976000000001</v>
      </c>
      <c r="D66">
        <f t="shared" si="1"/>
        <v>2.5600000000000005</v>
      </c>
      <c r="E66">
        <f t="shared" si="2"/>
        <v>44.614069480309674</v>
      </c>
      <c r="F66">
        <f t="shared" si="3"/>
        <v>5.6295305196903271</v>
      </c>
      <c r="G66">
        <f t="shared" si="4"/>
        <v>0.11204472847666822</v>
      </c>
      <c r="H66">
        <f t="shared" si="5"/>
        <v>5.6295305196903271</v>
      </c>
      <c r="I66">
        <f t="shared" si="6"/>
        <v>31.691613872124844</v>
      </c>
    </row>
    <row r="67" spans="1:9">
      <c r="A67" s="1">
        <v>4.4000000000000004</v>
      </c>
      <c r="B67" s="1">
        <v>29.837800000000001</v>
      </c>
      <c r="C67">
        <f t="shared" ref="C67:C82" si="7">A67*B67</f>
        <v>131.28632000000002</v>
      </c>
      <c r="D67">
        <f t="shared" ref="D67:D82" si="8">A67^2</f>
        <v>19.360000000000003</v>
      </c>
      <c r="E67">
        <f t="shared" ref="E67:E82" si="9">$L$30+$L$29*A67</f>
        <v>31.468878348447088</v>
      </c>
      <c r="F67">
        <f t="shared" ref="F67:F82" si="10">ABS(B67-E67)</f>
        <v>1.6310783484470868</v>
      </c>
      <c r="G67">
        <f t="shared" ref="G67:G82" si="11">F67/B67</f>
        <v>5.4664832810967519E-2</v>
      </c>
      <c r="H67">
        <f t="shared" ref="H67:H82" si="12">B67-E67</f>
        <v>-1.6310783484470868</v>
      </c>
      <c r="I67">
        <f t="shared" ref="I67:I82" si="13">H67^2</f>
        <v>2.6604165787728764</v>
      </c>
    </row>
    <row r="68" spans="1:9">
      <c r="A68" s="1">
        <v>3.6</v>
      </c>
      <c r="B68" s="1">
        <v>32.299300000000002</v>
      </c>
      <c r="C68">
        <f t="shared" si="7"/>
        <v>116.27748000000001</v>
      </c>
      <c r="D68">
        <f t="shared" si="8"/>
        <v>12.96</v>
      </c>
      <c r="E68">
        <f t="shared" si="9"/>
        <v>35.224647243264968</v>
      </c>
      <c r="F68">
        <f t="shared" si="10"/>
        <v>2.9253472432649659</v>
      </c>
      <c r="G68">
        <f t="shared" si="11"/>
        <v>9.0569988924371916E-2</v>
      </c>
      <c r="H68">
        <f t="shared" si="12"/>
        <v>-2.9253472432649659</v>
      </c>
      <c r="I68">
        <f t="shared" si="13"/>
        <v>8.5576564936779356</v>
      </c>
    </row>
    <row r="69" spans="1:9">
      <c r="A69" s="1">
        <v>6</v>
      </c>
      <c r="B69" s="1">
        <v>21.473400000000002</v>
      </c>
      <c r="C69">
        <f t="shared" si="7"/>
        <v>128.84040000000002</v>
      </c>
      <c r="D69">
        <f t="shared" si="8"/>
        <v>36</v>
      </c>
      <c r="E69">
        <f t="shared" si="9"/>
        <v>23.957340558811328</v>
      </c>
      <c r="F69">
        <f t="shared" si="10"/>
        <v>2.4839405588113266</v>
      </c>
      <c r="G69">
        <f t="shared" si="11"/>
        <v>0.11567523348940206</v>
      </c>
      <c r="H69">
        <f t="shared" si="12"/>
        <v>-2.4839405588113266</v>
      </c>
      <c r="I69">
        <f t="shared" si="13"/>
        <v>6.169960699707925</v>
      </c>
    </row>
    <row r="70" spans="1:9">
      <c r="A70" s="1">
        <v>2</v>
      </c>
      <c r="B70" s="1">
        <v>41.399000000000001</v>
      </c>
      <c r="C70">
        <f t="shared" si="7"/>
        <v>82.798000000000002</v>
      </c>
      <c r="D70">
        <f t="shared" si="8"/>
        <v>4</v>
      </c>
      <c r="E70">
        <f t="shared" si="9"/>
        <v>42.736185032900735</v>
      </c>
      <c r="F70">
        <f t="shared" si="10"/>
        <v>1.3371850329007344</v>
      </c>
      <c r="G70">
        <f t="shared" si="11"/>
        <v>3.2299935575756285E-2</v>
      </c>
      <c r="H70">
        <f t="shared" si="12"/>
        <v>-1.3371850329007344</v>
      </c>
      <c r="I70">
        <f t="shared" si="13"/>
        <v>1.7880638122137382</v>
      </c>
    </row>
    <row r="71" spans="1:9">
      <c r="A71" s="1">
        <v>3.6</v>
      </c>
      <c r="B71" s="1">
        <v>32.299999999999997</v>
      </c>
      <c r="C71">
        <f t="shared" si="7"/>
        <v>116.27999999999999</v>
      </c>
      <c r="D71">
        <f t="shared" si="8"/>
        <v>12.96</v>
      </c>
      <c r="E71">
        <f t="shared" si="9"/>
        <v>35.224647243264968</v>
      </c>
      <c r="F71">
        <f t="shared" si="10"/>
        <v>2.9246472432649711</v>
      </c>
      <c r="G71">
        <f t="shared" si="11"/>
        <v>9.0546354280649263E-2</v>
      </c>
      <c r="H71">
        <f t="shared" si="12"/>
        <v>-2.9246472432649711</v>
      </c>
      <c r="I71">
        <f t="shared" si="13"/>
        <v>8.5535614975373946</v>
      </c>
    </row>
    <row r="72" spans="1:9">
      <c r="A72" s="1">
        <v>3</v>
      </c>
      <c r="B72" s="1">
        <v>31.5</v>
      </c>
      <c r="C72">
        <f t="shared" si="7"/>
        <v>94.5</v>
      </c>
      <c r="D72">
        <f t="shared" si="8"/>
        <v>9</v>
      </c>
      <c r="E72">
        <f t="shared" si="9"/>
        <v>38.041473914378379</v>
      </c>
      <c r="F72">
        <f t="shared" si="10"/>
        <v>6.5414739143783791</v>
      </c>
      <c r="G72">
        <f t="shared" si="11"/>
        <v>0.20766583855169457</v>
      </c>
      <c r="H72">
        <f t="shared" si="12"/>
        <v>-6.5414739143783791</v>
      </c>
      <c r="I72">
        <f t="shared" si="13"/>
        <v>42.790880972492793</v>
      </c>
    </row>
    <row r="73" spans="1:9">
      <c r="A73" s="1">
        <v>1.6</v>
      </c>
      <c r="B73" s="1">
        <v>45.5991</v>
      </c>
      <c r="C73">
        <f t="shared" si="7"/>
        <v>72.958560000000006</v>
      </c>
      <c r="D73">
        <f t="shared" si="8"/>
        <v>2.5600000000000005</v>
      </c>
      <c r="E73">
        <f t="shared" si="9"/>
        <v>44.614069480309674</v>
      </c>
      <c r="F73">
        <f t="shared" si="10"/>
        <v>0.9850305196903264</v>
      </c>
      <c r="G73">
        <f t="shared" si="11"/>
        <v>2.1601972839164072E-2</v>
      </c>
      <c r="H73">
        <f t="shared" si="12"/>
        <v>0.9850305196903264</v>
      </c>
      <c r="I73">
        <f t="shared" si="13"/>
        <v>0.9702851247213945</v>
      </c>
    </row>
    <row r="74" spans="1:9">
      <c r="A74" s="1">
        <v>1.6</v>
      </c>
      <c r="B74" s="1">
        <v>52.6</v>
      </c>
      <c r="C74">
        <f t="shared" si="7"/>
        <v>84.160000000000011</v>
      </c>
      <c r="D74">
        <f t="shared" si="8"/>
        <v>2.5600000000000005</v>
      </c>
      <c r="E74">
        <f t="shared" si="9"/>
        <v>44.614069480309674</v>
      </c>
      <c r="F74">
        <f t="shared" si="10"/>
        <v>7.9859305196903279</v>
      </c>
      <c r="G74">
        <f t="shared" si="11"/>
        <v>0.15182377413859938</v>
      </c>
      <c r="H74">
        <f t="shared" si="12"/>
        <v>7.9859305196903279</v>
      </c>
      <c r="I74">
        <f t="shared" si="13"/>
        <v>63.775086265321427</v>
      </c>
    </row>
    <row r="75" spans="1:9">
      <c r="A75" s="1">
        <v>3.6</v>
      </c>
      <c r="B75" s="1">
        <v>35</v>
      </c>
      <c r="C75">
        <f t="shared" si="7"/>
        <v>126</v>
      </c>
      <c r="D75">
        <f t="shared" si="8"/>
        <v>12.96</v>
      </c>
      <c r="E75">
        <f t="shared" si="9"/>
        <v>35.224647243264968</v>
      </c>
      <c r="F75">
        <f t="shared" si="10"/>
        <v>0.22464724326496821</v>
      </c>
      <c r="G75">
        <f t="shared" si="11"/>
        <v>6.4184926647133777E-3</v>
      </c>
      <c r="H75">
        <f t="shared" si="12"/>
        <v>-0.22464724326496821</v>
      </c>
      <c r="I75">
        <f t="shared" si="13"/>
        <v>5.0466383906549804E-2</v>
      </c>
    </row>
    <row r="76" spans="1:9">
      <c r="A76" s="1">
        <v>5.4</v>
      </c>
      <c r="B76" s="1">
        <v>24.1556</v>
      </c>
      <c r="C76">
        <f t="shared" si="7"/>
        <v>130.44024000000002</v>
      </c>
      <c r="D76">
        <f t="shared" si="8"/>
        <v>29.160000000000004</v>
      </c>
      <c r="E76">
        <f t="shared" si="9"/>
        <v>26.774167229924736</v>
      </c>
      <c r="F76">
        <f t="shared" si="10"/>
        <v>2.6185672299247358</v>
      </c>
      <c r="G76">
        <f t="shared" si="11"/>
        <v>0.10840414768934474</v>
      </c>
      <c r="H76">
        <f t="shared" si="12"/>
        <v>-2.6185672299247358</v>
      </c>
      <c r="I76">
        <f t="shared" si="13"/>
        <v>6.8568943376357039</v>
      </c>
    </row>
    <row r="77" spans="1:9">
      <c r="A77" s="1">
        <v>6.2</v>
      </c>
      <c r="B77" s="1">
        <v>26.8</v>
      </c>
      <c r="C77">
        <f t="shared" si="7"/>
        <v>166.16</v>
      </c>
      <c r="D77">
        <f t="shared" si="8"/>
        <v>38.440000000000005</v>
      </c>
      <c r="E77">
        <f t="shared" si="9"/>
        <v>23.018398335106856</v>
      </c>
      <c r="F77">
        <f t="shared" si="10"/>
        <v>3.7816016648931452</v>
      </c>
      <c r="G77">
        <f t="shared" si="11"/>
        <v>0.14110453973481885</v>
      </c>
      <c r="H77">
        <f t="shared" si="12"/>
        <v>3.7816016648931452</v>
      </c>
      <c r="I77">
        <f t="shared" si="13"/>
        <v>14.300511151922608</v>
      </c>
    </row>
    <row r="78" spans="1:9">
      <c r="A78" s="1">
        <v>3.5</v>
      </c>
      <c r="B78" s="1">
        <v>34.767499999999998</v>
      </c>
      <c r="C78">
        <f t="shared" si="7"/>
        <v>121.68625</v>
      </c>
      <c r="D78">
        <f t="shared" si="8"/>
        <v>12.25</v>
      </c>
      <c r="E78">
        <f t="shared" si="9"/>
        <v>35.694118355117205</v>
      </c>
      <c r="F78">
        <f t="shared" si="10"/>
        <v>0.92661835511720625</v>
      </c>
      <c r="G78">
        <f t="shared" si="11"/>
        <v>2.665185460896545E-2</v>
      </c>
      <c r="H78">
        <f t="shared" si="12"/>
        <v>-0.92661835511720625</v>
      </c>
      <c r="I78">
        <f t="shared" si="13"/>
        <v>0.85862157604011691</v>
      </c>
    </row>
    <row r="79" spans="1:9">
      <c r="A79" s="1">
        <v>6.2</v>
      </c>
      <c r="B79" s="1">
        <v>24.2</v>
      </c>
      <c r="C79">
        <f t="shared" si="7"/>
        <v>150.04</v>
      </c>
      <c r="D79">
        <f t="shared" si="8"/>
        <v>38.440000000000005</v>
      </c>
      <c r="E79">
        <f t="shared" si="9"/>
        <v>23.018398335106856</v>
      </c>
      <c r="F79">
        <f t="shared" si="10"/>
        <v>1.1816016648931438</v>
      </c>
      <c r="G79">
        <f t="shared" si="11"/>
        <v>4.8826515078229084E-2</v>
      </c>
      <c r="H79">
        <f t="shared" si="12"/>
        <v>1.1816016648931438</v>
      </c>
      <c r="I79">
        <f t="shared" si="13"/>
        <v>1.3961824944782493</v>
      </c>
    </row>
    <row r="80" spans="1:9">
      <c r="A80" s="1">
        <v>2</v>
      </c>
      <c r="B80" s="1">
        <v>41.566099999999999</v>
      </c>
      <c r="C80">
        <f t="shared" si="7"/>
        <v>83.132199999999997</v>
      </c>
      <c r="D80">
        <f t="shared" si="8"/>
        <v>4</v>
      </c>
      <c r="E80">
        <f t="shared" si="9"/>
        <v>42.736185032900735</v>
      </c>
      <c r="F80">
        <f t="shared" si="10"/>
        <v>1.1700850329007366</v>
      </c>
      <c r="G80">
        <f t="shared" si="11"/>
        <v>2.814998359001053E-2</v>
      </c>
      <c r="H80">
        <f t="shared" si="12"/>
        <v>-1.1700850329007366</v>
      </c>
      <c r="I80">
        <f t="shared" si="13"/>
        <v>1.3690989842183179</v>
      </c>
    </row>
    <row r="81" spans="1:9">
      <c r="A81" s="1">
        <v>2.4</v>
      </c>
      <c r="B81" s="1">
        <v>56.3</v>
      </c>
      <c r="C81">
        <f t="shared" si="7"/>
        <v>135.11999999999998</v>
      </c>
      <c r="D81">
        <f t="shared" si="8"/>
        <v>5.76</v>
      </c>
      <c r="E81">
        <f t="shared" si="9"/>
        <v>40.85830058549179</v>
      </c>
      <c r="F81">
        <f t="shared" si="10"/>
        <v>15.441699414508207</v>
      </c>
      <c r="G81">
        <f t="shared" si="11"/>
        <v>0.27427530043531451</v>
      </c>
      <c r="H81">
        <f t="shared" si="12"/>
        <v>15.441699414508207</v>
      </c>
      <c r="I81">
        <f t="shared" si="13"/>
        <v>238.44608080802311</v>
      </c>
    </row>
    <row r="82" spans="1:9">
      <c r="A82" s="1">
        <v>6</v>
      </c>
      <c r="B82" s="1">
        <v>21.473400000000002</v>
      </c>
      <c r="C82">
        <f t="shared" si="7"/>
        <v>128.84040000000002</v>
      </c>
      <c r="D82">
        <f t="shared" si="8"/>
        <v>36</v>
      </c>
      <c r="E82">
        <f t="shared" si="9"/>
        <v>23.957340558811328</v>
      </c>
      <c r="F82">
        <f t="shared" si="10"/>
        <v>2.4839405588113266</v>
      </c>
      <c r="G82">
        <f t="shared" si="11"/>
        <v>0.11567523348940206</v>
      </c>
      <c r="H82">
        <f t="shared" si="12"/>
        <v>-2.4839405588113266</v>
      </c>
      <c r="I82">
        <f t="shared" si="13"/>
        <v>6.169960699707925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Random Partition</vt:lpstr>
      <vt:lpstr>set1</vt:lpstr>
      <vt:lpstr>set2</vt:lpstr>
      <vt:lpstr>set3</vt:lpstr>
      <vt:lpstr>train set12</vt:lpstr>
      <vt:lpstr>test set3</vt:lpstr>
      <vt:lpstr>train set23</vt:lpstr>
      <vt:lpstr>test set1</vt:lpstr>
      <vt:lpstr>trainset13</vt:lpstr>
      <vt:lpstr>test set2</vt:lpstr>
      <vt:lpstr>beta coefficents</vt:lpstr>
    </vt:vector>
  </TitlesOfParts>
  <Company>sonalchanchal@gmail.com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 singh</dc:creator>
  <cp:lastModifiedBy>sonal singh</cp:lastModifiedBy>
  <dcterms:created xsi:type="dcterms:W3CDTF">2017-09-06T16:05:45Z</dcterms:created>
  <dcterms:modified xsi:type="dcterms:W3CDTF">2017-09-06T19:04:51Z</dcterms:modified>
</cp:coreProperties>
</file>