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sonalpatel/Downloads/Nexthikes IT Solutions Internship Projects/Project 1/"/>
    </mc:Choice>
  </mc:AlternateContent>
  <xr:revisionPtr revIDLastSave="0" documentId="13_ncr:1_{F7981D0A-BDBD-5A4E-A449-D39ECABC6C0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leaned Dataset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7" i="1" l="1"/>
  <c r="AB17" i="1"/>
  <c r="AC15" i="1"/>
  <c r="AB15" i="1"/>
  <c r="AC13" i="1"/>
  <c r="AB13" i="1"/>
  <c r="AB26" i="1"/>
  <c r="AA26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AC19" i="1"/>
  <c r="AB19" i="1"/>
  <c r="AA19" i="1"/>
  <c r="AA17" i="1"/>
  <c r="AA15" i="1"/>
  <c r="AA13" i="1"/>
  <c r="AC6" i="1"/>
  <c r="AB6" i="1"/>
  <c r="AA6" i="1"/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T10" i="1" a="1"/>
  <c r="T10" i="1" s="1"/>
  <c r="S10" i="1"/>
  <c r="R10" i="1" a="1"/>
  <c r="R10" i="1" s="1"/>
  <c r="Q10" i="1" a="1"/>
  <c r="Q10" i="1" s="1"/>
  <c r="P10" i="1" a="1"/>
  <c r="P10" i="1" s="1"/>
  <c r="T9" i="1" a="1"/>
  <c r="T9" i="1" s="1"/>
  <c r="S9" i="1"/>
  <c r="R9" i="1" a="1"/>
  <c r="R9" i="1" s="1"/>
  <c r="Q9" i="1" a="1"/>
  <c r="Q9" i="1" s="1"/>
  <c r="P9" i="1" a="1"/>
  <c r="P9" i="1" s="1"/>
  <c r="T8" i="1" a="1"/>
  <c r="T8" i="1" s="1"/>
  <c r="S8" i="1"/>
  <c r="R8" i="1" a="1"/>
  <c r="R8" i="1" s="1"/>
  <c r="Q8" i="1" a="1"/>
  <c r="Q8" i="1" s="1"/>
  <c r="P8" i="1" a="1"/>
  <c r="P8" i="1" s="1"/>
  <c r="T7" i="1" a="1"/>
  <c r="T7" i="1" s="1"/>
  <c r="S7" i="1"/>
  <c r="R7" i="1" a="1"/>
  <c r="R7" i="1" s="1"/>
  <c r="Q7" i="1" a="1"/>
  <c r="Q7" i="1" s="1"/>
  <c r="P7" i="1" a="1"/>
  <c r="P7" i="1" s="1"/>
  <c r="T6" i="1" a="1"/>
  <c r="T6" i="1" s="1"/>
  <c r="S6" i="1"/>
  <c r="R6" i="1" a="1"/>
  <c r="R6" i="1" s="1"/>
  <c r="Q6" i="1" a="1"/>
  <c r="Q6" i="1" s="1"/>
  <c r="P6" i="1" a="1"/>
  <c r="P6" i="1" s="1"/>
  <c r="T5" i="1" a="1"/>
  <c r="T5" i="1" s="1"/>
  <c r="S5" i="1"/>
  <c r="R5" i="1" a="1"/>
  <c r="R5" i="1" s="1"/>
  <c r="Q5" i="1" a="1"/>
  <c r="Q5" i="1" s="1"/>
  <c r="P5" i="1" a="1"/>
  <c r="P5" i="1" s="1"/>
  <c r="T4" i="1" a="1"/>
  <c r="T4" i="1" s="1"/>
  <c r="S4" i="1"/>
  <c r="R4" i="1" a="1"/>
  <c r="R4" i="1" s="1"/>
  <c r="Q4" i="1" a="1"/>
  <c r="Q4" i="1" s="1"/>
  <c r="P4" i="1" a="1"/>
  <c r="P4" i="1" s="1"/>
  <c r="T3" i="1" a="1"/>
  <c r="T3" i="1" s="1"/>
  <c r="S3" i="1"/>
  <c r="R3" i="1" a="1"/>
  <c r="R3" i="1" s="1"/>
  <c r="Q3" i="1" a="1"/>
  <c r="Q3" i="1" s="1"/>
  <c r="P3" i="1" a="1"/>
  <c r="P3" i="1" s="1"/>
  <c r="T2" i="1" a="1"/>
  <c r="T2" i="1" s="1"/>
  <c r="S2" i="1"/>
  <c r="R2" i="1" a="1"/>
  <c r="R2" i="1" s="1"/>
  <c r="Q2" i="1" a="1"/>
  <c r="Q2" i="1" s="1"/>
  <c r="P2" i="1" a="1"/>
  <c r="P2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313" i="1" a="1"/>
  <c r="T313" i="1" s="1"/>
  <c r="T314" i="1" a="1"/>
  <c r="T314" i="1" s="1"/>
  <c r="T315" i="1" a="1"/>
  <c r="T315" i="1" s="1"/>
  <c r="T316" i="1" a="1"/>
  <c r="T316" i="1" s="1"/>
  <c r="T317" i="1" a="1"/>
  <c r="T317" i="1" s="1"/>
  <c r="T318" i="1" a="1"/>
  <c r="T318" i="1" s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 s="1"/>
  <c r="T326" i="1" a="1"/>
  <c r="T326" i="1" s="1"/>
  <c r="T327" i="1" a="1"/>
  <c r="T327" i="1" s="1"/>
  <c r="T328" i="1" a="1"/>
  <c r="T328" i="1" s="1"/>
  <c r="T329" i="1" a="1"/>
  <c r="T329" i="1" s="1"/>
  <c r="T330" i="1" a="1"/>
  <c r="T330" i="1" s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 s="1"/>
  <c r="T338" i="1" a="1"/>
  <c r="T338" i="1" s="1"/>
  <c r="T339" i="1" a="1"/>
  <c r="T339" i="1" s="1"/>
  <c r="T340" i="1" a="1"/>
  <c r="T340" i="1" s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 s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1" i="1" a="1"/>
  <c r="T361" i="1" s="1"/>
  <c r="T362" i="1" a="1"/>
  <c r="T362" i="1" s="1"/>
  <c r="T363" i="1" a="1"/>
  <c r="T363" i="1" s="1"/>
  <c r="T364" i="1" a="1"/>
  <c r="T364" i="1" s="1"/>
  <c r="T365" i="1" a="1"/>
  <c r="T365" i="1" s="1"/>
  <c r="T366" i="1" a="1"/>
  <c r="T366" i="1" s="1"/>
  <c r="T367" i="1" a="1"/>
  <c r="T367" i="1" s="1"/>
  <c r="T368" i="1" a="1"/>
  <c r="T368" i="1" s="1"/>
  <c r="T369" i="1" a="1"/>
  <c r="T369" i="1" s="1"/>
  <c r="T370" i="1" a="1"/>
  <c r="T370" i="1" s="1"/>
  <c r="T371" i="1" a="1"/>
  <c r="T371" i="1" s="1"/>
  <c r="T372" i="1" a="1"/>
  <c r="T372" i="1" s="1"/>
  <c r="T373" i="1" a="1"/>
  <c r="T373" i="1" s="1"/>
  <c r="T374" i="1" a="1"/>
  <c r="T374" i="1" s="1"/>
  <c r="T375" i="1" a="1"/>
  <c r="T375" i="1" s="1"/>
  <c r="T376" i="1" a="1"/>
  <c r="T376" i="1" s="1"/>
  <c r="T377" i="1" a="1"/>
  <c r="T377" i="1" s="1"/>
  <c r="T378" i="1" a="1"/>
  <c r="T378" i="1" s="1"/>
  <c r="T379" i="1" a="1"/>
  <c r="T379" i="1" s="1"/>
  <c r="T380" i="1" a="1"/>
  <c r="T380" i="1" s="1"/>
  <c r="T381" i="1" a="1"/>
  <c r="T381" i="1" s="1"/>
  <c r="T382" i="1" a="1"/>
  <c r="T382" i="1" s="1"/>
  <c r="T383" i="1" a="1"/>
  <c r="T383" i="1" s="1"/>
  <c r="T384" i="1" a="1"/>
  <c r="T384" i="1" s="1"/>
  <c r="T385" i="1" a="1"/>
  <c r="T385" i="1" s="1"/>
  <c r="T386" i="1" a="1"/>
  <c r="T386" i="1" s="1"/>
  <c r="T387" i="1" a="1"/>
  <c r="T387" i="1" s="1"/>
  <c r="T388" i="1" a="1"/>
  <c r="T388" i="1" s="1"/>
  <c r="T389" i="1" a="1"/>
  <c r="T389" i="1" s="1"/>
  <c r="T390" i="1" a="1"/>
  <c r="T390" i="1" s="1"/>
  <c r="T391" i="1" a="1"/>
  <c r="T391" i="1" s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 s="1"/>
  <c r="R82" i="1" a="1"/>
  <c r="R82" i="1" s="1"/>
  <c r="R83" i="1" a="1"/>
  <c r="R83" i="1" s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 s="1"/>
  <c r="R90" i="1" a="1"/>
  <c r="R90" i="1" s="1"/>
  <c r="R91" i="1" a="1"/>
  <c r="R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R98" i="1" a="1"/>
  <c r="R98" i="1" s="1"/>
  <c r="R99" i="1" a="1"/>
  <c r="R99" i="1" s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 s="1"/>
  <c r="R106" i="1" a="1"/>
  <c r="R106" i="1" s="1"/>
  <c r="R107" i="1" a="1"/>
  <c r="R107" i="1" s="1"/>
  <c r="R108" i="1" a="1"/>
  <c r="R108" i="1" s="1"/>
  <c r="R109" i="1" a="1"/>
  <c r="R109" i="1" s="1"/>
  <c r="R110" i="1" a="1"/>
  <c r="R110" i="1" s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 s="1"/>
  <c r="R117" i="1" a="1"/>
  <c r="R117" i="1" s="1"/>
  <c r="R118" i="1" a="1"/>
  <c r="R118" i="1" s="1"/>
  <c r="R119" i="1" a="1"/>
  <c r="R119" i="1" s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 s="1"/>
  <c r="R129" i="1" a="1"/>
  <c r="R129" i="1" s="1"/>
  <c r="R130" i="1" a="1"/>
  <c r="R130" i="1" s="1"/>
  <c r="R131" i="1" a="1"/>
  <c r="R131" i="1" s="1"/>
  <c r="R132" i="1" a="1"/>
  <c r="R132" i="1" s="1"/>
  <c r="R133" i="1" a="1"/>
  <c r="R133" i="1" s="1"/>
  <c r="R134" i="1" a="1"/>
  <c r="R134" i="1" s="1"/>
  <c r="R135" i="1" a="1"/>
  <c r="R135" i="1" s="1"/>
  <c r="R136" i="1" a="1"/>
  <c r="R136" i="1" s="1"/>
  <c r="R137" i="1" a="1"/>
  <c r="R137" i="1" s="1"/>
  <c r="R138" i="1" a="1"/>
  <c r="R138" i="1" s="1"/>
  <c r="R139" i="1" a="1"/>
  <c r="R139" i="1" s="1"/>
  <c r="R140" i="1" a="1"/>
  <c r="R140" i="1" s="1"/>
  <c r="R141" i="1" a="1"/>
  <c r="R141" i="1" s="1"/>
  <c r="R142" i="1" a="1"/>
  <c r="R142" i="1" s="1"/>
  <c r="R143" i="1" a="1"/>
  <c r="R143" i="1" s="1"/>
  <c r="R144" i="1" a="1"/>
  <c r="R144" i="1" s="1"/>
  <c r="R145" i="1" a="1"/>
  <c r="R145" i="1" s="1"/>
  <c r="R146" i="1" a="1"/>
  <c r="R146" i="1" s="1"/>
  <c r="R147" i="1" a="1"/>
  <c r="R147" i="1" s="1"/>
  <c r="R148" i="1" a="1"/>
  <c r="R148" i="1" s="1"/>
  <c r="R149" i="1" a="1"/>
  <c r="R149" i="1" s="1"/>
  <c r="R150" i="1" a="1"/>
  <c r="R150" i="1" s="1"/>
  <c r="R151" i="1" a="1"/>
  <c r="R151" i="1" s="1"/>
  <c r="R152" i="1" a="1"/>
  <c r="R152" i="1" s="1"/>
  <c r="R153" i="1" a="1"/>
  <c r="R153" i="1" s="1"/>
  <c r="R154" i="1" a="1"/>
  <c r="R154" i="1" s="1"/>
  <c r="R155" i="1" a="1"/>
  <c r="R155" i="1" s="1"/>
  <c r="R156" i="1" a="1"/>
  <c r="R156" i="1" s="1"/>
  <c r="R157" i="1" a="1"/>
  <c r="R157" i="1" s="1"/>
  <c r="R158" i="1" a="1"/>
  <c r="R158" i="1" s="1"/>
  <c r="R159" i="1" a="1"/>
  <c r="R159" i="1" s="1"/>
  <c r="R160" i="1" a="1"/>
  <c r="R160" i="1" s="1"/>
  <c r="R161" i="1" a="1"/>
  <c r="R161" i="1" s="1"/>
  <c r="R162" i="1" a="1"/>
  <c r="R162" i="1" s="1"/>
  <c r="R163" i="1" a="1"/>
  <c r="R163" i="1" s="1"/>
  <c r="R164" i="1" a="1"/>
  <c r="R164" i="1" s="1"/>
  <c r="R165" i="1" a="1"/>
  <c r="R165" i="1" s="1"/>
  <c r="R166" i="1" a="1"/>
  <c r="R166" i="1" s="1"/>
  <c r="R167" i="1" a="1"/>
  <c r="R167" i="1" s="1"/>
  <c r="R168" i="1" a="1"/>
  <c r="R168" i="1" s="1"/>
  <c r="R169" i="1" a="1"/>
  <c r="R169" i="1" s="1"/>
  <c r="R170" i="1" a="1"/>
  <c r="R170" i="1" s="1"/>
  <c r="R171" i="1" a="1"/>
  <c r="R171" i="1" s="1"/>
  <c r="R172" i="1" a="1"/>
  <c r="R172" i="1" s="1"/>
  <c r="R173" i="1" a="1"/>
  <c r="R173" i="1" s="1"/>
  <c r="R174" i="1" a="1"/>
  <c r="R174" i="1" s="1"/>
  <c r="R175" i="1" a="1"/>
  <c r="R175" i="1" s="1"/>
  <c r="R176" i="1" a="1"/>
  <c r="R176" i="1" s="1"/>
  <c r="R177" i="1" a="1"/>
  <c r="R177" i="1" s="1"/>
  <c r="R178" i="1" a="1"/>
  <c r="R178" i="1" s="1"/>
  <c r="R179" i="1" a="1"/>
  <c r="R179" i="1" s="1"/>
  <c r="R180" i="1" a="1"/>
  <c r="R180" i="1" s="1"/>
  <c r="R181" i="1" a="1"/>
  <c r="R181" i="1" s="1"/>
  <c r="R182" i="1" a="1"/>
  <c r="R182" i="1" s="1"/>
  <c r="R183" i="1" a="1"/>
  <c r="R183" i="1" s="1"/>
  <c r="R184" i="1" a="1"/>
  <c r="R184" i="1" s="1"/>
  <c r="R185" i="1" a="1"/>
  <c r="R185" i="1" s="1"/>
  <c r="R186" i="1" a="1"/>
  <c r="R186" i="1" s="1"/>
  <c r="R187" i="1" a="1"/>
  <c r="R187" i="1" s="1"/>
  <c r="R188" i="1" a="1"/>
  <c r="R188" i="1" s="1"/>
  <c r="R189" i="1" a="1"/>
  <c r="R189" i="1" s="1"/>
  <c r="R190" i="1" a="1"/>
  <c r="R190" i="1" s="1"/>
  <c r="R191" i="1" a="1"/>
  <c r="R191" i="1" s="1"/>
  <c r="R192" i="1" a="1"/>
  <c r="R192" i="1" s="1"/>
  <c r="R193" i="1" a="1"/>
  <c r="R193" i="1" s="1"/>
  <c r="R194" i="1" a="1"/>
  <c r="R194" i="1" s="1"/>
  <c r="R195" i="1" a="1"/>
  <c r="R195" i="1" s="1"/>
  <c r="R196" i="1" a="1"/>
  <c r="R196" i="1" s="1"/>
  <c r="R197" i="1" a="1"/>
  <c r="R197" i="1" s="1"/>
  <c r="R198" i="1" a="1"/>
  <c r="R198" i="1" s="1"/>
  <c r="R199" i="1" a="1"/>
  <c r="R199" i="1" s="1"/>
  <c r="R200" i="1" a="1"/>
  <c r="R200" i="1" s="1"/>
  <c r="R201" i="1" a="1"/>
  <c r="R201" i="1" s="1"/>
  <c r="R202" i="1" a="1"/>
  <c r="R202" i="1" s="1"/>
  <c r="R203" i="1" a="1"/>
  <c r="R203" i="1" s="1"/>
  <c r="R204" i="1" a="1"/>
  <c r="R204" i="1" s="1"/>
  <c r="R205" i="1" a="1"/>
  <c r="R205" i="1" s="1"/>
  <c r="R206" i="1" a="1"/>
  <c r="R206" i="1" s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 s="1"/>
  <c r="R213" i="1" a="1"/>
  <c r="R213" i="1" s="1"/>
  <c r="R214" i="1" a="1"/>
  <c r="R214" i="1" s="1"/>
  <c r="R215" i="1" a="1"/>
  <c r="R215" i="1" s="1"/>
  <c r="R216" i="1" a="1"/>
  <c r="R216" i="1" s="1"/>
  <c r="R217" i="1" a="1"/>
  <c r="R217" i="1" s="1"/>
  <c r="R218" i="1" a="1"/>
  <c r="R218" i="1" s="1"/>
  <c r="R219" i="1" a="1"/>
  <c r="R219" i="1" s="1"/>
  <c r="R220" i="1" a="1"/>
  <c r="R220" i="1" s="1"/>
  <c r="R221" i="1" a="1"/>
  <c r="R221" i="1" s="1"/>
  <c r="R222" i="1" a="1"/>
  <c r="R222" i="1" s="1"/>
  <c r="R223" i="1" a="1"/>
  <c r="R223" i="1" s="1"/>
  <c r="R224" i="1" a="1"/>
  <c r="R224" i="1" s="1"/>
  <c r="R225" i="1" a="1"/>
  <c r="R225" i="1" s="1"/>
  <c r="R226" i="1" a="1"/>
  <c r="R226" i="1" s="1"/>
  <c r="R227" i="1" a="1"/>
  <c r="R227" i="1" s="1"/>
  <c r="R228" i="1" a="1"/>
  <c r="R228" i="1" s="1"/>
  <c r="R229" i="1" a="1"/>
  <c r="R229" i="1" s="1"/>
  <c r="R230" i="1" a="1"/>
  <c r="R230" i="1" s="1"/>
  <c r="R231" i="1" a="1"/>
  <c r="R231" i="1" s="1"/>
  <c r="R232" i="1" a="1"/>
  <c r="R232" i="1" s="1"/>
  <c r="R233" i="1" a="1"/>
  <c r="R233" i="1" s="1"/>
  <c r="R234" i="1" a="1"/>
  <c r="R234" i="1" s="1"/>
  <c r="R235" i="1" a="1"/>
  <c r="R235" i="1" s="1"/>
  <c r="R236" i="1" a="1"/>
  <c r="R236" i="1" s="1"/>
  <c r="R237" i="1" a="1"/>
  <c r="R237" i="1" s="1"/>
  <c r="R238" i="1" a="1"/>
  <c r="R238" i="1" s="1"/>
  <c r="R239" i="1" a="1"/>
  <c r="R239" i="1" s="1"/>
  <c r="R240" i="1" a="1"/>
  <c r="R240" i="1" s="1"/>
  <c r="R241" i="1" a="1"/>
  <c r="R241" i="1" s="1"/>
  <c r="R242" i="1" a="1"/>
  <c r="R242" i="1" s="1"/>
  <c r="R243" i="1" a="1"/>
  <c r="R243" i="1" s="1"/>
  <c r="R244" i="1" a="1"/>
  <c r="R244" i="1" s="1"/>
  <c r="R245" i="1" a="1"/>
  <c r="R245" i="1" s="1"/>
  <c r="R246" i="1" a="1"/>
  <c r="R246" i="1" s="1"/>
  <c r="R247" i="1" a="1"/>
  <c r="R247" i="1" s="1"/>
  <c r="R248" i="1" a="1"/>
  <c r="R248" i="1" s="1"/>
  <c r="R249" i="1" a="1"/>
  <c r="R249" i="1" s="1"/>
  <c r="R250" i="1" a="1"/>
  <c r="R250" i="1" s="1"/>
  <c r="R251" i="1" a="1"/>
  <c r="R251" i="1" s="1"/>
  <c r="R252" i="1" a="1"/>
  <c r="R252" i="1" s="1"/>
  <c r="R253" i="1" a="1"/>
  <c r="R253" i="1" s="1"/>
  <c r="R254" i="1" a="1"/>
  <c r="R254" i="1" s="1"/>
  <c r="R255" i="1" a="1"/>
  <c r="R255" i="1" s="1"/>
  <c r="R256" i="1" a="1"/>
  <c r="R256" i="1" s="1"/>
  <c r="R257" i="1" a="1"/>
  <c r="R257" i="1" s="1"/>
  <c r="R258" i="1" a="1"/>
  <c r="R258" i="1" s="1"/>
  <c r="R259" i="1" a="1"/>
  <c r="R259" i="1" s="1"/>
  <c r="R260" i="1" a="1"/>
  <c r="R260" i="1" s="1"/>
  <c r="R261" i="1" a="1"/>
  <c r="R261" i="1" s="1"/>
  <c r="R262" i="1" a="1"/>
  <c r="R262" i="1" s="1"/>
  <c r="R263" i="1" a="1"/>
  <c r="R263" i="1" s="1"/>
  <c r="R264" i="1" a="1"/>
  <c r="R264" i="1" s="1"/>
  <c r="R265" i="1" a="1"/>
  <c r="R265" i="1" s="1"/>
  <c r="R266" i="1" a="1"/>
  <c r="R266" i="1" s="1"/>
  <c r="R267" i="1" a="1"/>
  <c r="R267" i="1" s="1"/>
  <c r="R268" i="1" a="1"/>
  <c r="R268" i="1" s="1"/>
  <c r="R269" i="1" a="1"/>
  <c r="R269" i="1" s="1"/>
  <c r="R270" i="1" a="1"/>
  <c r="R270" i="1" s="1"/>
  <c r="R271" i="1" a="1"/>
  <c r="R271" i="1" s="1"/>
  <c r="R272" i="1" a="1"/>
  <c r="R272" i="1" s="1"/>
  <c r="R273" i="1" a="1"/>
  <c r="R273" i="1" s="1"/>
  <c r="R274" i="1" a="1"/>
  <c r="R274" i="1" s="1"/>
  <c r="R275" i="1" a="1"/>
  <c r="R275" i="1" s="1"/>
  <c r="R276" i="1" a="1"/>
  <c r="R276" i="1" s="1"/>
  <c r="R277" i="1" a="1"/>
  <c r="R277" i="1" s="1"/>
  <c r="R278" i="1" a="1"/>
  <c r="R278" i="1" s="1"/>
  <c r="R279" i="1" a="1"/>
  <c r="R279" i="1" s="1"/>
  <c r="R280" i="1" a="1"/>
  <c r="R280" i="1" s="1"/>
  <c r="R281" i="1" a="1"/>
  <c r="R281" i="1" s="1"/>
  <c r="R282" i="1" a="1"/>
  <c r="R282" i="1" s="1"/>
  <c r="R283" i="1" a="1"/>
  <c r="R283" i="1" s="1"/>
  <c r="R284" i="1" a="1"/>
  <c r="R284" i="1" s="1"/>
  <c r="R285" i="1" a="1"/>
  <c r="R285" i="1" s="1"/>
  <c r="R286" i="1" a="1"/>
  <c r="R286" i="1" s="1"/>
  <c r="R287" i="1" a="1"/>
  <c r="R287" i="1" s="1"/>
  <c r="R288" i="1" a="1"/>
  <c r="R288" i="1" s="1"/>
  <c r="R289" i="1" a="1"/>
  <c r="R289" i="1" s="1"/>
  <c r="R290" i="1" a="1"/>
  <c r="R290" i="1" s="1"/>
  <c r="R291" i="1" a="1"/>
  <c r="R291" i="1" s="1"/>
  <c r="R292" i="1" a="1"/>
  <c r="R292" i="1" s="1"/>
  <c r="R293" i="1" a="1"/>
  <c r="R293" i="1" s="1"/>
  <c r="R294" i="1" a="1"/>
  <c r="R294" i="1" s="1"/>
  <c r="R295" i="1" a="1"/>
  <c r="R295" i="1" s="1"/>
  <c r="R296" i="1" a="1"/>
  <c r="R296" i="1" s="1"/>
  <c r="R297" i="1" a="1"/>
  <c r="R297" i="1" s="1"/>
  <c r="R298" i="1" a="1"/>
  <c r="R298" i="1" s="1"/>
  <c r="R299" i="1" a="1"/>
  <c r="R299" i="1" s="1"/>
  <c r="R300" i="1" a="1"/>
  <c r="R300" i="1" s="1"/>
  <c r="R301" i="1" a="1"/>
  <c r="R301" i="1" s="1"/>
  <c r="R302" i="1" a="1"/>
  <c r="R302" i="1" s="1"/>
  <c r="R303" i="1" a="1"/>
  <c r="R303" i="1" s="1"/>
  <c r="R304" i="1" a="1"/>
  <c r="R304" i="1" s="1"/>
  <c r="R305" i="1" a="1"/>
  <c r="R305" i="1" s="1"/>
  <c r="R306" i="1" a="1"/>
  <c r="R306" i="1" s="1"/>
  <c r="R307" i="1" a="1"/>
  <c r="R307" i="1" s="1"/>
  <c r="R308" i="1" a="1"/>
  <c r="R308" i="1" s="1"/>
  <c r="R309" i="1" a="1"/>
  <c r="R309" i="1" s="1"/>
  <c r="R310" i="1" a="1"/>
  <c r="R310" i="1" s="1"/>
  <c r="R311" i="1" a="1"/>
  <c r="R311" i="1" s="1"/>
  <c r="R312" i="1" a="1"/>
  <c r="R312" i="1" s="1"/>
  <c r="R313" i="1" a="1"/>
  <c r="R313" i="1" s="1"/>
  <c r="R314" i="1" a="1"/>
  <c r="R314" i="1" s="1"/>
  <c r="R315" i="1" a="1"/>
  <c r="R315" i="1" s="1"/>
  <c r="R316" i="1" a="1"/>
  <c r="R316" i="1" s="1"/>
  <c r="R317" i="1" a="1"/>
  <c r="R317" i="1" s="1"/>
  <c r="R318" i="1" a="1"/>
  <c r="R318" i="1" s="1"/>
  <c r="R319" i="1" a="1"/>
  <c r="R319" i="1" s="1"/>
  <c r="R320" i="1" a="1"/>
  <c r="R320" i="1" s="1"/>
  <c r="R321" i="1" a="1"/>
  <c r="R321" i="1" s="1"/>
  <c r="R322" i="1" a="1"/>
  <c r="R322" i="1" s="1"/>
  <c r="R323" i="1" a="1"/>
  <c r="R323" i="1" s="1"/>
  <c r="R324" i="1" a="1"/>
  <c r="R324" i="1" s="1"/>
  <c r="R325" i="1" a="1"/>
  <c r="R325" i="1" s="1"/>
  <c r="R326" i="1" a="1"/>
  <c r="R326" i="1" s="1"/>
  <c r="R327" i="1" a="1"/>
  <c r="R327" i="1" s="1"/>
  <c r="R328" i="1" a="1"/>
  <c r="R328" i="1" s="1"/>
  <c r="R329" i="1" a="1"/>
  <c r="R329" i="1" s="1"/>
  <c r="R330" i="1" a="1"/>
  <c r="R330" i="1" s="1"/>
  <c r="R331" i="1" a="1"/>
  <c r="R331" i="1" s="1"/>
  <c r="R332" i="1" a="1"/>
  <c r="R332" i="1" s="1"/>
  <c r="R333" i="1" a="1"/>
  <c r="R333" i="1" s="1"/>
  <c r="R334" i="1" a="1"/>
  <c r="R334" i="1" s="1"/>
  <c r="R335" i="1" a="1"/>
  <c r="R335" i="1" s="1"/>
  <c r="R336" i="1" a="1"/>
  <c r="R336" i="1" s="1"/>
  <c r="R337" i="1" a="1"/>
  <c r="R337" i="1" s="1"/>
  <c r="R338" i="1" a="1"/>
  <c r="R338" i="1" s="1"/>
  <c r="R339" i="1" a="1"/>
  <c r="R339" i="1" s="1"/>
  <c r="R340" i="1" a="1"/>
  <c r="R340" i="1" s="1"/>
  <c r="R341" i="1" a="1"/>
  <c r="R341" i="1" s="1"/>
  <c r="R342" i="1" a="1"/>
  <c r="R342" i="1" s="1"/>
  <c r="R343" i="1" a="1"/>
  <c r="R343" i="1" s="1"/>
  <c r="R344" i="1" a="1"/>
  <c r="R344" i="1" s="1"/>
  <c r="R345" i="1" a="1"/>
  <c r="R345" i="1" s="1"/>
  <c r="R346" i="1" a="1"/>
  <c r="R346" i="1" s="1"/>
  <c r="R347" i="1" a="1"/>
  <c r="R347" i="1" s="1"/>
  <c r="R348" i="1" a="1"/>
  <c r="R348" i="1" s="1"/>
  <c r="R349" i="1" a="1"/>
  <c r="R349" i="1" s="1"/>
  <c r="R350" i="1" a="1"/>
  <c r="R350" i="1" s="1"/>
  <c r="R351" i="1" a="1"/>
  <c r="R351" i="1" s="1"/>
  <c r="R352" i="1" a="1"/>
  <c r="R352" i="1" s="1"/>
  <c r="R353" i="1" a="1"/>
  <c r="R353" i="1" s="1"/>
  <c r="R354" i="1" a="1"/>
  <c r="R354" i="1" s="1"/>
  <c r="R355" i="1" a="1"/>
  <c r="R355" i="1" s="1"/>
  <c r="R356" i="1" a="1"/>
  <c r="R356" i="1" s="1"/>
  <c r="R357" i="1" a="1"/>
  <c r="R357" i="1" s="1"/>
  <c r="R358" i="1" a="1"/>
  <c r="R358" i="1" s="1"/>
  <c r="R359" i="1" a="1"/>
  <c r="R359" i="1" s="1"/>
  <c r="R360" i="1" a="1"/>
  <c r="R360" i="1" s="1"/>
  <c r="R361" i="1" a="1"/>
  <c r="R361" i="1" s="1"/>
  <c r="R362" i="1" a="1"/>
  <c r="R362" i="1" s="1"/>
  <c r="R363" i="1" a="1"/>
  <c r="R363" i="1" s="1"/>
  <c r="R364" i="1" a="1"/>
  <c r="R364" i="1" s="1"/>
  <c r="R365" i="1" a="1"/>
  <c r="R365" i="1" s="1"/>
  <c r="R366" i="1" a="1"/>
  <c r="R366" i="1" s="1"/>
  <c r="R367" i="1" a="1"/>
  <c r="R367" i="1" s="1"/>
  <c r="R368" i="1" a="1"/>
  <c r="R368" i="1" s="1"/>
  <c r="R369" i="1" a="1"/>
  <c r="R369" i="1" s="1"/>
  <c r="R370" i="1" a="1"/>
  <c r="R370" i="1" s="1"/>
  <c r="R371" i="1" a="1"/>
  <c r="R371" i="1" s="1"/>
  <c r="R372" i="1" a="1"/>
  <c r="R372" i="1" s="1"/>
  <c r="R373" i="1" a="1"/>
  <c r="R373" i="1" s="1"/>
  <c r="R374" i="1" a="1"/>
  <c r="R374" i="1" s="1"/>
  <c r="R375" i="1" a="1"/>
  <c r="R375" i="1" s="1"/>
  <c r="R376" i="1" a="1"/>
  <c r="R376" i="1" s="1"/>
  <c r="R377" i="1" a="1"/>
  <c r="R377" i="1" s="1"/>
  <c r="R378" i="1" a="1"/>
  <c r="R378" i="1" s="1"/>
  <c r="R379" i="1" a="1"/>
  <c r="R379" i="1" s="1"/>
  <c r="R380" i="1" a="1"/>
  <c r="R380" i="1" s="1"/>
  <c r="R381" i="1" a="1"/>
  <c r="R381" i="1" s="1"/>
  <c r="R382" i="1" a="1"/>
  <c r="R382" i="1" s="1"/>
  <c r="R383" i="1" a="1"/>
  <c r="R383" i="1" s="1"/>
  <c r="R384" i="1" a="1"/>
  <c r="R384" i="1" s="1"/>
  <c r="R385" i="1" a="1"/>
  <c r="R385" i="1" s="1"/>
  <c r="R386" i="1" a="1"/>
  <c r="R386" i="1" s="1"/>
  <c r="R387" i="1" a="1"/>
  <c r="R387" i="1" s="1"/>
  <c r="R388" i="1" a="1"/>
  <c r="R388" i="1" s="1"/>
  <c r="R389" i="1" a="1"/>
  <c r="R389" i="1" s="1"/>
  <c r="R390" i="1" a="1"/>
  <c r="R390" i="1" s="1"/>
  <c r="R391" i="1" a="1"/>
  <c r="R391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 s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<sst xmlns="http://schemas.openxmlformats.org/spreadsheetml/2006/main" count="37" uniqueCount="36">
  <si>
    <t>instant</t>
  </si>
  <si>
    <t>dteday</t>
  </si>
  <si>
    <t>season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</si>
  <si>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</si>
  <si>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</si>
  <si>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</si>
  <si>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</si>
  <si>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</si>
  <si>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</si>
  <si>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</si>
  <si>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</si>
  <si>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</si>
  <si>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</si>
  <si>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</si>
  <si>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</si>
  <si>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Humidity</t>
  </si>
  <si>
    <t>Temp Category</t>
  </si>
  <si>
    <t>Weathersit2</t>
  </si>
  <si>
    <t>Week Type</t>
  </si>
  <si>
    <t>Days</t>
  </si>
  <si>
    <t>Month</t>
  </si>
  <si>
    <t>Year</t>
  </si>
  <si>
    <t>Total Casual</t>
  </si>
  <si>
    <t>Total Registered</t>
  </si>
  <si>
    <t>Total Rental Cnt</t>
  </si>
  <si>
    <t>Users</t>
  </si>
  <si>
    <t>Maximum</t>
  </si>
  <si>
    <t>Minimum</t>
  </si>
  <si>
    <t>Average</t>
  </si>
  <si>
    <t>Windspeed</t>
  </si>
  <si>
    <t>Atemp</t>
  </si>
  <si>
    <t xml:space="preserve">Casual Dominant </t>
  </si>
  <si>
    <t xml:space="preserve">Registered Dominant </t>
  </si>
  <si>
    <t>User Type Count</t>
  </si>
  <si>
    <t>Temp</t>
  </si>
  <si>
    <t>User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</si>
</sst>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6" formatCode="mmm"/>
  </numFmts>
  <fonts count="12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Aptos Narrow"/>
      <family val="2"/>
    </font>
    <font>
      <b/>
      <sz val="12"/>
      <color theme="1"/>
      <name val="Arial"/>
      <family val="2"/>
      <scheme val="minor"/>
    </font>
    <font>
      <sz val="12"/>
      <color theme="2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theme="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0E6F5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5" fillId="0" borderId="0" xfId="0" applyNumberFormat="1" applyFont="1"/>
    <xf numFmtId="0" fontId="2" fillId="0" borderId="0" xfId="0" applyFont="1"/>
    <xf numFmtId="0" fontId="7" fillId="2" borderId="1" xfId="0" applyFont="1" applyFill="1" applyBorder="1"/>
    <xf numFmtId="0" fontId="5" fillId="0" borderId="0" xfId="0" applyNumberFormat="1" applyFont="1"/>
    <xf numFmtId="0" fontId="1" fillId="0" borderId="0" xfId="0" applyFont="1"/>
    <xf numFmtId="166" fontId="1" fillId="0" borderId="0" xfId="0" applyNumberFormat="1" applyFont="1"/>
    <xf numFmtId="166" fontId="5" fillId="0" borderId="0" xfId="0" applyNumberFormat="1" applyFont="1"/>
    <xf numFmtId="166" fontId="6" fillId="0" borderId="0" xfId="0" applyNumberFormat="1" applyFont="1"/>
    <xf numFmtId="0" fontId="1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9" fillId="3" borderId="3" xfId="0" applyFont="1" applyFill="1" applyBorder="1" applyAlignment="1">
      <alignment horizontal="center" vertical="top"/>
    </xf>
    <xf numFmtId="0" fontId="9" fillId="3" borderId="4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top"/>
    </xf>
    <xf numFmtId="0" fontId="9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wrapText="1"/>
    </xf>
    <xf numFmtId="0" fontId="9" fillId="3" borderId="5" xfId="0" applyFont="1" applyFill="1" applyBorder="1" applyAlignment="1">
      <alignment vertical="top"/>
    </xf>
    <xf numFmtId="0" fontId="9" fillId="3" borderId="4" xfId="0" applyFont="1" applyFill="1" applyBorder="1" applyAlignment="1">
      <alignment vertical="top"/>
    </xf>
    <xf numFmtId="0" fontId="6" fillId="0" borderId="0" xfId="0" applyFont="1" applyFill="1" applyBorder="1"/>
    <xf numFmtId="0" fontId="1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6" fillId="0" borderId="0" xfId="0" applyFont="1" applyFill="1" applyAlignment="1"/>
    <xf numFmtId="0" fontId="10" fillId="3" borderId="2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66" formatCode="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164" formatCode="dd\-mm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A3E8B-34E9-B148-9ACC-59C13F2216AE}" name="Table1" displayName="Table1" ref="A1:W391" totalsRowShown="0" headerRowDxfId="24" dataDxfId="23">
  <autoFilter ref="A1:W391" xr:uid="{9E3A3E8B-34E9-B148-9ACC-59C13F2216AE}"/>
  <tableColumns count="23">
    <tableColumn id="1" xr3:uid="{EEF6287D-46BD-A146-8D1C-B2B372500688}" name="instant" dataDxfId="22"/>
    <tableColumn id="2" xr3:uid="{18AAC928-7049-B440-8695-7A0F9DA96F07}" name="dteday" dataDxfId="21"/>
    <tableColumn id="3" xr3:uid="{8DDD1EC7-5043-3F4D-A105-577EBD9DEB30}" name="season" dataDxfId="20"/>
    <tableColumn id="5" xr3:uid="{2673710D-3E14-514C-86C7-767EB6595967}" name="mnth" dataDxfId="19"/>
    <tableColumn id="6" xr3:uid="{C174C2AD-EA13-4E4A-900F-E5B5E785DE8F}" name="hr" dataDxfId="18"/>
    <tableColumn id="7" xr3:uid="{FC3BF8F4-D54C-3E44-A632-57FC1E17C048}" name="holiday" dataDxfId="17"/>
    <tableColumn id="8" xr3:uid="{381A108E-6751-494E-85AE-484FB0F9D1A5}" name="weekday" dataDxfId="16"/>
    <tableColumn id="9" xr3:uid="{F64A216C-3E5B-B244-B6E3-B4D1B02CAF39}" name="weathersit" dataDxfId="15"/>
    <tableColumn id="10" xr3:uid="{1E447FF4-95AA-0048-926F-74A6B2E5D4FC}" name="temp" dataDxfId="14"/>
    <tableColumn id="11" xr3:uid="{B4776FEA-8D8C-BF4E-B2DE-6DF4EBBFF255}" name="atemp" dataDxfId="13"/>
    <tableColumn id="12" xr3:uid="{5E910853-DF7C-334D-A38D-233A02DDD318}" name="hum" dataDxfId="12"/>
    <tableColumn id="13" xr3:uid="{558B373D-033E-E147-A5D1-0E8000AB14EA}" name="windspeed" dataDxfId="11"/>
    <tableColumn id="14" xr3:uid="{9AB4394E-B43A-8D43-8060-3BD330CFE67D}" name="casual" dataDxfId="10"/>
    <tableColumn id="15" xr3:uid="{3FD693CA-EDDD-5F44-8DA4-1ADCAE98C947}" name="registered" dataDxfId="9"/>
    <tableColumn id="16" xr3:uid="{39965C94-6C95-DD49-BA26-3CBA0ABFE689}" name="cnt" dataDxfId="8"/>
    <tableColumn id="17" xr3:uid="{D4CBC416-B988-E742-94B1-E8770D60747B}" name="Humidity" dataDxfId="7">
      <calculatedColumnFormula array="1">_xlfn.IFS(K2 &gt;= 0.66,"High",K2 &gt;= 0.33,"Medium",K2 &gt;= 0,"Low")</calculatedColumnFormula>
    </tableColumn>
    <tableColumn id="18" xr3:uid="{5849AC70-9623-CA4F-A58E-3D9033CBF877}" name="Temp Category" dataDxfId="6">
      <calculatedColumnFormula array="1">_xlfn.IFS(I2 &gt;= 0.4,"Very Hot",I2 &gt;= 0.3,"Hot",I2 &gt;= 0.2,"Moderate",I2 &gt;= 0.1,"Cold",I2 &lt; 0.1,"Very Cold")</calculatedColumnFormula>
    </tableColumn>
    <tableColumn id="19" xr3:uid="{82D8A8B4-5A6F-C84B-9325-69FD36771F88}" name="Weathersit2" dataDxfId="5">
      <calculatedColumnFormula array="1">_xlfn.IFS(H2 = 1,"Clear",H2 = 2,"Mist",H2 = 3,"Light Rain/Snow",H2 = 1,"Heavy Rain/Snow")</calculatedColumnFormula>
    </tableColumn>
    <tableColumn id="20" xr3:uid="{7AC5BC99-7985-584E-9348-23BD49DD3B87}" name="Week Type" dataDxfId="4">
      <calculatedColumnFormula>IF(OR(G2=0,G2=6),"Weekend","Weeakday")</calculatedColumnFormula>
    </tableColumn>
    <tableColumn id="21" xr3:uid="{49B18903-6B16-064D-9457-C2996E9B06D1}" name="Days" dataDxfId="3">
      <calculatedColumnFormula array="1">_xlfn.IFS(G2=0,"Sunday",G2=1,"Monday",G2=2,"Tuesday",G2=3,"Wednesday",G2=4,"Thursday",G2=5,"Friday",G2=6,"Saturday")</calculatedColumnFormula>
    </tableColumn>
    <tableColumn id="22" xr3:uid="{CC2904CE-848E-0148-8601-AA4C1B185784}" name="Month" dataDxfId="2">
      <calculatedColumnFormula>MONTH(B:B)</calculatedColumnFormula>
    </tableColumn>
    <tableColumn id="23" xr3:uid="{ED904E69-3BCA-B146-B0DD-0F223172F99B}" name="Year" dataDxfId="1">
      <calculatedColumnFormula>YEAR(B:B)</calculatedColumnFormula>
    </tableColumn>
    <tableColumn id="24" xr3:uid="{8F30C712-2664-6B4D-973F-3A742D3322FB}" name="User Type" dataDxfId="0">
      <calculatedColumnFormula>IF(M2&gt;N2,"Casual Dominant","Registered Dominant")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91"/>
  <sheetViews>
    <sheetView tabSelected="1" topLeftCell="O1" workbookViewId="0">
      <selection activeCell="Y36" sqref="Y36"/>
    </sheetView>
  </sheetViews>
  <sheetFormatPr baseColWidth="10" defaultColWidth="12.6640625" defaultRowHeight="15.75" customHeight="1" x14ac:dyDescent="0.15"/>
  <cols>
    <col min="1" max="20" width="12.6640625" style="4"/>
    <col min="21" max="21" width="12.6640625" style="12"/>
    <col min="22" max="22" width="12.6640625" style="4"/>
    <col min="23" max="23" width="17.83203125" style="4" customWidth="1"/>
    <col min="24" max="25" width="12.6640625" style="4"/>
    <col min="26" max="26" width="10.83203125" style="4" customWidth="1"/>
    <col min="27" max="27" width="11.1640625" style="4" customWidth="1"/>
    <col min="28" max="16384" width="12.6640625" style="4"/>
  </cols>
  <sheetData>
    <row r="1" spans="1:29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0" t="s">
        <v>20</v>
      </c>
      <c r="V1" s="9" t="s">
        <v>21</v>
      </c>
      <c r="W1" s="9" t="s">
        <v>35</v>
      </c>
    </row>
    <row r="2" spans="1:29" ht="14" x14ac:dyDescent="0.15">
      <c r="A2" s="3">
        <v>611</v>
      </c>
      <c r="B2" s="5">
        <v>40571</v>
      </c>
      <c r="C2" s="3">
        <v>1</v>
      </c>
      <c r="D2" s="3">
        <v>1</v>
      </c>
      <c r="E2" s="3">
        <v>16</v>
      </c>
      <c r="F2" s="3" t="b">
        <v>0</v>
      </c>
      <c r="G2" s="3">
        <v>5</v>
      </c>
      <c r="H2" s="3">
        <v>1</v>
      </c>
      <c r="I2" s="3">
        <v>0.22</v>
      </c>
      <c r="J2" s="3">
        <v>0.2727</v>
      </c>
      <c r="K2" s="3">
        <v>0.8</v>
      </c>
      <c r="L2" s="3">
        <v>0</v>
      </c>
      <c r="M2" s="3">
        <v>10</v>
      </c>
      <c r="N2" s="3">
        <v>70</v>
      </c>
      <c r="O2" s="3">
        <v>80</v>
      </c>
      <c r="P2" s="3" t="str" cm="1">
        <f t="array" ref="P2">_xlfn.IFS(K2 &gt;= 0.66,"High",K2 &gt;= 0.33,"Medium",K2 &gt;= 0,"Low")</f>
        <v>High</v>
      </c>
      <c r="Q2" s="3" t="str" cm="1">
        <f t="array" ref="Q2">_xlfn.IFS(I2 &gt;= 0.4,"Very Hot",I2 &gt;= 0.3,"Hot",I2 &gt;= 0.2,"Moderate",I2 &gt;= 0.1,"Cold",I2 &lt; 0.1,"Very Cold")</f>
        <v>Moderate</v>
      </c>
      <c r="R2" s="3" t="str" cm="1">
        <f t="array" ref="R2">_xlfn.IFS(H2 = 1,"Clear",H2 = 2,"Mist",H2 = 3,"Light Rain/Snow",H2 = 1,"Heavy Rain/Snow")</f>
        <v>Clear</v>
      </c>
      <c r="S2" s="3" t="str">
        <f t="shared" ref="S2:S10" si="0">IF(OR(G2=0,G2=6),"Weekend","Weeakday")</f>
        <v>Weeakday</v>
      </c>
      <c r="T2" s="3" t="str" cm="1">
        <f t="array" ref="T2">_xlfn.IFS(G2=0,"Sunday",G2=1,"Monday",G2=2,"Tuesday",G2=3,"Wednesday",G2=4,"Thursday",G2=5,"Friday",G2=6,"Saturday")</f>
        <v>Friday</v>
      </c>
      <c r="U2" s="11">
        <f t="shared" ref="U2:U65" si="1">MONTH(B:B)</f>
        <v>1</v>
      </c>
      <c r="V2" s="8">
        <f t="shared" ref="V2:V65" si="2">YEAR(B:B)</f>
        <v>2011</v>
      </c>
      <c r="W2" s="8" t="str">
        <f t="shared" ref="W2:W65" si="3">IF(M2&gt;N2,"Casual Dominant","Registered Dominant")</f>
        <v>Registered Dominant</v>
      </c>
    </row>
    <row r="3" spans="1:29" ht="15.75" customHeight="1" x14ac:dyDescent="0.15">
      <c r="A3" s="3">
        <v>612</v>
      </c>
      <c r="B3" s="5">
        <v>40571</v>
      </c>
      <c r="C3" s="3">
        <v>1</v>
      </c>
      <c r="D3" s="3">
        <v>1</v>
      </c>
      <c r="E3" s="3">
        <v>17</v>
      </c>
      <c r="F3" s="3" t="b">
        <v>0</v>
      </c>
      <c r="G3" s="3">
        <v>5</v>
      </c>
      <c r="H3" s="3">
        <v>1</v>
      </c>
      <c r="I3" s="3">
        <v>0.24</v>
      </c>
      <c r="J3" s="3">
        <v>0.2424</v>
      </c>
      <c r="K3" s="3">
        <v>0.75</v>
      </c>
      <c r="L3" s="3">
        <v>0.1343</v>
      </c>
      <c r="M3" s="3">
        <v>2</v>
      </c>
      <c r="N3" s="3">
        <v>147</v>
      </c>
      <c r="O3" s="3">
        <v>149</v>
      </c>
      <c r="P3" s="3" t="str" cm="1">
        <f t="array" ref="P3">_xlfn.IFS(K3 &gt;= 0.66,"High",K3 &gt;= 0.33,"Medium",K3 &gt;= 0,"Low")</f>
        <v>High</v>
      </c>
      <c r="Q3" s="3" t="str" cm="1">
        <f t="array" ref="Q3">_xlfn.IFS(I3 &gt;= 0.4,"Very Hot",I3 &gt;= 0.3,"Hot",I3 &gt;= 0.2,"Moderate",I3 &gt;= 0.1,"Cold",I3 &lt; 0.1,"Very Cold")</f>
        <v>Moderate</v>
      </c>
      <c r="R3" s="3" t="str" cm="1">
        <f t="array" ref="R3">_xlfn.IFS(H3 = 1,"Clear",H3 = 2,"Mist",H3 = 3,"Light Rain/Snow",H3 = 1,"Heavy Rain/Snow")</f>
        <v>Clear</v>
      </c>
      <c r="S3" s="3" t="str">
        <f t="shared" si="0"/>
        <v>Weeakday</v>
      </c>
      <c r="T3" s="3" t="str" cm="1">
        <f t="array" ref="T3">_xlfn.IFS(G3=0,"Sunday",G3=1,"Monday",G3=2,"Tuesday",G3=3,"Wednesday",G3=4,"Thursday",G3=5,"Friday",G3=6,"Saturday")</f>
        <v>Friday</v>
      </c>
      <c r="U3" s="11">
        <f t="shared" si="1"/>
        <v>1</v>
      </c>
      <c r="V3" s="8">
        <f t="shared" si="2"/>
        <v>2011</v>
      </c>
      <c r="W3" s="8" t="str">
        <f t="shared" si="3"/>
        <v>Registered Dominant</v>
      </c>
    </row>
    <row r="4" spans="1:29" ht="15.75" customHeight="1" x14ac:dyDescent="0.15">
      <c r="A4" s="3">
        <v>613</v>
      </c>
      <c r="B4" s="5">
        <v>40571</v>
      </c>
      <c r="C4" s="3">
        <v>1</v>
      </c>
      <c r="D4" s="3">
        <v>1</v>
      </c>
      <c r="E4" s="3">
        <v>18</v>
      </c>
      <c r="F4" s="3" t="b">
        <v>0</v>
      </c>
      <c r="G4" s="3">
        <v>5</v>
      </c>
      <c r="H4" s="3">
        <v>1</v>
      </c>
      <c r="I4" s="3">
        <v>0.24</v>
      </c>
      <c r="J4" s="3">
        <v>0.2273</v>
      </c>
      <c r="K4" s="3">
        <v>0.75</v>
      </c>
      <c r="L4" s="3">
        <v>0.19400000000000001</v>
      </c>
      <c r="M4" s="3">
        <v>2</v>
      </c>
      <c r="N4" s="3">
        <v>107</v>
      </c>
      <c r="O4" s="3">
        <v>109</v>
      </c>
      <c r="P4" s="3" t="str" cm="1">
        <f t="array" ref="P4">_xlfn.IFS(K4 &gt;= 0.66,"High",K4 &gt;= 0.33,"Medium",K4 &gt;= 0,"Low")</f>
        <v>High</v>
      </c>
      <c r="Q4" s="3" t="str" cm="1">
        <f t="array" ref="Q4">_xlfn.IFS(I4 &gt;= 0.4,"Very Hot",I4 &gt;= 0.3,"Hot",I4 &gt;= 0.2,"Moderate",I4 &gt;= 0.1,"Cold",I4 &lt; 0.1,"Very Cold")</f>
        <v>Moderate</v>
      </c>
      <c r="R4" s="3" t="str" cm="1">
        <f t="array" ref="R4">_xlfn.IFS(H4 = 1,"Clear",H4 = 2,"Mist",H4 = 3,"Light Rain/Snow",H4 = 1,"Heavy Rain/Snow")</f>
        <v>Clear</v>
      </c>
      <c r="S4" s="3" t="str">
        <f t="shared" si="0"/>
        <v>Weeakday</v>
      </c>
      <c r="T4" s="3" t="str" cm="1">
        <f t="array" ref="T4">_xlfn.IFS(G4=0,"Sunday",G4=1,"Monday",G4=2,"Tuesday",G4=3,"Wednesday",G4=4,"Thursday",G4=5,"Friday",G4=6,"Saturday")</f>
        <v>Friday</v>
      </c>
      <c r="U4" s="11">
        <f t="shared" si="1"/>
        <v>1</v>
      </c>
      <c r="V4" s="8">
        <f t="shared" si="2"/>
        <v>2011</v>
      </c>
      <c r="W4" s="8" t="str">
        <f t="shared" si="3"/>
        <v>Registered Dominant</v>
      </c>
      <c r="Z4" s="13"/>
      <c r="AA4" s="14" t="s">
        <v>22</v>
      </c>
      <c r="AB4" s="14" t="s">
        <v>23</v>
      </c>
      <c r="AC4" s="14" t="s">
        <v>24</v>
      </c>
    </row>
    <row r="5" spans="1:29" ht="15.75" customHeight="1" x14ac:dyDescent="0.15">
      <c r="A5" s="3">
        <v>614</v>
      </c>
      <c r="B5" s="5">
        <v>40571</v>
      </c>
      <c r="C5" s="3">
        <v>1</v>
      </c>
      <c r="D5" s="3">
        <v>1</v>
      </c>
      <c r="E5" s="3">
        <v>19</v>
      </c>
      <c r="F5" s="3" t="b">
        <v>0</v>
      </c>
      <c r="G5" s="3">
        <v>5</v>
      </c>
      <c r="H5" s="3">
        <v>2</v>
      </c>
      <c r="I5" s="3">
        <v>0.24</v>
      </c>
      <c r="J5" s="3">
        <v>0.2424</v>
      </c>
      <c r="K5" s="3">
        <v>0.75</v>
      </c>
      <c r="L5" s="3">
        <v>0.1343</v>
      </c>
      <c r="M5" s="3">
        <v>5</v>
      </c>
      <c r="N5" s="3">
        <v>84</v>
      </c>
      <c r="O5" s="3">
        <v>89</v>
      </c>
      <c r="P5" s="3" t="str" cm="1">
        <f t="array" ref="P5">_xlfn.IFS(K5 &gt;= 0.66,"High",K5 &gt;= 0.33,"Medium",K5 &gt;= 0,"Low")</f>
        <v>High</v>
      </c>
      <c r="Q5" s="3" t="str" cm="1">
        <f t="array" ref="Q5">_xlfn.IFS(I5 &gt;= 0.4,"Very Hot",I5 &gt;= 0.3,"Hot",I5 &gt;= 0.2,"Moderate",I5 &gt;= 0.1,"Cold",I5 &lt; 0.1,"Very Cold")</f>
        <v>Moderate</v>
      </c>
      <c r="R5" s="3" t="str" cm="1">
        <f t="array" ref="R5">_xlfn.IFS(H5 = 1,"Clear",H5 = 2,"Mist",H5 = 3,"Light Rain/Snow",H5 = 1,"Heavy Rain/Snow")</f>
        <v>Mist</v>
      </c>
      <c r="S5" s="3" t="str">
        <f t="shared" si="0"/>
        <v>Weeakday</v>
      </c>
      <c r="T5" s="3" t="str" cm="1">
        <f t="array" ref="T5">_xlfn.IFS(G5=0,"Sunday",G5=1,"Monday",G5=2,"Tuesday",G5=3,"Wednesday",G5=4,"Thursday",G5=5,"Friday",G5=6,"Saturday")</f>
        <v>Friday</v>
      </c>
      <c r="U5" s="11">
        <f t="shared" si="1"/>
        <v>1</v>
      </c>
      <c r="V5" s="8">
        <f t="shared" si="2"/>
        <v>2011</v>
      </c>
      <c r="W5" s="8" t="str">
        <f t="shared" si="3"/>
        <v>Registered Dominant</v>
      </c>
      <c r="Z5" s="13"/>
      <c r="AA5" s="14"/>
      <c r="AB5" s="14"/>
      <c r="AC5" s="14"/>
    </row>
    <row r="6" spans="1:29" ht="15.75" customHeight="1" x14ac:dyDescent="0.15">
      <c r="A6" s="3">
        <v>615</v>
      </c>
      <c r="B6" s="5">
        <v>40571</v>
      </c>
      <c r="C6" s="3">
        <v>1</v>
      </c>
      <c r="D6" s="3">
        <v>1</v>
      </c>
      <c r="E6" s="3">
        <v>20</v>
      </c>
      <c r="F6" s="3" t="b">
        <v>0</v>
      </c>
      <c r="G6" s="3">
        <v>5</v>
      </c>
      <c r="H6" s="3">
        <v>2</v>
      </c>
      <c r="I6" s="3">
        <v>0.24</v>
      </c>
      <c r="J6" s="3">
        <v>0.2273</v>
      </c>
      <c r="K6" s="3">
        <v>0.7</v>
      </c>
      <c r="L6" s="3">
        <v>0.19400000000000001</v>
      </c>
      <c r="M6" s="3">
        <v>1</v>
      </c>
      <c r="N6" s="3">
        <v>61</v>
      </c>
      <c r="O6" s="3">
        <v>62</v>
      </c>
      <c r="P6" s="3" t="str" cm="1">
        <f t="array" ref="P6">_xlfn.IFS(K6 &gt;= 0.66,"High",K6 &gt;= 0.33,"Medium",K6 &gt;= 0,"Low")</f>
        <v>High</v>
      </c>
      <c r="Q6" s="3" t="str" cm="1">
        <f t="array" ref="Q6">_xlfn.IFS(I6 &gt;= 0.4,"Very Hot",I6 &gt;= 0.3,"Hot",I6 &gt;= 0.2,"Moderate",I6 &gt;= 0.1,"Cold",I6 &lt; 0.1,"Very Cold")</f>
        <v>Moderate</v>
      </c>
      <c r="R6" s="3" t="str" cm="1">
        <f t="array" ref="R6">_xlfn.IFS(H6 = 1,"Clear",H6 = 2,"Mist",H6 = 3,"Light Rain/Snow",H6 = 1,"Heavy Rain/Snow")</f>
        <v>Mist</v>
      </c>
      <c r="S6" s="3" t="str">
        <f t="shared" si="0"/>
        <v>Weeakday</v>
      </c>
      <c r="T6" s="3" t="str" cm="1">
        <f t="array" ref="T6">_xlfn.IFS(G6=0,"Sunday",G6=1,"Monday",G6=2,"Tuesday",G6=3,"Wednesday",G6=4,"Thursday",G6=5,"Friday",G6=6,"Saturday")</f>
        <v>Friday</v>
      </c>
      <c r="U6" s="11">
        <f t="shared" si="1"/>
        <v>1</v>
      </c>
      <c r="V6" s="8">
        <f t="shared" si="2"/>
        <v>2011</v>
      </c>
      <c r="W6" s="8" t="str">
        <f t="shared" si="3"/>
        <v>Registered Dominant</v>
      </c>
      <c r="Z6" s="15" t="s">
        <v>25</v>
      </c>
      <c r="AA6" s="16">
        <f>SUM(M:M)</f>
        <v>2175</v>
      </c>
      <c r="AB6" s="16">
        <f>SUM(N:N)</f>
        <v>22231</v>
      </c>
      <c r="AC6" s="16">
        <f>SUM(O:O)</f>
        <v>24406</v>
      </c>
    </row>
    <row r="7" spans="1:29" ht="15.75" customHeight="1" x14ac:dyDescent="0.15">
      <c r="A7" s="3">
        <v>616</v>
      </c>
      <c r="B7" s="5">
        <v>40571</v>
      </c>
      <c r="C7" s="3">
        <v>1</v>
      </c>
      <c r="D7" s="3">
        <v>1</v>
      </c>
      <c r="E7" s="3">
        <v>21</v>
      </c>
      <c r="F7" s="3" t="b">
        <v>0</v>
      </c>
      <c r="G7" s="3">
        <v>5</v>
      </c>
      <c r="H7" s="3">
        <v>2</v>
      </c>
      <c r="I7" s="3">
        <v>0.22</v>
      </c>
      <c r="J7" s="3">
        <v>0.2273</v>
      </c>
      <c r="K7" s="3">
        <v>0.75</v>
      </c>
      <c r="L7" s="3">
        <v>0.1343</v>
      </c>
      <c r="M7" s="3">
        <v>1</v>
      </c>
      <c r="N7" s="3">
        <v>57</v>
      </c>
      <c r="O7" s="3">
        <v>58</v>
      </c>
      <c r="P7" s="3" t="str" cm="1">
        <f t="array" ref="P7">_xlfn.IFS(K7 &gt;= 0.66,"High",K7 &gt;= 0.33,"Medium",K7 &gt;= 0,"Low")</f>
        <v>High</v>
      </c>
      <c r="Q7" s="3" t="str" cm="1">
        <f t="array" ref="Q7">_xlfn.IFS(I7 &gt;= 0.4,"Very Hot",I7 &gt;= 0.3,"Hot",I7 &gt;= 0.2,"Moderate",I7 &gt;= 0.1,"Cold",I7 &lt; 0.1,"Very Cold")</f>
        <v>Moderate</v>
      </c>
      <c r="R7" s="3" t="str" cm="1">
        <f t="array" ref="R7">_xlfn.IFS(H7 = 1,"Clear",H7 = 2,"Mist",H7 = 3,"Light Rain/Snow",H7 = 1,"Heavy Rain/Snow")</f>
        <v>Mist</v>
      </c>
      <c r="S7" s="3" t="str">
        <f t="shared" si="0"/>
        <v>Weeakday</v>
      </c>
      <c r="T7" s="3" t="str" cm="1">
        <f t="array" ref="T7">_xlfn.IFS(G7=0,"Sunday",G7=1,"Monday",G7=2,"Tuesday",G7=3,"Wednesday",G7=4,"Thursday",G7=5,"Friday",G7=6,"Saturday")</f>
        <v>Friday</v>
      </c>
      <c r="U7" s="11">
        <f t="shared" si="1"/>
        <v>1</v>
      </c>
      <c r="V7" s="8">
        <f t="shared" si="2"/>
        <v>2011</v>
      </c>
      <c r="W7" s="8" t="str">
        <f t="shared" si="3"/>
        <v>Registered Dominant</v>
      </c>
      <c r="Z7" s="17"/>
      <c r="AA7" s="18"/>
      <c r="AB7" s="18"/>
      <c r="AC7" s="18"/>
    </row>
    <row r="8" spans="1:29" ht="15.75" customHeight="1" x14ac:dyDescent="0.15">
      <c r="A8" s="3">
        <v>617</v>
      </c>
      <c r="B8" s="5">
        <v>40571</v>
      </c>
      <c r="C8" s="3">
        <v>1</v>
      </c>
      <c r="D8" s="3">
        <v>1</v>
      </c>
      <c r="E8" s="3">
        <v>22</v>
      </c>
      <c r="F8" s="3" t="b">
        <v>0</v>
      </c>
      <c r="G8" s="3">
        <v>5</v>
      </c>
      <c r="H8" s="3">
        <v>1</v>
      </c>
      <c r="I8" s="3">
        <v>0.24</v>
      </c>
      <c r="J8" s="3">
        <v>0.21210000000000001</v>
      </c>
      <c r="K8" s="3">
        <v>0.65</v>
      </c>
      <c r="L8" s="3">
        <v>0.35820000000000002</v>
      </c>
      <c r="M8" s="3">
        <v>0</v>
      </c>
      <c r="N8" s="3">
        <v>26</v>
      </c>
      <c r="O8" s="3">
        <v>26</v>
      </c>
      <c r="P8" s="3" t="str" cm="1">
        <f t="array" ref="P8">_xlfn.IFS(K8 &gt;= 0.66,"High",K8 &gt;= 0.33,"Medium",K8 &gt;= 0,"Low")</f>
        <v>Medium</v>
      </c>
      <c r="Q8" s="3" t="str" cm="1">
        <f t="array" ref="Q8">_xlfn.IFS(I8 &gt;= 0.4,"Very Hot",I8 &gt;= 0.3,"Hot",I8 &gt;= 0.2,"Moderate",I8 &gt;= 0.1,"Cold",I8 &lt; 0.1,"Very Cold")</f>
        <v>Moderate</v>
      </c>
      <c r="R8" s="3" t="str" cm="1">
        <f t="array" ref="R8">_xlfn.IFS(H8 = 1,"Clear",H8 = 2,"Mist",H8 = 3,"Light Rain/Snow",H8 = 1,"Heavy Rain/Snow")</f>
        <v>Clear</v>
      </c>
      <c r="S8" s="3" t="str">
        <f t="shared" si="0"/>
        <v>Weeakday</v>
      </c>
      <c r="T8" s="3" t="str" cm="1">
        <f t="array" ref="T8">_xlfn.IFS(G8=0,"Sunday",G8=1,"Monday",G8=2,"Tuesday",G8=3,"Wednesday",G8=4,"Thursday",G8=5,"Friday",G8=6,"Saturday")</f>
        <v>Friday</v>
      </c>
      <c r="U8" s="11">
        <f t="shared" si="1"/>
        <v>1</v>
      </c>
      <c r="V8" s="8">
        <f t="shared" si="2"/>
        <v>2011</v>
      </c>
      <c r="W8" s="8" t="str">
        <f t="shared" si="3"/>
        <v>Registered Dominant</v>
      </c>
    </row>
    <row r="9" spans="1:29" ht="15.75" customHeight="1" x14ac:dyDescent="0.15">
      <c r="A9" s="3">
        <v>618</v>
      </c>
      <c r="B9" s="5">
        <v>40571</v>
      </c>
      <c r="C9" s="3">
        <v>1</v>
      </c>
      <c r="D9" s="3">
        <v>1</v>
      </c>
      <c r="E9" s="3">
        <v>23</v>
      </c>
      <c r="F9" s="3" t="b">
        <v>0</v>
      </c>
      <c r="G9" s="3">
        <v>5</v>
      </c>
      <c r="H9" s="3">
        <v>1</v>
      </c>
      <c r="I9" s="3">
        <v>0.24</v>
      </c>
      <c r="J9" s="3">
        <v>0.2273</v>
      </c>
      <c r="K9" s="3">
        <v>0.6</v>
      </c>
      <c r="L9" s="3">
        <v>0.22389999999999999</v>
      </c>
      <c r="M9" s="3">
        <v>1</v>
      </c>
      <c r="N9" s="3">
        <v>22</v>
      </c>
      <c r="O9" s="3">
        <v>23</v>
      </c>
      <c r="P9" s="3" t="str" cm="1">
        <f t="array" ref="P9">_xlfn.IFS(K9 &gt;= 0.66,"High",K9 &gt;= 0.33,"Medium",K9 &gt;= 0,"Low")</f>
        <v>Medium</v>
      </c>
      <c r="Q9" s="3" t="str" cm="1">
        <f t="array" ref="Q9">_xlfn.IFS(I9 &gt;= 0.4,"Very Hot",I9 &gt;= 0.3,"Hot",I9 &gt;= 0.2,"Moderate",I9 &gt;= 0.1,"Cold",I9 &lt; 0.1,"Very Cold")</f>
        <v>Moderate</v>
      </c>
      <c r="R9" s="3" t="str" cm="1">
        <f t="array" ref="R9">_xlfn.IFS(H9 = 1,"Clear",H9 = 2,"Mist",H9 = 3,"Light Rain/Snow",H9 = 1,"Heavy Rain/Snow")</f>
        <v>Clear</v>
      </c>
      <c r="S9" s="3" t="str">
        <f t="shared" si="0"/>
        <v>Weeakday</v>
      </c>
      <c r="T9" s="3" t="str" cm="1">
        <f t="array" ref="T9">_xlfn.IFS(G9=0,"Sunday",G9=1,"Monday",G9=2,"Tuesday",G9=3,"Wednesday",G9=4,"Thursday",G9=5,"Friday",G9=6,"Saturday")</f>
        <v>Friday</v>
      </c>
      <c r="U9" s="11">
        <f t="shared" si="1"/>
        <v>1</v>
      </c>
      <c r="V9" s="8">
        <f t="shared" si="2"/>
        <v>2011</v>
      </c>
      <c r="W9" s="8" t="str">
        <f t="shared" si="3"/>
        <v>Registered Dominant</v>
      </c>
    </row>
    <row r="10" spans="1:29" ht="15.75" customHeight="1" x14ac:dyDescent="0.15">
      <c r="A10" s="3">
        <v>619</v>
      </c>
      <c r="B10" s="5">
        <v>40572</v>
      </c>
      <c r="C10" s="3">
        <v>1</v>
      </c>
      <c r="D10" s="3">
        <v>1</v>
      </c>
      <c r="E10" s="3">
        <v>0</v>
      </c>
      <c r="F10" s="3" t="b">
        <v>0</v>
      </c>
      <c r="G10" s="3">
        <v>6</v>
      </c>
      <c r="H10" s="3">
        <v>1</v>
      </c>
      <c r="I10" s="3">
        <v>0.22</v>
      </c>
      <c r="J10" s="3">
        <v>0.19700000000000001</v>
      </c>
      <c r="K10" s="3">
        <v>0.64</v>
      </c>
      <c r="L10" s="3">
        <v>0.35820000000000002</v>
      </c>
      <c r="M10" s="3">
        <v>2</v>
      </c>
      <c r="N10" s="3">
        <v>26</v>
      </c>
      <c r="O10" s="3">
        <v>28</v>
      </c>
      <c r="P10" s="3" t="str" cm="1">
        <f t="array" ref="P10">_xlfn.IFS(K10 &gt;= 0.66,"High",K10 &gt;= 0.33,"Medium",K10 &gt;= 0,"Low")</f>
        <v>Medium</v>
      </c>
      <c r="Q10" s="3" t="str" cm="1">
        <f t="array" ref="Q10">_xlfn.IFS(I10 &gt;= 0.4,"Very Hot",I10 &gt;= 0.3,"Hot",I10 &gt;= 0.2,"Moderate",I10 &gt;= 0.1,"Cold",I10 &lt; 0.1,"Very Cold")</f>
        <v>Moderate</v>
      </c>
      <c r="R10" s="3" t="str" cm="1">
        <f t="array" ref="R10">_xlfn.IFS(H10 = 1,"Clear",H10 = 2,"Mist",H10 = 3,"Light Rain/Snow",H10 = 1,"Heavy Rain/Snow")</f>
        <v>Clear</v>
      </c>
      <c r="S10" s="3" t="str">
        <f t="shared" si="0"/>
        <v>Weekend</v>
      </c>
      <c r="T10" s="3" t="str" cm="1">
        <f t="array" ref="T10">_xlfn.IFS(G10=0,"Sunday",G10=1,"Monday",G10=2,"Tuesday",G10=3,"Wednesday",G10=4,"Thursday",G10=5,"Friday",G10=6,"Saturday")</f>
        <v>Saturday</v>
      </c>
      <c r="U10" s="11">
        <f t="shared" si="1"/>
        <v>1</v>
      </c>
      <c r="V10" s="8">
        <f t="shared" si="2"/>
        <v>2011</v>
      </c>
      <c r="W10" s="8" t="str">
        <f t="shared" si="3"/>
        <v>Registered Dominant</v>
      </c>
    </row>
    <row r="11" spans="1:29" ht="15.75" customHeight="1" x14ac:dyDescent="0.2">
      <c r="A11" s="3">
        <v>620</v>
      </c>
      <c r="B11" s="5">
        <v>40572</v>
      </c>
      <c r="C11" s="3">
        <v>1</v>
      </c>
      <c r="D11" s="3">
        <v>1</v>
      </c>
      <c r="E11" s="3">
        <v>1</v>
      </c>
      <c r="F11" s="3" t="b">
        <v>0</v>
      </c>
      <c r="G11" s="3">
        <v>6</v>
      </c>
      <c r="H11" s="3">
        <v>1</v>
      </c>
      <c r="I11" s="3">
        <v>0.22</v>
      </c>
      <c r="J11" s="3">
        <v>0.2273</v>
      </c>
      <c r="K11" s="3">
        <v>0.64</v>
      </c>
      <c r="L11" s="3">
        <v>0.19400000000000001</v>
      </c>
      <c r="M11" s="3">
        <v>0</v>
      </c>
      <c r="N11" s="3">
        <v>20</v>
      </c>
      <c r="O11" s="3">
        <v>20</v>
      </c>
      <c r="P11" s="7" t="str" cm="1">
        <f t="array" ref="P11">_xlfn.IFS(K11 &gt;= 0.66,"High",K11 &gt;= 0.33,"Medium",K11 &gt;= 0,"Low")</f>
        <v>Medium</v>
      </c>
      <c r="Q11" s="3" t="str" cm="1">
        <f t="array" ref="Q11">_xlfn.IFS(I11 &gt;= 0.4,"Very Hot",I11 &gt;= 0.3,"Hot",I11 &gt;= 0.2,"Moderate",I11 &gt;= 0.1,"Cold",I11 &lt; 0.1,"Very Cold")</f>
        <v>Moderate</v>
      </c>
      <c r="R11" s="3" t="str" cm="1">
        <f t="array" ref="R11">_xlfn.IFS(H11 = 1,"Clear",H11 = 2,"Mist",H11 = 3,"Light Rain/Snow",H11 = 1,"Heavy Rain/Snow")</f>
        <v>Clear</v>
      </c>
      <c r="S11" s="3" t="str">
        <f t="shared" ref="S11:S74" si="4">IF(OR(G11=0,G11=6),"Weekend","Weeakday")</f>
        <v>Weekend</v>
      </c>
      <c r="T11" s="3" t="str" cm="1">
        <f t="array" ref="T11">_xlfn.IFS(G11=0,"Sunday",G11=1,"Monday",G11=2,"Tuesday",G11=3,"Wednesday",G11=4,"Thursday",G11=5,"Friday",G11=6,"Saturday")</f>
        <v>Saturday</v>
      </c>
      <c r="U11" s="11">
        <f t="shared" si="1"/>
        <v>1</v>
      </c>
      <c r="V11" s="8">
        <f t="shared" si="2"/>
        <v>2011</v>
      </c>
      <c r="W11" s="8" t="str">
        <f t="shared" si="3"/>
        <v>Registered Dominant</v>
      </c>
      <c r="Z11" s="19"/>
      <c r="AA11" s="20" t="s">
        <v>26</v>
      </c>
      <c r="AB11" s="20" t="s">
        <v>27</v>
      </c>
      <c r="AC11" s="20" t="s">
        <v>28</v>
      </c>
    </row>
    <row r="12" spans="1:29" ht="15.75" customHeight="1" x14ac:dyDescent="0.15">
      <c r="A12" s="3">
        <v>621</v>
      </c>
      <c r="B12" s="5">
        <v>40572</v>
      </c>
      <c r="C12" s="3">
        <v>1</v>
      </c>
      <c r="D12" s="3">
        <v>1</v>
      </c>
      <c r="E12" s="3">
        <v>2</v>
      </c>
      <c r="F12" s="3" t="b">
        <v>0</v>
      </c>
      <c r="G12" s="3">
        <v>6</v>
      </c>
      <c r="H12" s="3">
        <v>1</v>
      </c>
      <c r="I12" s="3">
        <v>0.22</v>
      </c>
      <c r="J12" s="3">
        <v>0.2273</v>
      </c>
      <c r="K12" s="3">
        <v>0.64</v>
      </c>
      <c r="L12" s="3">
        <v>0.16420000000000001</v>
      </c>
      <c r="M12" s="3">
        <v>0</v>
      </c>
      <c r="N12" s="3">
        <v>15</v>
      </c>
      <c r="O12" s="3">
        <v>15</v>
      </c>
      <c r="P12" s="3" t="str" cm="1">
        <f t="array" ref="P12">_xlfn.IFS(K12 &gt;= 0.66,"High",K12 &gt;= 0.33,"Medium",K12 &gt;= 0,"Low")</f>
        <v>Medium</v>
      </c>
      <c r="Q12" s="3" t="str" cm="1">
        <f t="array" ref="Q12">_xlfn.IFS(I12 &gt;= 0.4,"Very Hot",I12 &gt;= 0.3,"Hot",I12 &gt;= 0.2,"Moderate",I12 &gt;= 0.1,"Cold",I12 &lt; 0.1,"Very Cold")</f>
        <v>Moderate</v>
      </c>
      <c r="R12" s="3" t="str" cm="1">
        <f t="array" ref="R12">_xlfn.IFS(H12 = 1,"Clear",H12 = 2,"Mist",H12 = 3,"Light Rain/Snow",H12 = 1,"Heavy Rain/Snow")</f>
        <v>Clear</v>
      </c>
      <c r="S12" s="3" t="str">
        <f t="shared" si="4"/>
        <v>Weekend</v>
      </c>
      <c r="T12" s="3" t="str" cm="1">
        <f t="array" ref="T12">_xlfn.IFS(G12=0,"Sunday",G12=1,"Monday",G12=2,"Tuesday",G12=3,"Wednesday",G12=4,"Thursday",G12=5,"Friday",G12=6,"Saturday")</f>
        <v>Saturday</v>
      </c>
      <c r="U12" s="11">
        <f t="shared" si="1"/>
        <v>1</v>
      </c>
      <c r="V12" s="8">
        <f t="shared" si="2"/>
        <v>2011</v>
      </c>
      <c r="W12" s="8" t="str">
        <f t="shared" si="3"/>
        <v>Registered Dominant</v>
      </c>
      <c r="Z12" s="21"/>
      <c r="AA12" s="22"/>
      <c r="AB12" s="22"/>
      <c r="AC12" s="22"/>
    </row>
    <row r="13" spans="1:29" ht="15.75" customHeight="1" x14ac:dyDescent="0.15">
      <c r="A13" s="3">
        <v>622</v>
      </c>
      <c r="B13" s="5">
        <v>40572</v>
      </c>
      <c r="C13" s="3">
        <v>1</v>
      </c>
      <c r="D13" s="3">
        <v>1</v>
      </c>
      <c r="E13" s="3">
        <v>3</v>
      </c>
      <c r="F13" s="3" t="b">
        <v>0</v>
      </c>
      <c r="G13" s="3">
        <v>6</v>
      </c>
      <c r="H13" s="3">
        <v>1</v>
      </c>
      <c r="I13" s="3">
        <v>0.2</v>
      </c>
      <c r="J13" s="3">
        <v>0.21210000000000001</v>
      </c>
      <c r="K13" s="3">
        <v>0.64</v>
      </c>
      <c r="L13" s="3">
        <v>0.1343</v>
      </c>
      <c r="M13" s="3">
        <v>3</v>
      </c>
      <c r="N13" s="3">
        <v>5</v>
      </c>
      <c r="O13" s="3">
        <v>8</v>
      </c>
      <c r="P13" s="3" t="str" cm="1">
        <f t="array" ref="P13">_xlfn.IFS(K13 &gt;= 0.66,"High",K13 &gt;= 0.33,"Medium",K13 &gt;= 0,"Low")</f>
        <v>Medium</v>
      </c>
      <c r="Q13" s="3" t="str" cm="1">
        <f t="array" ref="Q13">_xlfn.IFS(I13 &gt;= 0.4,"Very Hot",I13 &gt;= 0.3,"Hot",I13 &gt;= 0.2,"Moderate",I13 &gt;= 0.1,"Cold",I13 &lt; 0.1,"Very Cold")</f>
        <v>Moderate</v>
      </c>
      <c r="R13" s="3" t="str" cm="1">
        <f t="array" ref="R13">_xlfn.IFS(H13 = 1,"Clear",H13 = 2,"Mist",H13 = 3,"Light Rain/Snow",H13 = 1,"Heavy Rain/Snow")</f>
        <v>Clear</v>
      </c>
      <c r="S13" s="3" t="str">
        <f t="shared" si="4"/>
        <v>Weekend</v>
      </c>
      <c r="T13" s="3" t="str" cm="1">
        <f t="array" ref="T13">_xlfn.IFS(G13=0,"Sunday",G13=1,"Monday",G13=2,"Tuesday",G13=3,"Wednesday",G13=4,"Thursday",G13=5,"Friday",G13=6,"Saturday")</f>
        <v>Saturday</v>
      </c>
      <c r="U13" s="11">
        <f t="shared" si="1"/>
        <v>1</v>
      </c>
      <c r="V13" s="8">
        <f t="shared" si="2"/>
        <v>2011</v>
      </c>
      <c r="W13" s="8" t="str">
        <f t="shared" si="3"/>
        <v>Registered Dominant</v>
      </c>
      <c r="Z13" s="20" t="s">
        <v>15</v>
      </c>
      <c r="AA13" s="23">
        <f>MAX(K:K)</f>
        <v>1</v>
      </c>
      <c r="AB13" s="23">
        <f>MIN(K:K)</f>
        <v>0.21</v>
      </c>
      <c r="AC13" s="23">
        <f>AVERAGE(K:K)</f>
        <v>0.61376923076923207</v>
      </c>
    </row>
    <row r="14" spans="1:29" ht="15.75" customHeight="1" x14ac:dyDescent="0.15">
      <c r="A14" s="3">
        <v>623</v>
      </c>
      <c r="B14" s="5">
        <v>40572</v>
      </c>
      <c r="C14" s="3">
        <v>1</v>
      </c>
      <c r="D14" s="3">
        <v>1</v>
      </c>
      <c r="E14" s="3">
        <v>4</v>
      </c>
      <c r="F14" s="3" t="b">
        <v>0</v>
      </c>
      <c r="G14" s="3">
        <v>6</v>
      </c>
      <c r="H14" s="3">
        <v>1</v>
      </c>
      <c r="I14" s="3">
        <v>0.16</v>
      </c>
      <c r="J14" s="3">
        <v>0.18179999999999999</v>
      </c>
      <c r="K14" s="3">
        <v>0.69</v>
      </c>
      <c r="L14" s="3">
        <v>0.1045</v>
      </c>
      <c r="M14" s="3">
        <v>1</v>
      </c>
      <c r="N14" s="3">
        <v>2</v>
      </c>
      <c r="O14" s="3">
        <v>3</v>
      </c>
      <c r="P14" s="3" t="str" cm="1">
        <f t="array" ref="P14">_xlfn.IFS(K14 &gt;= 0.66,"High",K14 &gt;= 0.33,"Medium",K14 &gt;= 0,"Low")</f>
        <v>High</v>
      </c>
      <c r="Q14" s="3" t="str" cm="1">
        <f t="array" ref="Q14">_xlfn.IFS(I14 &gt;= 0.4,"Very Hot",I14 &gt;= 0.3,"Hot",I14 &gt;= 0.2,"Moderate",I14 &gt;= 0.1,"Cold",I14 &lt; 0.1,"Very Cold")</f>
        <v>Cold</v>
      </c>
      <c r="R14" s="3" t="str" cm="1">
        <f t="array" ref="R14">_xlfn.IFS(H14 = 1,"Clear",H14 = 2,"Mist",H14 = 3,"Light Rain/Snow",H14 = 1,"Heavy Rain/Snow")</f>
        <v>Clear</v>
      </c>
      <c r="S14" s="3" t="str">
        <f t="shared" si="4"/>
        <v>Weekend</v>
      </c>
      <c r="T14" s="3" t="str" cm="1">
        <f t="array" ref="T14">_xlfn.IFS(G14=0,"Sunday",G14=1,"Monday",G14=2,"Tuesday",G14=3,"Wednesday",G14=4,"Thursday",G14=5,"Friday",G14=6,"Saturday")</f>
        <v>Saturday</v>
      </c>
      <c r="U14" s="11">
        <f t="shared" si="1"/>
        <v>1</v>
      </c>
      <c r="V14" s="8">
        <f t="shared" si="2"/>
        <v>2011</v>
      </c>
      <c r="W14" s="8" t="str">
        <f t="shared" si="3"/>
        <v>Registered Dominant</v>
      </c>
      <c r="Z14" s="22"/>
      <c r="AA14" s="24"/>
      <c r="AB14" s="24"/>
      <c r="AC14" s="24"/>
    </row>
    <row r="15" spans="1:29" ht="15.75" customHeight="1" x14ac:dyDescent="0.15">
      <c r="A15" s="3">
        <v>624</v>
      </c>
      <c r="B15" s="5">
        <v>40572</v>
      </c>
      <c r="C15" s="3">
        <v>1</v>
      </c>
      <c r="D15" s="3">
        <v>1</v>
      </c>
      <c r="E15" s="3">
        <v>6</v>
      </c>
      <c r="F15" s="3" t="b">
        <v>0</v>
      </c>
      <c r="G15" s="3">
        <v>6</v>
      </c>
      <c r="H15" s="3">
        <v>1</v>
      </c>
      <c r="I15" s="3">
        <v>0.16</v>
      </c>
      <c r="J15" s="3">
        <v>0.18179999999999999</v>
      </c>
      <c r="K15" s="3">
        <v>0.64</v>
      </c>
      <c r="L15" s="3">
        <v>0.1343</v>
      </c>
      <c r="M15" s="3">
        <v>0</v>
      </c>
      <c r="N15" s="3">
        <v>2</v>
      </c>
      <c r="O15" s="3">
        <v>2</v>
      </c>
      <c r="P15" s="3" t="str" cm="1">
        <f t="array" ref="P15">_xlfn.IFS(K15 &gt;= 0.66,"High",K15 &gt;= 0.33,"Medium",K15 &gt;= 0,"Low")</f>
        <v>Medium</v>
      </c>
      <c r="Q15" s="3" t="str" cm="1">
        <f t="array" ref="Q15">_xlfn.IFS(I15 &gt;= 0.4,"Very Hot",I15 &gt;= 0.3,"Hot",I15 &gt;= 0.2,"Moderate",I15 &gt;= 0.1,"Cold",I15 &lt; 0.1,"Very Cold")</f>
        <v>Cold</v>
      </c>
      <c r="R15" s="3" t="str" cm="1">
        <f t="array" ref="R15">_xlfn.IFS(H15 = 1,"Clear",H15 = 2,"Mist",H15 = 3,"Light Rain/Snow",H15 = 1,"Heavy Rain/Snow")</f>
        <v>Clear</v>
      </c>
      <c r="S15" s="3" t="str">
        <f t="shared" si="4"/>
        <v>Weekend</v>
      </c>
      <c r="T15" s="3" t="str" cm="1">
        <f t="array" ref="T15">_xlfn.IFS(G15=0,"Sunday",G15=1,"Monday",G15=2,"Tuesday",G15=3,"Wednesday",G15=4,"Thursday",G15=5,"Friday",G15=6,"Saturday")</f>
        <v>Saturday</v>
      </c>
      <c r="U15" s="11">
        <f t="shared" si="1"/>
        <v>1</v>
      </c>
      <c r="V15" s="8">
        <f t="shared" si="2"/>
        <v>2011</v>
      </c>
      <c r="W15" s="8" t="str">
        <f t="shared" si="3"/>
        <v>Registered Dominant</v>
      </c>
      <c r="Z15" s="20" t="s">
        <v>29</v>
      </c>
      <c r="AA15" s="23">
        <f>MAX(L:L)</f>
        <v>0.58209999999999995</v>
      </c>
      <c r="AB15" s="23">
        <f>MIN(L:L)</f>
        <v>0</v>
      </c>
      <c r="AC15" s="23">
        <f>AVERAGE(L:L)</f>
        <v>0.17941589743589775</v>
      </c>
    </row>
    <row r="16" spans="1:29" ht="15.75" customHeight="1" x14ac:dyDescent="0.15">
      <c r="A16" s="3">
        <v>625</v>
      </c>
      <c r="B16" s="5">
        <v>40572</v>
      </c>
      <c r="C16" s="3">
        <v>1</v>
      </c>
      <c r="D16" s="3">
        <v>1</v>
      </c>
      <c r="E16" s="3">
        <v>7</v>
      </c>
      <c r="F16" s="3" t="b">
        <v>0</v>
      </c>
      <c r="G16" s="3">
        <v>6</v>
      </c>
      <c r="H16" s="3">
        <v>1</v>
      </c>
      <c r="I16" s="3">
        <v>0.16</v>
      </c>
      <c r="J16" s="3">
        <v>0.18179999999999999</v>
      </c>
      <c r="K16" s="3">
        <v>0.59</v>
      </c>
      <c r="L16" s="3">
        <v>0.1045</v>
      </c>
      <c r="M16" s="3">
        <v>1</v>
      </c>
      <c r="N16" s="3">
        <v>4</v>
      </c>
      <c r="O16" s="3">
        <v>5</v>
      </c>
      <c r="P16" s="3" t="str" cm="1">
        <f t="array" ref="P16">_xlfn.IFS(K16 &gt;= 0.66,"High",K16 &gt;= 0.33,"Medium",K16 &gt;= 0,"Low")</f>
        <v>Medium</v>
      </c>
      <c r="Q16" s="3" t="str" cm="1">
        <f t="array" ref="Q16">_xlfn.IFS(I16 &gt;= 0.4,"Very Hot",I16 &gt;= 0.3,"Hot",I16 &gt;= 0.2,"Moderate",I16 &gt;= 0.1,"Cold",I16 &lt; 0.1,"Very Cold")</f>
        <v>Cold</v>
      </c>
      <c r="R16" s="3" t="str" cm="1">
        <f t="array" ref="R16">_xlfn.IFS(H16 = 1,"Clear",H16 = 2,"Mist",H16 = 3,"Light Rain/Snow",H16 = 1,"Heavy Rain/Snow")</f>
        <v>Clear</v>
      </c>
      <c r="S16" s="3" t="str">
        <f t="shared" si="4"/>
        <v>Weekend</v>
      </c>
      <c r="T16" s="3" t="str" cm="1">
        <f t="array" ref="T16">_xlfn.IFS(G16=0,"Sunday",G16=1,"Monday",G16=2,"Tuesday",G16=3,"Wednesday",G16=4,"Thursday",G16=5,"Friday",G16=6,"Saturday")</f>
        <v>Saturday</v>
      </c>
      <c r="U16" s="11">
        <f t="shared" si="1"/>
        <v>1</v>
      </c>
      <c r="V16" s="8">
        <f t="shared" si="2"/>
        <v>2011</v>
      </c>
      <c r="W16" s="8" t="str">
        <f t="shared" si="3"/>
        <v>Registered Dominant</v>
      </c>
      <c r="Z16" s="22"/>
      <c r="AA16" s="24"/>
      <c r="AB16" s="24"/>
      <c r="AC16" s="24"/>
    </row>
    <row r="17" spans="1:29" ht="15.75" customHeight="1" x14ac:dyDescent="0.15">
      <c r="A17" s="3">
        <v>626</v>
      </c>
      <c r="B17" s="5">
        <v>40572</v>
      </c>
      <c r="C17" s="3">
        <v>1</v>
      </c>
      <c r="D17" s="3">
        <v>1</v>
      </c>
      <c r="E17" s="3">
        <v>8</v>
      </c>
      <c r="F17" s="3" t="b">
        <v>0</v>
      </c>
      <c r="G17" s="3">
        <v>6</v>
      </c>
      <c r="H17" s="3">
        <v>1</v>
      </c>
      <c r="I17" s="3">
        <v>0.18</v>
      </c>
      <c r="J17" s="3">
        <v>0.19700000000000001</v>
      </c>
      <c r="K17" s="3">
        <v>0.55000000000000004</v>
      </c>
      <c r="L17" s="3">
        <v>0.16420000000000001</v>
      </c>
      <c r="M17" s="3">
        <v>3</v>
      </c>
      <c r="N17" s="3">
        <v>31</v>
      </c>
      <c r="O17" s="3">
        <v>34</v>
      </c>
      <c r="P17" s="3" t="str" cm="1">
        <f t="array" ref="P17">_xlfn.IFS(K17 &gt;= 0.66,"High",K17 &gt;= 0.33,"Medium",K17 &gt;= 0,"Low")</f>
        <v>Medium</v>
      </c>
      <c r="Q17" s="3" t="str" cm="1">
        <f t="array" ref="Q17">_xlfn.IFS(I17 &gt;= 0.4,"Very Hot",I17 &gt;= 0.3,"Hot",I17 &gt;= 0.2,"Moderate",I17 &gt;= 0.1,"Cold",I17 &lt; 0.1,"Very Cold")</f>
        <v>Cold</v>
      </c>
      <c r="R17" s="3" t="str" cm="1">
        <f t="array" ref="R17">_xlfn.IFS(H17 = 1,"Clear",H17 = 2,"Mist",H17 = 3,"Light Rain/Snow",H17 = 1,"Heavy Rain/Snow")</f>
        <v>Clear</v>
      </c>
      <c r="S17" s="3" t="str">
        <f t="shared" si="4"/>
        <v>Weekend</v>
      </c>
      <c r="T17" s="3" t="str" cm="1">
        <f t="array" ref="T17">_xlfn.IFS(G17=0,"Sunday",G17=1,"Monday",G17=2,"Tuesday",G17=3,"Wednesday",G17=4,"Thursday",G17=5,"Friday",G17=6,"Saturday")</f>
        <v>Saturday</v>
      </c>
      <c r="U17" s="11">
        <f t="shared" si="1"/>
        <v>1</v>
      </c>
      <c r="V17" s="8">
        <f t="shared" si="2"/>
        <v>2011</v>
      </c>
      <c r="W17" s="8" t="str">
        <f t="shared" si="3"/>
        <v>Registered Dominant</v>
      </c>
      <c r="Z17" s="25" t="s">
        <v>30</v>
      </c>
      <c r="AA17" s="26">
        <f>MAX(J:J)</f>
        <v>0.42420000000000002</v>
      </c>
      <c r="AB17" s="26">
        <f>MIN(J:J)</f>
        <v>7.5800000000000006E-2</v>
      </c>
      <c r="AC17" s="26">
        <f>AVERAGE(J:J)</f>
        <v>0.23042384615384595</v>
      </c>
    </row>
    <row r="18" spans="1:29" ht="15.75" customHeight="1" x14ac:dyDescent="0.15">
      <c r="A18" s="3">
        <v>627</v>
      </c>
      <c r="B18" s="5">
        <v>40572</v>
      </c>
      <c r="C18" s="3">
        <v>1</v>
      </c>
      <c r="D18" s="3">
        <v>1</v>
      </c>
      <c r="E18" s="3">
        <v>9</v>
      </c>
      <c r="F18" s="3" t="b">
        <v>0</v>
      </c>
      <c r="G18" s="3">
        <v>6</v>
      </c>
      <c r="H18" s="3">
        <v>1</v>
      </c>
      <c r="I18" s="3">
        <v>0.18</v>
      </c>
      <c r="J18" s="3">
        <v>0.21210000000000001</v>
      </c>
      <c r="K18" s="3">
        <v>0.59</v>
      </c>
      <c r="L18" s="3">
        <v>8.9599999999999999E-2</v>
      </c>
      <c r="M18" s="3">
        <v>0</v>
      </c>
      <c r="N18" s="3">
        <v>34</v>
      </c>
      <c r="O18" s="3">
        <v>34</v>
      </c>
      <c r="P18" s="3" t="str" cm="1">
        <f t="array" ref="P18">_xlfn.IFS(K18 &gt;= 0.66,"High",K18 &gt;= 0.33,"Medium",K18 &gt;= 0,"Low")</f>
        <v>Medium</v>
      </c>
      <c r="Q18" s="3" t="str" cm="1">
        <f t="array" ref="Q18">_xlfn.IFS(I18 &gt;= 0.4,"Very Hot",I18 &gt;= 0.3,"Hot",I18 &gt;= 0.2,"Moderate",I18 &gt;= 0.1,"Cold",I18 &lt; 0.1,"Very Cold")</f>
        <v>Cold</v>
      </c>
      <c r="R18" s="3" t="str" cm="1">
        <f t="array" ref="R18">_xlfn.IFS(H18 = 1,"Clear",H18 = 2,"Mist",H18 = 3,"Light Rain/Snow",H18 = 1,"Heavy Rain/Snow")</f>
        <v>Clear</v>
      </c>
      <c r="S18" s="3" t="str">
        <f t="shared" si="4"/>
        <v>Weekend</v>
      </c>
      <c r="T18" s="3" t="str" cm="1">
        <f t="array" ref="T18">_xlfn.IFS(G18=0,"Sunday",G18=1,"Monday",G18=2,"Tuesday",G18=3,"Wednesday",G18=4,"Thursday",G18=5,"Friday",G18=6,"Saturday")</f>
        <v>Saturday</v>
      </c>
      <c r="U18" s="11">
        <f t="shared" si="1"/>
        <v>1</v>
      </c>
      <c r="V18" s="8">
        <f t="shared" si="2"/>
        <v>2011</v>
      </c>
      <c r="W18" s="8" t="str">
        <f t="shared" si="3"/>
        <v>Registered Dominant</v>
      </c>
      <c r="Z18" s="25"/>
      <c r="AA18" s="26"/>
      <c r="AB18" s="26"/>
      <c r="AC18" s="26"/>
    </row>
    <row r="19" spans="1:29" ht="15.75" customHeight="1" x14ac:dyDescent="0.15">
      <c r="A19" s="3">
        <v>628</v>
      </c>
      <c r="B19" s="5">
        <v>40572</v>
      </c>
      <c r="C19" s="3">
        <v>1</v>
      </c>
      <c r="D19" s="3">
        <v>1</v>
      </c>
      <c r="E19" s="3">
        <v>10</v>
      </c>
      <c r="F19" s="3" t="b">
        <v>0</v>
      </c>
      <c r="G19" s="3">
        <v>6</v>
      </c>
      <c r="H19" s="3">
        <v>2</v>
      </c>
      <c r="I19" s="3">
        <v>0.18</v>
      </c>
      <c r="J19" s="3">
        <v>0.21210000000000001</v>
      </c>
      <c r="K19" s="3">
        <v>0.64</v>
      </c>
      <c r="L19" s="3">
        <v>0.1045</v>
      </c>
      <c r="M19" s="3">
        <v>4</v>
      </c>
      <c r="N19" s="3">
        <v>51</v>
      </c>
      <c r="O19" s="3">
        <v>55</v>
      </c>
      <c r="P19" s="3" t="str" cm="1">
        <f t="array" ref="P19">_xlfn.IFS(K19 &gt;= 0.66,"High",K19 &gt;= 0.33,"Medium",K19 &gt;= 0,"Low")</f>
        <v>Medium</v>
      </c>
      <c r="Q19" s="3" t="str" cm="1">
        <f t="array" ref="Q19">_xlfn.IFS(I19 &gt;= 0.4,"Very Hot",I19 &gt;= 0.3,"Hot",I19 &gt;= 0.2,"Moderate",I19 &gt;= 0.1,"Cold",I19 &lt; 0.1,"Very Cold")</f>
        <v>Cold</v>
      </c>
      <c r="R19" s="3" t="str" cm="1">
        <f t="array" ref="R19">_xlfn.IFS(H19 = 1,"Clear",H19 = 2,"Mist",H19 = 3,"Light Rain/Snow",H19 = 1,"Heavy Rain/Snow")</f>
        <v>Mist</v>
      </c>
      <c r="S19" s="3" t="str">
        <f t="shared" si="4"/>
        <v>Weekend</v>
      </c>
      <c r="T19" s="3" t="str" cm="1">
        <f t="array" ref="T19">_xlfn.IFS(G19=0,"Sunday",G19=1,"Monday",G19=2,"Tuesday",G19=3,"Wednesday",G19=4,"Thursday",G19=5,"Friday",G19=6,"Saturday")</f>
        <v>Saturday</v>
      </c>
      <c r="U19" s="11">
        <f t="shared" si="1"/>
        <v>1</v>
      </c>
      <c r="V19" s="8">
        <f t="shared" si="2"/>
        <v>2011</v>
      </c>
      <c r="W19" s="8" t="str">
        <f t="shared" si="3"/>
        <v>Registered Dominant</v>
      </c>
      <c r="Z19" s="37" t="s">
        <v>34</v>
      </c>
      <c r="AA19" s="38">
        <f>MAX(I:I)</f>
        <v>0.42</v>
      </c>
      <c r="AB19" s="38">
        <f>MIN(I:I)</f>
        <v>0.06</v>
      </c>
      <c r="AC19" s="38">
        <f>AVERAGE(I:I)</f>
        <v>0.22000000000000014</v>
      </c>
    </row>
    <row r="20" spans="1:29" ht="15.75" customHeight="1" x14ac:dyDescent="0.15">
      <c r="A20" s="3">
        <v>629</v>
      </c>
      <c r="B20" s="5">
        <v>40572</v>
      </c>
      <c r="C20" s="3">
        <v>1</v>
      </c>
      <c r="D20" s="3">
        <v>1</v>
      </c>
      <c r="E20" s="3">
        <v>11</v>
      </c>
      <c r="F20" s="3" t="b">
        <v>0</v>
      </c>
      <c r="G20" s="3">
        <v>6</v>
      </c>
      <c r="H20" s="3">
        <v>2</v>
      </c>
      <c r="I20" s="3">
        <v>0.18</v>
      </c>
      <c r="J20" s="3">
        <v>0.19700000000000001</v>
      </c>
      <c r="K20" s="3">
        <v>0.64</v>
      </c>
      <c r="L20" s="3">
        <v>0.1343</v>
      </c>
      <c r="M20" s="3">
        <v>4</v>
      </c>
      <c r="N20" s="3">
        <v>60</v>
      </c>
      <c r="O20" s="3">
        <v>64</v>
      </c>
      <c r="P20" s="3" t="str" cm="1">
        <f t="array" ref="P20">_xlfn.IFS(K20 &gt;= 0.66,"High",K20 &gt;= 0.33,"Medium",K20 &gt;= 0,"Low")</f>
        <v>Medium</v>
      </c>
      <c r="Q20" s="3" t="str" cm="1">
        <f t="array" ref="Q20">_xlfn.IFS(I20 &gt;= 0.4,"Very Hot",I20 &gt;= 0.3,"Hot",I20 &gt;= 0.2,"Moderate",I20 &gt;= 0.1,"Cold",I20 &lt; 0.1,"Very Cold")</f>
        <v>Cold</v>
      </c>
      <c r="R20" s="3" t="str" cm="1">
        <f t="array" ref="R20">_xlfn.IFS(H20 = 1,"Clear",H20 = 2,"Mist",H20 = 3,"Light Rain/Snow",H20 = 1,"Heavy Rain/Snow")</f>
        <v>Mist</v>
      </c>
      <c r="S20" s="3" t="str">
        <f t="shared" si="4"/>
        <v>Weekend</v>
      </c>
      <c r="T20" s="3" t="str" cm="1">
        <f t="array" ref="T20">_xlfn.IFS(G20=0,"Sunday",G20=1,"Monday",G20=2,"Tuesday",G20=3,"Wednesday",G20=4,"Thursday",G20=5,"Friday",G20=6,"Saturday")</f>
        <v>Saturday</v>
      </c>
      <c r="U20" s="11">
        <f t="shared" si="1"/>
        <v>1</v>
      </c>
      <c r="V20" s="8">
        <f t="shared" si="2"/>
        <v>2011</v>
      </c>
      <c r="W20" s="8" t="str">
        <f t="shared" si="3"/>
        <v>Registered Dominant</v>
      </c>
      <c r="Z20" s="37"/>
      <c r="AA20" s="38"/>
      <c r="AB20" s="38"/>
      <c r="AC20" s="38"/>
    </row>
    <row r="21" spans="1:29" ht="15.75" customHeight="1" x14ac:dyDescent="0.15">
      <c r="A21" s="3">
        <v>630</v>
      </c>
      <c r="B21" s="5">
        <v>40572</v>
      </c>
      <c r="C21" s="3">
        <v>1</v>
      </c>
      <c r="D21" s="3">
        <v>1</v>
      </c>
      <c r="E21" s="3">
        <v>12</v>
      </c>
      <c r="F21" s="3" t="b">
        <v>0</v>
      </c>
      <c r="G21" s="3">
        <v>6</v>
      </c>
      <c r="H21" s="3">
        <v>2</v>
      </c>
      <c r="I21" s="3">
        <v>0.2</v>
      </c>
      <c r="J21" s="3">
        <v>0.19700000000000001</v>
      </c>
      <c r="K21" s="3">
        <v>0.59</v>
      </c>
      <c r="L21" s="3">
        <v>0.19400000000000001</v>
      </c>
      <c r="M21" s="3">
        <v>12</v>
      </c>
      <c r="N21" s="3">
        <v>66</v>
      </c>
      <c r="O21" s="3">
        <v>78</v>
      </c>
      <c r="P21" s="3" t="str" cm="1">
        <f t="array" ref="P21">_xlfn.IFS(K21 &gt;= 0.66,"High",K21 &gt;= 0.33,"Medium",K21 &gt;= 0,"Low")</f>
        <v>Medium</v>
      </c>
      <c r="Q21" s="3" t="str" cm="1">
        <f t="array" ref="Q21">_xlfn.IFS(I21 &gt;= 0.4,"Very Hot",I21 &gt;= 0.3,"Hot",I21 &gt;= 0.2,"Moderate",I21 &gt;= 0.1,"Cold",I21 &lt; 0.1,"Very Cold")</f>
        <v>Moderate</v>
      </c>
      <c r="R21" s="3" t="str" cm="1">
        <f t="array" ref="R21">_xlfn.IFS(H21 = 1,"Clear",H21 = 2,"Mist",H21 = 3,"Light Rain/Snow",H21 = 1,"Heavy Rain/Snow")</f>
        <v>Mist</v>
      </c>
      <c r="S21" s="3" t="str">
        <f t="shared" si="4"/>
        <v>Weekend</v>
      </c>
      <c r="T21" s="3" t="str" cm="1">
        <f t="array" ref="T21">_xlfn.IFS(G21=0,"Sunday",G21=1,"Monday",G21=2,"Tuesday",G21=3,"Wednesday",G21=4,"Thursday",G21=5,"Friday",G21=6,"Saturday")</f>
        <v>Saturday</v>
      </c>
      <c r="U21" s="11">
        <f t="shared" si="1"/>
        <v>1</v>
      </c>
      <c r="V21" s="8">
        <f t="shared" si="2"/>
        <v>2011</v>
      </c>
      <c r="W21" s="8" t="str">
        <f t="shared" si="3"/>
        <v>Registered Dominant</v>
      </c>
      <c r="Y21" s="33"/>
      <c r="Z21" s="33"/>
      <c r="AA21" s="33"/>
      <c r="AB21" s="33"/>
      <c r="AC21" s="33"/>
    </row>
    <row r="22" spans="1:29" ht="15.75" customHeight="1" x14ac:dyDescent="0.2">
      <c r="A22" s="3">
        <v>631</v>
      </c>
      <c r="B22" s="5">
        <v>40572</v>
      </c>
      <c r="C22" s="3">
        <v>1</v>
      </c>
      <c r="D22" s="3">
        <v>1</v>
      </c>
      <c r="E22" s="3">
        <v>13</v>
      </c>
      <c r="F22" s="3" t="b">
        <v>0</v>
      </c>
      <c r="G22" s="3">
        <v>6</v>
      </c>
      <c r="H22" s="3">
        <v>2</v>
      </c>
      <c r="I22" s="3">
        <v>0.22</v>
      </c>
      <c r="J22" s="3">
        <v>0.2273</v>
      </c>
      <c r="K22" s="3">
        <v>0.55000000000000004</v>
      </c>
      <c r="L22" s="3">
        <v>0.16420000000000001</v>
      </c>
      <c r="M22" s="3">
        <v>9</v>
      </c>
      <c r="N22" s="3">
        <v>56</v>
      </c>
      <c r="O22" s="3">
        <v>65</v>
      </c>
      <c r="P22" s="3" t="str" cm="1">
        <f t="array" ref="P22">_xlfn.IFS(K22 &gt;= 0.66,"High",K22 &gt;= 0.33,"Medium",K22 &gt;= 0,"Low")</f>
        <v>Medium</v>
      </c>
      <c r="Q22" s="3" t="str" cm="1">
        <f t="array" ref="Q22">_xlfn.IFS(I22 &gt;= 0.4,"Very Hot",I22 &gt;= 0.3,"Hot",I22 &gt;= 0.2,"Moderate",I22 &gt;= 0.1,"Cold",I22 &lt; 0.1,"Very Cold")</f>
        <v>Moderate</v>
      </c>
      <c r="R22" s="3" t="str" cm="1">
        <f t="array" ref="R22">_xlfn.IFS(H22 = 1,"Clear",H22 = 2,"Mist",H22 = 3,"Light Rain/Snow",H22 = 1,"Heavy Rain/Snow")</f>
        <v>Mist</v>
      </c>
      <c r="S22" s="3" t="str">
        <f t="shared" si="4"/>
        <v>Weekend</v>
      </c>
      <c r="T22" s="3" t="str" cm="1">
        <f t="array" ref="T22">_xlfn.IFS(G22=0,"Sunday",G22=1,"Monday",G22=2,"Tuesday",G22=3,"Wednesday",G22=4,"Thursday",G22=5,"Friday",G22=6,"Saturday")</f>
        <v>Saturday</v>
      </c>
      <c r="U22" s="11">
        <f t="shared" si="1"/>
        <v>1</v>
      </c>
      <c r="V22" s="8">
        <f t="shared" si="2"/>
        <v>2011</v>
      </c>
      <c r="W22" s="8" t="str">
        <f t="shared" si="3"/>
        <v>Registered Dominant</v>
      </c>
      <c r="Y22" s="33"/>
      <c r="Z22" s="34"/>
      <c r="AA22" s="35"/>
      <c r="AB22" s="35"/>
      <c r="AC22" s="33"/>
    </row>
    <row r="23" spans="1:29" ht="15.75" customHeight="1" x14ac:dyDescent="0.2">
      <c r="A23" s="3">
        <v>632</v>
      </c>
      <c r="B23" s="5">
        <v>40572</v>
      </c>
      <c r="C23" s="3">
        <v>1</v>
      </c>
      <c r="D23" s="3">
        <v>1</v>
      </c>
      <c r="E23" s="3">
        <v>14</v>
      </c>
      <c r="F23" s="3" t="b">
        <v>0</v>
      </c>
      <c r="G23" s="3">
        <v>6</v>
      </c>
      <c r="H23" s="3">
        <v>2</v>
      </c>
      <c r="I23" s="3">
        <v>0.22</v>
      </c>
      <c r="J23" s="3">
        <v>0.2273</v>
      </c>
      <c r="K23" s="3">
        <v>0.6</v>
      </c>
      <c r="L23" s="3">
        <v>0.1343</v>
      </c>
      <c r="M23" s="3">
        <v>10</v>
      </c>
      <c r="N23" s="3">
        <v>89</v>
      </c>
      <c r="O23" s="3">
        <v>99</v>
      </c>
      <c r="P23" s="3" t="str" cm="1">
        <f t="array" ref="P23">_xlfn.IFS(K23 &gt;= 0.66,"High",K23 &gt;= 0.33,"Medium",K23 &gt;= 0,"Low")</f>
        <v>Medium</v>
      </c>
      <c r="Q23" s="3" t="str" cm="1">
        <f t="array" ref="Q23">_xlfn.IFS(I23 &gt;= 0.4,"Very Hot",I23 &gt;= 0.3,"Hot",I23 &gt;= 0.2,"Moderate",I23 &gt;= 0.1,"Cold",I23 &lt; 0.1,"Very Cold")</f>
        <v>Moderate</v>
      </c>
      <c r="R23" s="3" t="str" cm="1">
        <f t="array" ref="R23">_xlfn.IFS(H23 = 1,"Clear",H23 = 2,"Mist",H23 = 3,"Light Rain/Snow",H23 = 1,"Heavy Rain/Snow")</f>
        <v>Mist</v>
      </c>
      <c r="S23" s="3" t="str">
        <f t="shared" si="4"/>
        <v>Weekend</v>
      </c>
      <c r="T23" s="3" t="str" cm="1">
        <f t="array" ref="T23">_xlfn.IFS(G23=0,"Sunday",G23=1,"Monday",G23=2,"Tuesday",G23=3,"Wednesday",G23=4,"Thursday",G23=5,"Friday",G23=6,"Saturday")</f>
        <v>Saturday</v>
      </c>
      <c r="U23" s="11">
        <f t="shared" si="1"/>
        <v>1</v>
      </c>
      <c r="V23" s="8">
        <f t="shared" si="2"/>
        <v>2011</v>
      </c>
      <c r="W23" s="8" t="str">
        <f t="shared" si="3"/>
        <v>Registered Dominant</v>
      </c>
      <c r="Y23" s="33"/>
      <c r="Z23" s="34"/>
      <c r="AA23" s="35"/>
      <c r="AB23" s="35"/>
      <c r="AC23" s="33"/>
    </row>
    <row r="24" spans="1:29" ht="15.75" customHeight="1" x14ac:dyDescent="0.15">
      <c r="A24" s="3">
        <v>633</v>
      </c>
      <c r="B24" s="5">
        <v>40572</v>
      </c>
      <c r="C24" s="3">
        <v>1</v>
      </c>
      <c r="D24" s="3">
        <v>1</v>
      </c>
      <c r="E24" s="3">
        <v>15</v>
      </c>
      <c r="F24" s="3" t="b">
        <v>0</v>
      </c>
      <c r="G24" s="3">
        <v>6</v>
      </c>
      <c r="H24" s="3">
        <v>1</v>
      </c>
      <c r="I24" s="3">
        <v>0.22</v>
      </c>
      <c r="J24" s="3">
        <v>0.21210000000000001</v>
      </c>
      <c r="K24" s="3">
        <v>0.69</v>
      </c>
      <c r="L24" s="3">
        <v>0.25369999999999998</v>
      </c>
      <c r="M24" s="3">
        <v>22</v>
      </c>
      <c r="N24" s="3">
        <v>98</v>
      </c>
      <c r="O24" s="3">
        <v>120</v>
      </c>
      <c r="P24" s="3" t="str" cm="1">
        <f t="array" ref="P24">_xlfn.IFS(K24 &gt;= 0.66,"High",K24 &gt;= 0.33,"Medium",K24 &gt;= 0,"Low")</f>
        <v>High</v>
      </c>
      <c r="Q24" s="3" t="str" cm="1">
        <f t="array" ref="Q24">_xlfn.IFS(I24 &gt;= 0.4,"Very Hot",I24 &gt;= 0.3,"Hot",I24 &gt;= 0.2,"Moderate",I24 &gt;= 0.1,"Cold",I24 &lt; 0.1,"Very Cold")</f>
        <v>Moderate</v>
      </c>
      <c r="R24" s="3" t="str" cm="1">
        <f t="array" ref="R24">_xlfn.IFS(H24 = 1,"Clear",H24 = 2,"Mist",H24 = 3,"Light Rain/Snow",H24 = 1,"Heavy Rain/Snow")</f>
        <v>Clear</v>
      </c>
      <c r="S24" s="3" t="str">
        <f t="shared" si="4"/>
        <v>Weekend</v>
      </c>
      <c r="T24" s="3" t="str" cm="1">
        <f t="array" ref="T24">_xlfn.IFS(G24=0,"Sunday",G24=1,"Monday",G24=2,"Tuesday",G24=3,"Wednesday",G24=4,"Thursday",G24=5,"Friday",G24=6,"Saturday")</f>
        <v>Saturday</v>
      </c>
      <c r="U24" s="11">
        <f t="shared" si="1"/>
        <v>1</v>
      </c>
      <c r="V24" s="8">
        <f t="shared" si="2"/>
        <v>2011</v>
      </c>
      <c r="W24" s="8" t="str">
        <f t="shared" si="3"/>
        <v>Registered Dominant</v>
      </c>
      <c r="Y24" s="33"/>
      <c r="Z24" s="27"/>
      <c r="AA24" s="28" t="s">
        <v>31</v>
      </c>
      <c r="AB24" s="28" t="s">
        <v>32</v>
      </c>
      <c r="AC24" s="33"/>
    </row>
    <row r="25" spans="1:29" ht="15.75" customHeight="1" x14ac:dyDescent="0.15">
      <c r="A25" s="3">
        <v>634</v>
      </c>
      <c r="B25" s="5">
        <v>40572</v>
      </c>
      <c r="C25" s="3">
        <v>1</v>
      </c>
      <c r="D25" s="3">
        <v>1</v>
      </c>
      <c r="E25" s="3">
        <v>16</v>
      </c>
      <c r="F25" s="3" t="b">
        <v>0</v>
      </c>
      <c r="G25" s="3">
        <v>6</v>
      </c>
      <c r="H25" s="3">
        <v>1</v>
      </c>
      <c r="I25" s="3">
        <v>0.24</v>
      </c>
      <c r="J25" s="3">
        <v>0.2424</v>
      </c>
      <c r="K25" s="3">
        <v>0.6</v>
      </c>
      <c r="L25" s="3">
        <v>0.16420000000000001</v>
      </c>
      <c r="M25" s="3">
        <v>19</v>
      </c>
      <c r="N25" s="3">
        <v>88</v>
      </c>
      <c r="O25" s="3">
        <v>107</v>
      </c>
      <c r="P25" s="3" t="str" cm="1">
        <f t="array" ref="P25">_xlfn.IFS(K25 &gt;= 0.66,"High",K25 &gt;= 0.33,"Medium",K25 &gt;= 0,"Low")</f>
        <v>Medium</v>
      </c>
      <c r="Q25" s="3" t="str" cm="1">
        <f t="array" ref="Q25">_xlfn.IFS(I25 &gt;= 0.4,"Very Hot",I25 &gt;= 0.3,"Hot",I25 &gt;= 0.2,"Moderate",I25 &gt;= 0.1,"Cold",I25 &lt; 0.1,"Very Cold")</f>
        <v>Moderate</v>
      </c>
      <c r="R25" s="3" t="str" cm="1">
        <f t="array" ref="R25">_xlfn.IFS(H25 = 1,"Clear",H25 = 2,"Mist",H25 = 3,"Light Rain/Snow",H25 = 1,"Heavy Rain/Snow")</f>
        <v>Clear</v>
      </c>
      <c r="S25" s="3" t="str">
        <f t="shared" si="4"/>
        <v>Weekend</v>
      </c>
      <c r="T25" s="3" t="str" cm="1">
        <f t="array" ref="T25">_xlfn.IFS(G25=0,"Sunday",G25=1,"Monday",G25=2,"Tuesday",G25=3,"Wednesday",G25=4,"Thursday",G25=5,"Friday",G25=6,"Saturday")</f>
        <v>Saturday</v>
      </c>
      <c r="U25" s="11">
        <f t="shared" si="1"/>
        <v>1</v>
      </c>
      <c r="V25" s="8">
        <f t="shared" si="2"/>
        <v>2011</v>
      </c>
      <c r="W25" s="8" t="str">
        <f t="shared" si="3"/>
        <v>Registered Dominant</v>
      </c>
      <c r="Y25" s="33"/>
      <c r="Z25" s="29"/>
      <c r="AA25" s="30"/>
      <c r="AB25" s="30"/>
      <c r="AC25" s="33"/>
    </row>
    <row r="26" spans="1:29" ht="15.75" customHeight="1" x14ac:dyDescent="0.15">
      <c r="A26" s="3">
        <v>635</v>
      </c>
      <c r="B26" s="5">
        <v>40572</v>
      </c>
      <c r="C26" s="3">
        <v>1</v>
      </c>
      <c r="D26" s="3">
        <v>1</v>
      </c>
      <c r="E26" s="3">
        <v>17</v>
      </c>
      <c r="F26" s="3" t="b">
        <v>0</v>
      </c>
      <c r="G26" s="3">
        <v>6</v>
      </c>
      <c r="H26" s="3">
        <v>1</v>
      </c>
      <c r="I26" s="3">
        <v>0.24</v>
      </c>
      <c r="J26" s="3">
        <v>0.28789999999999999</v>
      </c>
      <c r="K26" s="3">
        <v>0.6</v>
      </c>
      <c r="L26" s="3">
        <v>0</v>
      </c>
      <c r="M26" s="3">
        <v>9</v>
      </c>
      <c r="N26" s="3">
        <v>82</v>
      </c>
      <c r="O26" s="3">
        <v>91</v>
      </c>
      <c r="P26" s="3" t="str" cm="1">
        <f t="array" ref="P26">_xlfn.IFS(K26 &gt;= 0.66,"High",K26 &gt;= 0.33,"Medium",K26 &gt;= 0,"Low")</f>
        <v>Medium</v>
      </c>
      <c r="Q26" s="3" t="str" cm="1">
        <f t="array" ref="Q26">_xlfn.IFS(I26 &gt;= 0.4,"Very Hot",I26 &gt;= 0.3,"Hot",I26 &gt;= 0.2,"Moderate",I26 &gt;= 0.1,"Cold",I26 &lt; 0.1,"Very Cold")</f>
        <v>Moderate</v>
      </c>
      <c r="R26" s="3" t="str" cm="1">
        <f t="array" ref="R26">_xlfn.IFS(H26 = 1,"Clear",H26 = 2,"Mist",H26 = 3,"Light Rain/Snow",H26 = 1,"Heavy Rain/Snow")</f>
        <v>Clear</v>
      </c>
      <c r="S26" s="3" t="str">
        <f t="shared" si="4"/>
        <v>Weekend</v>
      </c>
      <c r="T26" s="3" t="str" cm="1">
        <f t="array" ref="T26">_xlfn.IFS(G26=0,"Sunday",G26=1,"Monday",G26=2,"Tuesday",G26=3,"Wednesday",G26=4,"Thursday",G26=5,"Friday",G26=6,"Saturday")</f>
        <v>Saturday</v>
      </c>
      <c r="U26" s="11">
        <f t="shared" si="1"/>
        <v>1</v>
      </c>
      <c r="V26" s="8">
        <f t="shared" si="2"/>
        <v>2011</v>
      </c>
      <c r="W26" s="8" t="str">
        <f t="shared" si="3"/>
        <v>Registered Dominant</v>
      </c>
      <c r="Y26" s="33"/>
      <c r="Z26" s="30" t="s">
        <v>33</v>
      </c>
      <c r="AA26" s="31">
        <f>COUNTIF(W2:W391,"Casual Dominant")</f>
        <v>1</v>
      </c>
      <c r="AB26" s="31">
        <f>COUNTIF(W2:W613,"Registered Dominant")</f>
        <v>389</v>
      </c>
      <c r="AC26" s="33"/>
    </row>
    <row r="27" spans="1:29" ht="15.75" customHeight="1" x14ac:dyDescent="0.15">
      <c r="A27" s="3">
        <v>636</v>
      </c>
      <c r="B27" s="5">
        <v>40572</v>
      </c>
      <c r="C27" s="3">
        <v>1</v>
      </c>
      <c r="D27" s="3">
        <v>1</v>
      </c>
      <c r="E27" s="3">
        <v>18</v>
      </c>
      <c r="F27" s="3" t="b">
        <v>0</v>
      </c>
      <c r="G27" s="3">
        <v>6</v>
      </c>
      <c r="H27" s="3">
        <v>1</v>
      </c>
      <c r="I27" s="3">
        <v>0.22</v>
      </c>
      <c r="J27" s="3">
        <v>0.2273</v>
      </c>
      <c r="K27" s="3">
        <v>0.69</v>
      </c>
      <c r="L27" s="3">
        <v>0.1343</v>
      </c>
      <c r="M27" s="3">
        <v>9</v>
      </c>
      <c r="N27" s="3">
        <v>59</v>
      </c>
      <c r="O27" s="3">
        <v>68</v>
      </c>
      <c r="P27" s="3" t="str" cm="1">
        <f t="array" ref="P27">_xlfn.IFS(K27 &gt;= 0.66,"High",K27 &gt;= 0.33,"Medium",K27 &gt;= 0,"Low")</f>
        <v>High</v>
      </c>
      <c r="Q27" s="3" t="str" cm="1">
        <f t="array" ref="Q27">_xlfn.IFS(I27 &gt;= 0.4,"Very Hot",I27 &gt;= 0.3,"Hot",I27 &gt;= 0.2,"Moderate",I27 &gt;= 0.1,"Cold",I27 &lt; 0.1,"Very Cold")</f>
        <v>Moderate</v>
      </c>
      <c r="R27" s="3" t="str" cm="1">
        <f t="array" ref="R27">_xlfn.IFS(H27 = 1,"Clear",H27 = 2,"Mist",H27 = 3,"Light Rain/Snow",H27 = 1,"Heavy Rain/Snow")</f>
        <v>Clear</v>
      </c>
      <c r="S27" s="3" t="str">
        <f t="shared" si="4"/>
        <v>Weekend</v>
      </c>
      <c r="T27" s="3" t="str" cm="1">
        <f t="array" ref="T27">_xlfn.IFS(G27=0,"Sunday",G27=1,"Monday",G27=2,"Tuesday",G27=3,"Wednesday",G27=4,"Thursday",G27=5,"Friday",G27=6,"Saturday")</f>
        <v>Saturday</v>
      </c>
      <c r="U27" s="11">
        <f t="shared" si="1"/>
        <v>1</v>
      </c>
      <c r="V27" s="8">
        <f t="shared" si="2"/>
        <v>2011</v>
      </c>
      <c r="W27" s="8" t="str">
        <f t="shared" si="3"/>
        <v>Registered Dominant</v>
      </c>
      <c r="Z27" s="14"/>
      <c r="AA27" s="32"/>
      <c r="AB27" s="32"/>
    </row>
    <row r="28" spans="1:29" ht="15.75" customHeight="1" x14ac:dyDescent="0.15">
      <c r="A28" s="3">
        <v>637</v>
      </c>
      <c r="B28" s="5">
        <v>40572</v>
      </c>
      <c r="C28" s="3">
        <v>1</v>
      </c>
      <c r="D28" s="3">
        <v>1</v>
      </c>
      <c r="E28" s="3">
        <v>19</v>
      </c>
      <c r="F28" s="3" t="b">
        <v>0</v>
      </c>
      <c r="G28" s="3">
        <v>6</v>
      </c>
      <c r="H28" s="3">
        <v>2</v>
      </c>
      <c r="I28" s="3">
        <v>0.22</v>
      </c>
      <c r="J28" s="3">
        <v>0.21210000000000001</v>
      </c>
      <c r="K28" s="3">
        <v>0.69</v>
      </c>
      <c r="L28" s="3">
        <v>0.25369999999999998</v>
      </c>
      <c r="M28" s="3">
        <v>6</v>
      </c>
      <c r="N28" s="3">
        <v>52</v>
      </c>
      <c r="O28" s="3">
        <v>58</v>
      </c>
      <c r="P28" s="3" t="str" cm="1">
        <f t="array" ref="P28">_xlfn.IFS(K28 &gt;= 0.66,"High",K28 &gt;= 0.33,"Medium",K28 &gt;= 0,"Low")</f>
        <v>High</v>
      </c>
      <c r="Q28" s="3" t="str" cm="1">
        <f t="array" ref="Q28">_xlfn.IFS(I28 &gt;= 0.4,"Very Hot",I28 &gt;= 0.3,"Hot",I28 &gt;= 0.2,"Moderate",I28 &gt;= 0.1,"Cold",I28 &lt; 0.1,"Very Cold")</f>
        <v>Moderate</v>
      </c>
      <c r="R28" s="3" t="str" cm="1">
        <f t="array" ref="R28">_xlfn.IFS(H28 = 1,"Clear",H28 = 2,"Mist",H28 = 3,"Light Rain/Snow",H28 = 1,"Heavy Rain/Snow")</f>
        <v>Mist</v>
      </c>
      <c r="S28" s="3" t="str">
        <f t="shared" si="4"/>
        <v>Weekend</v>
      </c>
      <c r="T28" s="3" t="str" cm="1">
        <f t="array" ref="T28">_xlfn.IFS(G28=0,"Sunday",G28=1,"Monday",G28=2,"Tuesday",G28=3,"Wednesday",G28=4,"Thursday",G28=5,"Friday",G28=6,"Saturday")</f>
        <v>Saturday</v>
      </c>
      <c r="U28" s="11">
        <f t="shared" si="1"/>
        <v>1</v>
      </c>
      <c r="V28" s="8">
        <f t="shared" si="2"/>
        <v>2011</v>
      </c>
      <c r="W28" s="8" t="str">
        <f t="shared" si="3"/>
        <v>Registered Dominant</v>
      </c>
    </row>
    <row r="29" spans="1:29" ht="15.75" customHeight="1" x14ac:dyDescent="0.15">
      <c r="A29" s="3">
        <v>638</v>
      </c>
      <c r="B29" s="5">
        <v>40572</v>
      </c>
      <c r="C29" s="3">
        <v>1</v>
      </c>
      <c r="D29" s="3">
        <v>1</v>
      </c>
      <c r="E29" s="3">
        <v>20</v>
      </c>
      <c r="F29" s="3" t="b">
        <v>0</v>
      </c>
      <c r="G29" s="3">
        <v>6</v>
      </c>
      <c r="H29" s="3">
        <v>1</v>
      </c>
      <c r="I29" s="3">
        <v>0.18</v>
      </c>
      <c r="J29" s="3">
        <v>0.21210000000000001</v>
      </c>
      <c r="K29" s="3">
        <v>0.74</v>
      </c>
      <c r="L29" s="3">
        <v>8.9599999999999999E-2</v>
      </c>
      <c r="M29" s="3">
        <v>1</v>
      </c>
      <c r="N29" s="3">
        <v>42</v>
      </c>
      <c r="O29" s="3">
        <v>43</v>
      </c>
      <c r="P29" s="3" t="str" cm="1">
        <f t="array" ref="P29">_xlfn.IFS(K29 &gt;= 0.66,"High",K29 &gt;= 0.33,"Medium",K29 &gt;= 0,"Low")</f>
        <v>High</v>
      </c>
      <c r="Q29" s="3" t="str" cm="1">
        <f t="array" ref="Q29">_xlfn.IFS(I29 &gt;= 0.4,"Very Hot",I29 &gt;= 0.3,"Hot",I29 &gt;= 0.2,"Moderate",I29 &gt;= 0.1,"Cold",I29 &lt; 0.1,"Very Cold")</f>
        <v>Cold</v>
      </c>
      <c r="R29" s="3" t="str" cm="1">
        <f t="array" ref="R29">_xlfn.IFS(H29 = 1,"Clear",H29 = 2,"Mist",H29 = 3,"Light Rain/Snow",H29 = 1,"Heavy Rain/Snow")</f>
        <v>Clear</v>
      </c>
      <c r="S29" s="3" t="str">
        <f t="shared" si="4"/>
        <v>Weekend</v>
      </c>
      <c r="T29" s="3" t="str" cm="1">
        <f t="array" ref="T29">_xlfn.IFS(G29=0,"Sunday",G29=1,"Monday",G29=2,"Tuesday",G29=3,"Wednesday",G29=4,"Thursday",G29=5,"Friday",G29=6,"Saturday")</f>
        <v>Saturday</v>
      </c>
      <c r="U29" s="11">
        <f t="shared" si="1"/>
        <v>1</v>
      </c>
      <c r="V29" s="8">
        <f t="shared" si="2"/>
        <v>2011</v>
      </c>
      <c r="W29" s="8" t="str">
        <f t="shared" si="3"/>
        <v>Registered Dominant</v>
      </c>
    </row>
    <row r="30" spans="1:29" ht="15.75" customHeight="1" x14ac:dyDescent="0.15">
      <c r="A30" s="3">
        <v>639</v>
      </c>
      <c r="B30" s="5">
        <v>40572</v>
      </c>
      <c r="C30" s="3">
        <v>1</v>
      </c>
      <c r="D30" s="3">
        <v>1</v>
      </c>
      <c r="E30" s="3">
        <v>21</v>
      </c>
      <c r="F30" s="3" t="b">
        <v>0</v>
      </c>
      <c r="G30" s="3">
        <v>6</v>
      </c>
      <c r="H30" s="3">
        <v>1</v>
      </c>
      <c r="I30" s="3">
        <v>0.18</v>
      </c>
      <c r="J30" s="3">
        <v>0.21210000000000001</v>
      </c>
      <c r="K30" s="3">
        <v>0.74</v>
      </c>
      <c r="L30" s="3">
        <v>8.9599999999999999E-2</v>
      </c>
      <c r="M30" s="3">
        <v>1</v>
      </c>
      <c r="N30" s="3">
        <v>35</v>
      </c>
      <c r="O30" s="3">
        <v>36</v>
      </c>
      <c r="P30" s="3" t="str" cm="1">
        <f t="array" ref="P30">_xlfn.IFS(K30 &gt;= 0.66,"High",K30 &gt;= 0.33,"Medium",K30 &gt;= 0,"Low")</f>
        <v>High</v>
      </c>
      <c r="Q30" s="3" t="str" cm="1">
        <f t="array" ref="Q30">_xlfn.IFS(I30 &gt;= 0.4,"Very Hot",I30 &gt;= 0.3,"Hot",I30 &gt;= 0.2,"Moderate",I30 &gt;= 0.1,"Cold",I30 &lt; 0.1,"Very Cold")</f>
        <v>Cold</v>
      </c>
      <c r="R30" s="3" t="str" cm="1">
        <f t="array" ref="R30">_xlfn.IFS(H30 = 1,"Clear",H30 = 2,"Mist",H30 = 3,"Light Rain/Snow",H30 = 1,"Heavy Rain/Snow")</f>
        <v>Clear</v>
      </c>
      <c r="S30" s="3" t="str">
        <f t="shared" si="4"/>
        <v>Weekend</v>
      </c>
      <c r="T30" s="3" t="str" cm="1">
        <f t="array" ref="T30">_xlfn.IFS(G30=0,"Sunday",G30=1,"Monday",G30=2,"Tuesday",G30=3,"Wednesday",G30=4,"Thursday",G30=5,"Friday",G30=6,"Saturday")</f>
        <v>Saturday</v>
      </c>
      <c r="U30" s="11">
        <f t="shared" si="1"/>
        <v>1</v>
      </c>
      <c r="V30" s="8">
        <f t="shared" si="2"/>
        <v>2011</v>
      </c>
      <c r="W30" s="8" t="str">
        <f t="shared" si="3"/>
        <v>Registered Dominant</v>
      </c>
    </row>
    <row r="31" spans="1:29" ht="15.75" customHeight="1" x14ac:dyDescent="0.15">
      <c r="A31" s="3">
        <v>640</v>
      </c>
      <c r="B31" s="5">
        <v>40572</v>
      </c>
      <c r="C31" s="3">
        <v>1</v>
      </c>
      <c r="D31" s="3">
        <v>1</v>
      </c>
      <c r="E31" s="3">
        <v>22</v>
      </c>
      <c r="F31" s="3" t="b">
        <v>0</v>
      </c>
      <c r="G31" s="3">
        <v>6</v>
      </c>
      <c r="H31" s="3">
        <v>1</v>
      </c>
      <c r="I31" s="3">
        <v>0.16</v>
      </c>
      <c r="J31" s="3">
        <v>0.19700000000000001</v>
      </c>
      <c r="K31" s="3">
        <v>0.8</v>
      </c>
      <c r="L31" s="3">
        <v>8.9599999999999999E-2</v>
      </c>
      <c r="M31" s="3">
        <v>4</v>
      </c>
      <c r="N31" s="3">
        <v>28</v>
      </c>
      <c r="O31" s="3">
        <v>32</v>
      </c>
      <c r="P31" s="3" t="str" cm="1">
        <f t="array" ref="P31">_xlfn.IFS(K31 &gt;= 0.66,"High",K31 &gt;= 0.33,"Medium",K31 &gt;= 0,"Low")</f>
        <v>High</v>
      </c>
      <c r="Q31" s="3" t="str" cm="1">
        <f t="array" ref="Q31">_xlfn.IFS(I31 &gt;= 0.4,"Very Hot",I31 &gt;= 0.3,"Hot",I31 &gt;= 0.2,"Moderate",I31 &gt;= 0.1,"Cold",I31 &lt; 0.1,"Very Cold")</f>
        <v>Cold</v>
      </c>
      <c r="R31" s="3" t="str" cm="1">
        <f t="array" ref="R31">_xlfn.IFS(H31 = 1,"Clear",H31 = 2,"Mist",H31 = 3,"Light Rain/Snow",H31 = 1,"Heavy Rain/Snow")</f>
        <v>Clear</v>
      </c>
      <c r="S31" s="3" t="str">
        <f t="shared" si="4"/>
        <v>Weekend</v>
      </c>
      <c r="T31" s="3" t="str" cm="1">
        <f t="array" ref="T31">_xlfn.IFS(G31=0,"Sunday",G31=1,"Monday",G31=2,"Tuesday",G31=3,"Wednesday",G31=4,"Thursday",G31=5,"Friday",G31=6,"Saturday")</f>
        <v>Saturday</v>
      </c>
      <c r="U31" s="11">
        <f t="shared" si="1"/>
        <v>1</v>
      </c>
      <c r="V31" s="8">
        <f t="shared" si="2"/>
        <v>2011</v>
      </c>
      <c r="W31" s="8" t="str">
        <f t="shared" si="3"/>
        <v>Registered Dominant</v>
      </c>
    </row>
    <row r="32" spans="1:29" ht="15.75" customHeight="1" x14ac:dyDescent="0.15">
      <c r="A32" s="3">
        <v>641</v>
      </c>
      <c r="B32" s="5">
        <v>40572</v>
      </c>
      <c r="C32" s="3">
        <v>1</v>
      </c>
      <c r="D32" s="3">
        <v>1</v>
      </c>
      <c r="E32" s="3">
        <v>23</v>
      </c>
      <c r="F32" s="3" t="b">
        <v>0</v>
      </c>
      <c r="G32" s="3">
        <v>6</v>
      </c>
      <c r="H32" s="3">
        <v>1</v>
      </c>
      <c r="I32" s="3">
        <v>0.16</v>
      </c>
      <c r="J32" s="3">
        <v>0.19700000000000001</v>
      </c>
      <c r="K32" s="3">
        <v>0.8</v>
      </c>
      <c r="L32" s="3">
        <v>8.9599999999999999E-2</v>
      </c>
      <c r="M32" s="3">
        <v>3</v>
      </c>
      <c r="N32" s="3">
        <v>30</v>
      </c>
      <c r="O32" s="3">
        <v>33</v>
      </c>
      <c r="P32" s="3" t="str" cm="1">
        <f t="array" ref="P32">_xlfn.IFS(K32 &gt;= 0.66,"High",K32 &gt;= 0.33,"Medium",K32 &gt;= 0,"Low")</f>
        <v>High</v>
      </c>
      <c r="Q32" s="3" t="str" cm="1">
        <f t="array" ref="Q32">_xlfn.IFS(I32 &gt;= 0.4,"Very Hot",I32 &gt;= 0.3,"Hot",I32 &gt;= 0.2,"Moderate",I32 &gt;= 0.1,"Cold",I32 &lt; 0.1,"Very Cold")</f>
        <v>Cold</v>
      </c>
      <c r="R32" s="3" t="str" cm="1">
        <f t="array" ref="R32">_xlfn.IFS(H32 = 1,"Clear",H32 = 2,"Mist",H32 = 3,"Light Rain/Snow",H32 = 1,"Heavy Rain/Snow")</f>
        <v>Clear</v>
      </c>
      <c r="S32" s="3" t="str">
        <f t="shared" si="4"/>
        <v>Weekend</v>
      </c>
      <c r="T32" s="3" t="str" cm="1">
        <f t="array" ref="T32">_xlfn.IFS(G32=0,"Sunday",G32=1,"Monday",G32=2,"Tuesday",G32=3,"Wednesday",G32=4,"Thursday",G32=5,"Friday",G32=6,"Saturday")</f>
        <v>Saturday</v>
      </c>
      <c r="U32" s="11">
        <f t="shared" si="1"/>
        <v>1</v>
      </c>
      <c r="V32" s="8">
        <f t="shared" si="2"/>
        <v>2011</v>
      </c>
      <c r="W32" s="8" t="str">
        <f t="shared" si="3"/>
        <v>Registered Dominant</v>
      </c>
    </row>
    <row r="33" spans="1:29" ht="15.75" customHeight="1" x14ac:dyDescent="0.15">
      <c r="A33" s="3">
        <v>642</v>
      </c>
      <c r="B33" s="5">
        <v>40573</v>
      </c>
      <c r="C33" s="3">
        <v>1</v>
      </c>
      <c r="D33" s="3">
        <v>1</v>
      </c>
      <c r="E33" s="3">
        <v>0</v>
      </c>
      <c r="F33" s="3" t="b">
        <v>0</v>
      </c>
      <c r="G33" s="3">
        <v>0</v>
      </c>
      <c r="H33" s="3">
        <v>1</v>
      </c>
      <c r="I33" s="3">
        <v>0.16</v>
      </c>
      <c r="J33" s="3">
        <v>0.18179999999999999</v>
      </c>
      <c r="K33" s="3">
        <v>0.8</v>
      </c>
      <c r="L33" s="3">
        <v>0.1045</v>
      </c>
      <c r="M33" s="3">
        <v>0</v>
      </c>
      <c r="N33" s="3">
        <v>33</v>
      </c>
      <c r="O33" s="3">
        <v>33</v>
      </c>
      <c r="P33" s="3" t="str" cm="1">
        <f t="array" ref="P33">_xlfn.IFS(K33 &gt;= 0.66,"High",K33 &gt;= 0.33,"Medium",K33 &gt;= 0,"Low")</f>
        <v>High</v>
      </c>
      <c r="Q33" s="3" t="str" cm="1">
        <f t="array" ref="Q33">_xlfn.IFS(I33 &gt;= 0.4,"Very Hot",I33 &gt;= 0.3,"Hot",I33 &gt;= 0.2,"Moderate",I33 &gt;= 0.1,"Cold",I33 &lt; 0.1,"Very Cold")</f>
        <v>Cold</v>
      </c>
      <c r="R33" s="3" t="str" cm="1">
        <f t="array" ref="R33">_xlfn.IFS(H33 = 1,"Clear",H33 = 2,"Mist",H33 = 3,"Light Rain/Snow",H33 = 1,"Heavy Rain/Snow")</f>
        <v>Clear</v>
      </c>
      <c r="S33" s="3" t="str">
        <f t="shared" si="4"/>
        <v>Weekend</v>
      </c>
      <c r="T33" s="3" t="str" cm="1">
        <f t="array" ref="T33">_xlfn.IFS(G33=0,"Sunday",G33=1,"Monday",G33=2,"Tuesday",G33=3,"Wednesday",G33=4,"Thursday",G33=5,"Friday",G33=6,"Saturday")</f>
        <v>Sunday</v>
      </c>
      <c r="U33" s="11">
        <f t="shared" si="1"/>
        <v>1</v>
      </c>
      <c r="V33" s="8">
        <f t="shared" si="2"/>
        <v>2011</v>
      </c>
      <c r="W33" s="8" t="str">
        <f t="shared" si="3"/>
        <v>Registered Dominant</v>
      </c>
      <c r="Y33" s="36"/>
      <c r="Z33" s="36"/>
      <c r="AA33" s="36"/>
      <c r="AB33" s="36"/>
      <c r="AC33" s="36"/>
    </row>
    <row r="34" spans="1:29" ht="15.75" customHeight="1" x14ac:dyDescent="0.15">
      <c r="A34" s="3">
        <v>643</v>
      </c>
      <c r="B34" s="5">
        <v>40573</v>
      </c>
      <c r="C34" s="3">
        <v>1</v>
      </c>
      <c r="D34" s="3">
        <v>1</v>
      </c>
      <c r="E34" s="3">
        <v>1</v>
      </c>
      <c r="F34" s="3" t="b">
        <v>0</v>
      </c>
      <c r="G34" s="3">
        <v>0</v>
      </c>
      <c r="H34" s="3">
        <v>1</v>
      </c>
      <c r="I34" s="3">
        <v>0.14000000000000001</v>
      </c>
      <c r="J34" s="3">
        <v>0.21210000000000001</v>
      </c>
      <c r="K34" s="3">
        <v>0.8</v>
      </c>
      <c r="L34" s="3">
        <v>0</v>
      </c>
      <c r="M34" s="3">
        <v>7</v>
      </c>
      <c r="N34" s="3">
        <v>22</v>
      </c>
      <c r="O34" s="3">
        <v>29</v>
      </c>
      <c r="P34" s="3" t="str" cm="1">
        <f t="array" ref="P34">_xlfn.IFS(K34 &gt;= 0.66,"High",K34 &gt;= 0.33,"Medium",K34 &gt;= 0,"Low")</f>
        <v>High</v>
      </c>
      <c r="Q34" s="3" t="str" cm="1">
        <f t="array" ref="Q34">_xlfn.IFS(I34 &gt;= 0.4,"Very Hot",I34 &gt;= 0.3,"Hot",I34 &gt;= 0.2,"Moderate",I34 &gt;= 0.1,"Cold",I34 &lt; 0.1,"Very Cold")</f>
        <v>Cold</v>
      </c>
      <c r="R34" s="3" t="str" cm="1">
        <f t="array" ref="R34">_xlfn.IFS(H34 = 1,"Clear",H34 = 2,"Mist",H34 = 3,"Light Rain/Snow",H34 = 1,"Heavy Rain/Snow")</f>
        <v>Clear</v>
      </c>
      <c r="S34" s="3" t="str">
        <f t="shared" si="4"/>
        <v>Weekend</v>
      </c>
      <c r="T34" s="3" t="str" cm="1">
        <f t="array" ref="T34">_xlfn.IFS(G34=0,"Sunday",G34=1,"Monday",G34=2,"Tuesday",G34=3,"Wednesday",G34=4,"Thursday",G34=5,"Friday",G34=6,"Saturday")</f>
        <v>Sunday</v>
      </c>
      <c r="U34" s="11">
        <f t="shared" si="1"/>
        <v>1</v>
      </c>
      <c r="V34" s="8">
        <f t="shared" si="2"/>
        <v>2011</v>
      </c>
      <c r="W34" s="8" t="str">
        <f t="shared" si="3"/>
        <v>Registered Dominant</v>
      </c>
      <c r="Y34" s="36"/>
      <c r="Z34" s="36"/>
      <c r="AA34" s="36"/>
      <c r="AB34" s="36"/>
      <c r="AC34" s="36"/>
    </row>
    <row r="35" spans="1:29" ht="15.75" customHeight="1" x14ac:dyDescent="0.15">
      <c r="A35" s="3">
        <v>644</v>
      </c>
      <c r="B35" s="5">
        <v>40573</v>
      </c>
      <c r="C35" s="3">
        <v>1</v>
      </c>
      <c r="D35" s="3">
        <v>1</v>
      </c>
      <c r="E35" s="3">
        <v>2</v>
      </c>
      <c r="F35" s="3" t="b">
        <v>0</v>
      </c>
      <c r="G35" s="3">
        <v>0</v>
      </c>
      <c r="H35" s="3">
        <v>1</v>
      </c>
      <c r="I35" s="3">
        <v>0.16</v>
      </c>
      <c r="J35" s="3">
        <v>0.2273</v>
      </c>
      <c r="K35" s="3">
        <v>0.8</v>
      </c>
      <c r="L35" s="3">
        <v>0</v>
      </c>
      <c r="M35" s="3">
        <v>1</v>
      </c>
      <c r="N35" s="3">
        <v>10</v>
      </c>
      <c r="O35" s="3">
        <v>11</v>
      </c>
      <c r="P35" s="3" t="str" cm="1">
        <f t="array" ref="P35">_xlfn.IFS(K35 &gt;= 0.66,"High",K35 &gt;= 0.33,"Medium",K35 &gt;= 0,"Low")</f>
        <v>High</v>
      </c>
      <c r="Q35" s="3" t="str" cm="1">
        <f t="array" ref="Q35">_xlfn.IFS(I35 &gt;= 0.4,"Very Hot",I35 &gt;= 0.3,"Hot",I35 &gt;= 0.2,"Moderate",I35 &gt;= 0.1,"Cold",I35 &lt; 0.1,"Very Cold")</f>
        <v>Cold</v>
      </c>
      <c r="R35" s="3" t="str" cm="1">
        <f t="array" ref="R35">_xlfn.IFS(H35 = 1,"Clear",H35 = 2,"Mist",H35 = 3,"Light Rain/Snow",H35 = 1,"Heavy Rain/Snow")</f>
        <v>Clear</v>
      </c>
      <c r="S35" s="3" t="str">
        <f t="shared" si="4"/>
        <v>Weekend</v>
      </c>
      <c r="T35" s="3" t="str" cm="1">
        <f t="array" ref="T35">_xlfn.IFS(G35=0,"Sunday",G35=1,"Monday",G35=2,"Tuesday",G35=3,"Wednesday",G35=4,"Thursday",G35=5,"Friday",G35=6,"Saturday")</f>
        <v>Sunday</v>
      </c>
      <c r="U35" s="11">
        <f t="shared" si="1"/>
        <v>1</v>
      </c>
      <c r="V35" s="8">
        <f t="shared" si="2"/>
        <v>2011</v>
      </c>
      <c r="W35" s="8" t="str">
        <f t="shared" si="3"/>
        <v>Registered Dominant</v>
      </c>
      <c r="Y35" s="36"/>
      <c r="Z35" s="36"/>
      <c r="AA35" s="36"/>
      <c r="AB35" s="36"/>
      <c r="AC35" s="36"/>
    </row>
    <row r="36" spans="1:29" ht="15.75" customHeight="1" x14ac:dyDescent="0.15">
      <c r="A36" s="3">
        <v>645</v>
      </c>
      <c r="B36" s="5">
        <v>40573</v>
      </c>
      <c r="C36" s="3">
        <v>1</v>
      </c>
      <c r="D36" s="3">
        <v>1</v>
      </c>
      <c r="E36" s="3">
        <v>3</v>
      </c>
      <c r="F36" s="3" t="b">
        <v>0</v>
      </c>
      <c r="G36" s="3">
        <v>0</v>
      </c>
      <c r="H36" s="3">
        <v>1</v>
      </c>
      <c r="I36" s="3">
        <v>0.14000000000000001</v>
      </c>
      <c r="J36" s="3">
        <v>0.21210000000000001</v>
      </c>
      <c r="K36" s="3">
        <v>0.93</v>
      </c>
      <c r="L36" s="3">
        <v>0</v>
      </c>
      <c r="M36" s="3">
        <v>1</v>
      </c>
      <c r="N36" s="3">
        <v>7</v>
      </c>
      <c r="O36" s="3">
        <v>8</v>
      </c>
      <c r="P36" s="3" t="str" cm="1">
        <f t="array" ref="P36">_xlfn.IFS(K36 &gt;= 0.66,"High",K36 &gt;= 0.33,"Medium",K36 &gt;= 0,"Low")</f>
        <v>High</v>
      </c>
      <c r="Q36" s="3" t="str" cm="1">
        <f t="array" ref="Q36">_xlfn.IFS(I36 &gt;= 0.4,"Very Hot",I36 &gt;= 0.3,"Hot",I36 &gt;= 0.2,"Moderate",I36 &gt;= 0.1,"Cold",I36 &lt; 0.1,"Very Cold")</f>
        <v>Cold</v>
      </c>
      <c r="R36" s="3" t="str" cm="1">
        <f t="array" ref="R36">_xlfn.IFS(H36 = 1,"Clear",H36 = 2,"Mist",H36 = 3,"Light Rain/Snow",H36 = 1,"Heavy Rain/Snow")</f>
        <v>Clear</v>
      </c>
      <c r="S36" s="3" t="str">
        <f t="shared" si="4"/>
        <v>Weekend</v>
      </c>
      <c r="T36" s="3" t="str" cm="1">
        <f t="array" ref="T36">_xlfn.IFS(G36=0,"Sunday",G36=1,"Monday",G36=2,"Tuesday",G36=3,"Wednesday",G36=4,"Thursday",G36=5,"Friday",G36=6,"Saturday")</f>
        <v>Sunday</v>
      </c>
      <c r="U36" s="11">
        <f t="shared" si="1"/>
        <v>1</v>
      </c>
      <c r="V36" s="8">
        <f t="shared" si="2"/>
        <v>2011</v>
      </c>
      <c r="W36" s="8" t="str">
        <f t="shared" si="3"/>
        <v>Registered Dominant</v>
      </c>
      <c r="Y36" s="36"/>
      <c r="Z36" s="36"/>
      <c r="AA36" s="36"/>
      <c r="AB36" s="36"/>
      <c r="AC36" s="36"/>
    </row>
    <row r="37" spans="1:29" ht="15.75" customHeight="1" x14ac:dyDescent="0.15">
      <c r="A37" s="3">
        <v>646</v>
      </c>
      <c r="B37" s="5">
        <v>40573</v>
      </c>
      <c r="C37" s="3">
        <v>1</v>
      </c>
      <c r="D37" s="3">
        <v>1</v>
      </c>
      <c r="E37" s="3">
        <v>4</v>
      </c>
      <c r="F37" s="3" t="b">
        <v>0</v>
      </c>
      <c r="G37" s="3">
        <v>0</v>
      </c>
      <c r="H37" s="3">
        <v>1</v>
      </c>
      <c r="I37" s="3">
        <v>0.14000000000000001</v>
      </c>
      <c r="J37" s="3">
        <v>0.21210000000000001</v>
      </c>
      <c r="K37" s="3">
        <v>0.93</v>
      </c>
      <c r="L37" s="3">
        <v>0</v>
      </c>
      <c r="M37" s="3">
        <v>0</v>
      </c>
      <c r="N37" s="3">
        <v>1</v>
      </c>
      <c r="O37" s="3">
        <v>1</v>
      </c>
      <c r="P37" s="3" t="str" cm="1">
        <f t="array" ref="P37">_xlfn.IFS(K37 &gt;= 0.66,"High",K37 &gt;= 0.33,"Medium",K37 &gt;= 0,"Low")</f>
        <v>High</v>
      </c>
      <c r="Q37" s="3" t="str" cm="1">
        <f t="array" ref="Q37">_xlfn.IFS(I37 &gt;= 0.4,"Very Hot",I37 &gt;= 0.3,"Hot",I37 &gt;= 0.2,"Moderate",I37 &gt;= 0.1,"Cold",I37 &lt; 0.1,"Very Cold")</f>
        <v>Cold</v>
      </c>
      <c r="R37" s="3" t="str" cm="1">
        <f t="array" ref="R37">_xlfn.IFS(H37 = 1,"Clear",H37 = 2,"Mist",H37 = 3,"Light Rain/Snow",H37 = 1,"Heavy Rain/Snow")</f>
        <v>Clear</v>
      </c>
      <c r="S37" s="3" t="str">
        <f t="shared" si="4"/>
        <v>Weekend</v>
      </c>
      <c r="T37" s="3" t="str" cm="1">
        <f t="array" ref="T37">_xlfn.IFS(G37=0,"Sunday",G37=1,"Monday",G37=2,"Tuesday",G37=3,"Wednesday",G37=4,"Thursday",G37=5,"Friday",G37=6,"Saturday")</f>
        <v>Sunday</v>
      </c>
      <c r="U37" s="11">
        <f t="shared" si="1"/>
        <v>1</v>
      </c>
      <c r="V37" s="8">
        <f t="shared" si="2"/>
        <v>2011</v>
      </c>
      <c r="W37" s="8" t="str">
        <f t="shared" si="3"/>
        <v>Registered Dominant</v>
      </c>
      <c r="Y37" s="36"/>
      <c r="Z37" s="36"/>
      <c r="AA37" s="36"/>
      <c r="AB37" s="36"/>
      <c r="AC37" s="36"/>
    </row>
    <row r="38" spans="1:29" ht="15.75" customHeight="1" x14ac:dyDescent="0.15">
      <c r="A38" s="3">
        <v>647</v>
      </c>
      <c r="B38" s="5">
        <v>40573</v>
      </c>
      <c r="C38" s="3">
        <v>1</v>
      </c>
      <c r="D38" s="3">
        <v>1</v>
      </c>
      <c r="E38" s="3">
        <v>5</v>
      </c>
      <c r="F38" s="3" t="b">
        <v>0</v>
      </c>
      <c r="G38" s="3">
        <v>0</v>
      </c>
      <c r="H38" s="3">
        <v>1</v>
      </c>
      <c r="I38" s="3">
        <v>0.14000000000000001</v>
      </c>
      <c r="J38" s="3">
        <v>0.21210000000000001</v>
      </c>
      <c r="K38" s="3">
        <v>0.86</v>
      </c>
      <c r="L38" s="3">
        <v>0</v>
      </c>
      <c r="M38" s="3">
        <v>0</v>
      </c>
      <c r="N38" s="3">
        <v>3</v>
      </c>
      <c r="O38" s="3">
        <v>3</v>
      </c>
      <c r="P38" s="3" t="str" cm="1">
        <f t="array" ref="P38">_xlfn.IFS(K38 &gt;= 0.66,"High",K38 &gt;= 0.33,"Medium",K38 &gt;= 0,"Low")</f>
        <v>High</v>
      </c>
      <c r="Q38" s="3" t="str" cm="1">
        <f t="array" ref="Q38">_xlfn.IFS(I38 &gt;= 0.4,"Very Hot",I38 &gt;= 0.3,"Hot",I38 &gt;= 0.2,"Moderate",I38 &gt;= 0.1,"Cold",I38 &lt; 0.1,"Very Cold")</f>
        <v>Cold</v>
      </c>
      <c r="R38" s="3" t="str" cm="1">
        <f t="array" ref="R38">_xlfn.IFS(H38 = 1,"Clear",H38 = 2,"Mist",H38 = 3,"Light Rain/Snow",H38 = 1,"Heavy Rain/Snow")</f>
        <v>Clear</v>
      </c>
      <c r="S38" s="3" t="str">
        <f t="shared" si="4"/>
        <v>Weekend</v>
      </c>
      <c r="T38" s="3" t="str" cm="1">
        <f t="array" ref="T38">_xlfn.IFS(G38=0,"Sunday",G38=1,"Monday",G38=2,"Tuesday",G38=3,"Wednesday",G38=4,"Thursday",G38=5,"Friday",G38=6,"Saturday")</f>
        <v>Sunday</v>
      </c>
      <c r="U38" s="11">
        <f t="shared" si="1"/>
        <v>1</v>
      </c>
      <c r="V38" s="8">
        <f t="shared" si="2"/>
        <v>2011</v>
      </c>
      <c r="W38" s="8" t="str">
        <f t="shared" si="3"/>
        <v>Registered Dominant</v>
      </c>
      <c r="Y38" s="36"/>
      <c r="Z38" s="36"/>
      <c r="AA38" s="36"/>
      <c r="AB38" s="36"/>
      <c r="AC38" s="36"/>
    </row>
    <row r="39" spans="1:29" ht="15.75" customHeight="1" x14ac:dyDescent="0.15">
      <c r="A39" s="3">
        <v>648</v>
      </c>
      <c r="B39" s="5">
        <v>40573</v>
      </c>
      <c r="C39" s="3">
        <v>1</v>
      </c>
      <c r="D39" s="3">
        <v>1</v>
      </c>
      <c r="E39" s="3">
        <v>7</v>
      </c>
      <c r="F39" s="3" t="b">
        <v>0</v>
      </c>
      <c r="G39" s="3">
        <v>0</v>
      </c>
      <c r="H39" s="3">
        <v>1</v>
      </c>
      <c r="I39" s="3">
        <v>0.14000000000000001</v>
      </c>
      <c r="J39" s="3">
        <v>0.21210000000000001</v>
      </c>
      <c r="K39" s="3">
        <v>0.86</v>
      </c>
      <c r="L39" s="3">
        <v>0</v>
      </c>
      <c r="M39" s="3">
        <v>0</v>
      </c>
      <c r="N39" s="3">
        <v>3</v>
      </c>
      <c r="O39" s="3">
        <v>3</v>
      </c>
      <c r="P39" s="3" t="str" cm="1">
        <f t="array" ref="P39">_xlfn.IFS(K39 &gt;= 0.66,"High",K39 &gt;= 0.33,"Medium",K39 &gt;= 0,"Low")</f>
        <v>High</v>
      </c>
      <c r="Q39" s="3" t="str" cm="1">
        <f t="array" ref="Q39">_xlfn.IFS(I39 &gt;= 0.4,"Very Hot",I39 &gt;= 0.3,"Hot",I39 &gt;= 0.2,"Moderate",I39 &gt;= 0.1,"Cold",I39 &lt; 0.1,"Very Cold")</f>
        <v>Cold</v>
      </c>
      <c r="R39" s="3" t="str" cm="1">
        <f t="array" ref="R39">_xlfn.IFS(H39 = 1,"Clear",H39 = 2,"Mist",H39 = 3,"Light Rain/Snow",H39 = 1,"Heavy Rain/Snow")</f>
        <v>Clear</v>
      </c>
      <c r="S39" s="3" t="str">
        <f t="shared" si="4"/>
        <v>Weekend</v>
      </c>
      <c r="T39" s="3" t="str" cm="1">
        <f t="array" ref="T39">_xlfn.IFS(G39=0,"Sunday",G39=1,"Monday",G39=2,"Tuesday",G39=3,"Wednesday",G39=4,"Thursday",G39=5,"Friday",G39=6,"Saturday")</f>
        <v>Sunday</v>
      </c>
      <c r="U39" s="11">
        <f t="shared" si="1"/>
        <v>1</v>
      </c>
      <c r="V39" s="8">
        <f t="shared" si="2"/>
        <v>2011</v>
      </c>
      <c r="W39" s="8" t="str">
        <f t="shared" si="3"/>
        <v>Registered Dominant</v>
      </c>
    </row>
    <row r="40" spans="1:29" ht="15.75" customHeight="1" x14ac:dyDescent="0.15">
      <c r="A40" s="3">
        <v>649</v>
      </c>
      <c r="B40" s="5">
        <v>40573</v>
      </c>
      <c r="C40" s="3">
        <v>1</v>
      </c>
      <c r="D40" s="3">
        <v>1</v>
      </c>
      <c r="E40" s="3">
        <v>8</v>
      </c>
      <c r="F40" s="3" t="b">
        <v>0</v>
      </c>
      <c r="G40" s="3">
        <v>0</v>
      </c>
      <c r="H40" s="3">
        <v>2</v>
      </c>
      <c r="I40" s="3">
        <v>0.14000000000000001</v>
      </c>
      <c r="J40" s="3">
        <v>0.21210000000000001</v>
      </c>
      <c r="K40" s="3">
        <v>0.86</v>
      </c>
      <c r="L40" s="3">
        <v>0</v>
      </c>
      <c r="M40" s="3">
        <v>1</v>
      </c>
      <c r="N40" s="3">
        <v>11</v>
      </c>
      <c r="O40" s="3">
        <v>12</v>
      </c>
      <c r="P40" s="3" t="str" cm="1">
        <f t="array" ref="P40">_xlfn.IFS(K40 &gt;= 0.66,"High",K40 &gt;= 0.33,"Medium",K40 &gt;= 0,"Low")</f>
        <v>High</v>
      </c>
      <c r="Q40" s="3" t="str" cm="1">
        <f t="array" ref="Q40">_xlfn.IFS(I40 &gt;= 0.4,"Very Hot",I40 &gt;= 0.3,"Hot",I40 &gt;= 0.2,"Moderate",I40 &gt;= 0.1,"Cold",I40 &lt; 0.1,"Very Cold")</f>
        <v>Cold</v>
      </c>
      <c r="R40" s="3" t="str" cm="1">
        <f t="array" ref="R40">_xlfn.IFS(H40 = 1,"Clear",H40 = 2,"Mist",H40 = 3,"Light Rain/Snow",H40 = 1,"Heavy Rain/Snow")</f>
        <v>Mist</v>
      </c>
      <c r="S40" s="3" t="str">
        <f t="shared" si="4"/>
        <v>Weekend</v>
      </c>
      <c r="T40" s="3" t="str" cm="1">
        <f t="array" ref="T40">_xlfn.IFS(G40=0,"Sunday",G40=1,"Monday",G40=2,"Tuesday",G40=3,"Wednesday",G40=4,"Thursday",G40=5,"Friday",G40=6,"Saturday")</f>
        <v>Sunday</v>
      </c>
      <c r="U40" s="11">
        <f t="shared" si="1"/>
        <v>1</v>
      </c>
      <c r="V40" s="8">
        <f t="shared" si="2"/>
        <v>2011</v>
      </c>
      <c r="W40" s="8" t="str">
        <f t="shared" si="3"/>
        <v>Registered Dominant</v>
      </c>
    </row>
    <row r="41" spans="1:29" ht="15.75" customHeight="1" x14ac:dyDescent="0.15">
      <c r="A41" s="3">
        <v>650</v>
      </c>
      <c r="B41" s="5">
        <v>40573</v>
      </c>
      <c r="C41" s="3">
        <v>1</v>
      </c>
      <c r="D41" s="3">
        <v>1</v>
      </c>
      <c r="E41" s="3">
        <v>9</v>
      </c>
      <c r="F41" s="3" t="b">
        <v>0</v>
      </c>
      <c r="G41" s="3">
        <v>0</v>
      </c>
      <c r="H41" s="3">
        <v>2</v>
      </c>
      <c r="I41" s="3">
        <v>0.16</v>
      </c>
      <c r="J41" s="3">
        <v>0.2273</v>
      </c>
      <c r="K41" s="3">
        <v>0.8</v>
      </c>
      <c r="L41" s="3">
        <v>0</v>
      </c>
      <c r="M41" s="3">
        <v>4</v>
      </c>
      <c r="N41" s="3">
        <v>34</v>
      </c>
      <c r="O41" s="3">
        <v>38</v>
      </c>
      <c r="P41" s="3" t="str" cm="1">
        <f t="array" ref="P41">_xlfn.IFS(K41 &gt;= 0.66,"High",K41 &gt;= 0.33,"Medium",K41 &gt;= 0,"Low")</f>
        <v>High</v>
      </c>
      <c r="Q41" s="3" t="str" cm="1">
        <f t="array" ref="Q41">_xlfn.IFS(I41 &gt;= 0.4,"Very Hot",I41 &gt;= 0.3,"Hot",I41 &gt;= 0.2,"Moderate",I41 &gt;= 0.1,"Cold",I41 &lt; 0.1,"Very Cold")</f>
        <v>Cold</v>
      </c>
      <c r="R41" s="3" t="str" cm="1">
        <f t="array" ref="R41">_xlfn.IFS(H41 = 1,"Clear",H41 = 2,"Mist",H41 = 3,"Light Rain/Snow",H41 = 1,"Heavy Rain/Snow")</f>
        <v>Mist</v>
      </c>
      <c r="S41" s="3" t="str">
        <f t="shared" si="4"/>
        <v>Weekend</v>
      </c>
      <c r="T41" s="3" t="str" cm="1">
        <f t="array" ref="T41">_xlfn.IFS(G41=0,"Sunday",G41=1,"Monday",G41=2,"Tuesday",G41=3,"Wednesday",G41=4,"Thursday",G41=5,"Friday",G41=6,"Saturday")</f>
        <v>Sunday</v>
      </c>
      <c r="U41" s="11">
        <f t="shared" si="1"/>
        <v>1</v>
      </c>
      <c r="V41" s="8">
        <f t="shared" si="2"/>
        <v>2011</v>
      </c>
      <c r="W41" s="8" t="str">
        <f t="shared" si="3"/>
        <v>Registered Dominant</v>
      </c>
    </row>
    <row r="42" spans="1:29" ht="15.75" customHeight="1" x14ac:dyDescent="0.15">
      <c r="A42" s="3">
        <v>651</v>
      </c>
      <c r="B42" s="5">
        <v>40573</v>
      </c>
      <c r="C42" s="3">
        <v>1</v>
      </c>
      <c r="D42" s="3">
        <v>1</v>
      </c>
      <c r="E42" s="3">
        <v>10</v>
      </c>
      <c r="F42" s="3" t="b">
        <v>0</v>
      </c>
      <c r="G42" s="3">
        <v>0</v>
      </c>
      <c r="H42" s="3">
        <v>2</v>
      </c>
      <c r="I42" s="3">
        <v>0.18</v>
      </c>
      <c r="J42" s="3">
        <v>0.2424</v>
      </c>
      <c r="K42" s="3">
        <v>0.8</v>
      </c>
      <c r="L42" s="3">
        <v>0</v>
      </c>
      <c r="M42" s="3">
        <v>7</v>
      </c>
      <c r="N42" s="3">
        <v>57</v>
      </c>
      <c r="O42" s="3">
        <v>64</v>
      </c>
      <c r="P42" s="3" t="str" cm="1">
        <f t="array" ref="P42">_xlfn.IFS(K42 &gt;= 0.66,"High",K42 &gt;= 0.33,"Medium",K42 &gt;= 0,"Low")</f>
        <v>High</v>
      </c>
      <c r="Q42" s="3" t="str" cm="1">
        <f t="array" ref="Q42">_xlfn.IFS(I42 &gt;= 0.4,"Very Hot",I42 &gt;= 0.3,"Hot",I42 &gt;= 0.2,"Moderate",I42 &gt;= 0.1,"Cold",I42 &lt; 0.1,"Very Cold")</f>
        <v>Cold</v>
      </c>
      <c r="R42" s="3" t="str" cm="1">
        <f t="array" ref="R42">_xlfn.IFS(H42 = 1,"Clear",H42 = 2,"Mist",H42 = 3,"Light Rain/Snow",H42 = 1,"Heavy Rain/Snow")</f>
        <v>Mist</v>
      </c>
      <c r="S42" s="3" t="str">
        <f t="shared" si="4"/>
        <v>Weekend</v>
      </c>
      <c r="T42" s="3" t="str" cm="1">
        <f t="array" ref="T42">_xlfn.IFS(G42=0,"Sunday",G42=1,"Monday",G42=2,"Tuesday",G42=3,"Wednesday",G42=4,"Thursday",G42=5,"Friday",G42=6,"Saturday")</f>
        <v>Sunday</v>
      </c>
      <c r="U42" s="11">
        <f t="shared" si="1"/>
        <v>1</v>
      </c>
      <c r="V42" s="8">
        <f t="shared" si="2"/>
        <v>2011</v>
      </c>
      <c r="W42" s="8" t="str">
        <f t="shared" si="3"/>
        <v>Registered Dominant</v>
      </c>
    </row>
    <row r="43" spans="1:29" ht="15.75" customHeight="1" x14ac:dyDescent="0.15">
      <c r="A43" s="3">
        <v>652</v>
      </c>
      <c r="B43" s="5">
        <v>40573</v>
      </c>
      <c r="C43" s="3">
        <v>1</v>
      </c>
      <c r="D43" s="3">
        <v>1</v>
      </c>
      <c r="E43" s="3">
        <v>11</v>
      </c>
      <c r="F43" s="3" t="b">
        <v>0</v>
      </c>
      <c r="G43" s="3">
        <v>0</v>
      </c>
      <c r="H43" s="3">
        <v>1</v>
      </c>
      <c r="I43" s="3">
        <v>0.22</v>
      </c>
      <c r="J43" s="3">
        <v>0.2727</v>
      </c>
      <c r="K43" s="3">
        <v>0.75</v>
      </c>
      <c r="L43" s="3">
        <v>0</v>
      </c>
      <c r="M43" s="3">
        <v>9</v>
      </c>
      <c r="N43" s="3">
        <v>50</v>
      </c>
      <c r="O43" s="3">
        <v>59</v>
      </c>
      <c r="P43" s="3" t="str" cm="1">
        <f t="array" ref="P43">_xlfn.IFS(K43 &gt;= 0.66,"High",K43 &gt;= 0.33,"Medium",K43 &gt;= 0,"Low")</f>
        <v>High</v>
      </c>
      <c r="Q43" s="3" t="str" cm="1">
        <f t="array" ref="Q43">_xlfn.IFS(I43 &gt;= 0.4,"Very Hot",I43 &gt;= 0.3,"Hot",I43 &gt;= 0.2,"Moderate",I43 &gt;= 0.1,"Cold",I43 &lt; 0.1,"Very Cold")</f>
        <v>Moderate</v>
      </c>
      <c r="R43" s="3" t="str" cm="1">
        <f t="array" ref="R43">_xlfn.IFS(H43 = 1,"Clear",H43 = 2,"Mist",H43 = 3,"Light Rain/Snow",H43 = 1,"Heavy Rain/Snow")</f>
        <v>Clear</v>
      </c>
      <c r="S43" s="3" t="str">
        <f t="shared" si="4"/>
        <v>Weekend</v>
      </c>
      <c r="T43" s="3" t="str" cm="1">
        <f t="array" ref="T43">_xlfn.IFS(G43=0,"Sunday",G43=1,"Monday",G43=2,"Tuesday",G43=3,"Wednesday",G43=4,"Thursday",G43=5,"Friday",G43=6,"Saturday")</f>
        <v>Sunday</v>
      </c>
      <c r="U43" s="11">
        <f t="shared" si="1"/>
        <v>1</v>
      </c>
      <c r="V43" s="8">
        <f t="shared" si="2"/>
        <v>2011</v>
      </c>
      <c r="W43" s="8" t="str">
        <f t="shared" si="3"/>
        <v>Registered Dominant</v>
      </c>
    </row>
    <row r="44" spans="1:29" ht="15.75" customHeight="1" x14ac:dyDescent="0.15">
      <c r="A44" s="3">
        <v>653</v>
      </c>
      <c r="B44" s="5">
        <v>40573</v>
      </c>
      <c r="C44" s="3">
        <v>1</v>
      </c>
      <c r="D44" s="3">
        <v>1</v>
      </c>
      <c r="E44" s="3">
        <v>12</v>
      </c>
      <c r="F44" s="3" t="b">
        <v>0</v>
      </c>
      <c r="G44" s="3">
        <v>0</v>
      </c>
      <c r="H44" s="3">
        <v>1</v>
      </c>
      <c r="I44" s="3">
        <v>0.3</v>
      </c>
      <c r="J44" s="3">
        <v>0.31819999999999998</v>
      </c>
      <c r="K44" s="3">
        <v>0.52</v>
      </c>
      <c r="L44" s="3">
        <v>0.1045</v>
      </c>
      <c r="M44" s="3">
        <v>10</v>
      </c>
      <c r="N44" s="3">
        <v>87</v>
      </c>
      <c r="O44" s="3">
        <v>97</v>
      </c>
      <c r="P44" s="3" t="str" cm="1">
        <f t="array" ref="P44">_xlfn.IFS(K44 &gt;= 0.66,"High",K44 &gt;= 0.33,"Medium",K44 &gt;= 0,"Low")</f>
        <v>Medium</v>
      </c>
      <c r="Q44" s="3" t="str" cm="1">
        <f t="array" ref="Q44">_xlfn.IFS(I44 &gt;= 0.4,"Very Hot",I44 &gt;= 0.3,"Hot",I44 &gt;= 0.2,"Moderate",I44 &gt;= 0.1,"Cold",I44 &lt; 0.1,"Very Cold")</f>
        <v>Hot</v>
      </c>
      <c r="R44" s="3" t="str" cm="1">
        <f t="array" ref="R44">_xlfn.IFS(H44 = 1,"Clear",H44 = 2,"Mist",H44 = 3,"Light Rain/Snow",H44 = 1,"Heavy Rain/Snow")</f>
        <v>Clear</v>
      </c>
      <c r="S44" s="3" t="str">
        <f t="shared" si="4"/>
        <v>Weekend</v>
      </c>
      <c r="T44" s="3" t="str" cm="1">
        <f t="array" ref="T44">_xlfn.IFS(G44=0,"Sunday",G44=1,"Monday",G44=2,"Tuesday",G44=3,"Wednesday",G44=4,"Thursday",G44=5,"Friday",G44=6,"Saturday")</f>
        <v>Sunday</v>
      </c>
      <c r="U44" s="11">
        <f t="shared" si="1"/>
        <v>1</v>
      </c>
      <c r="V44" s="8">
        <f t="shared" si="2"/>
        <v>2011</v>
      </c>
      <c r="W44" s="8" t="str">
        <f t="shared" si="3"/>
        <v>Registered Dominant</v>
      </c>
    </row>
    <row r="45" spans="1:29" ht="15.75" customHeight="1" x14ac:dyDescent="0.15">
      <c r="A45" s="3">
        <v>654</v>
      </c>
      <c r="B45" s="5">
        <v>40573</v>
      </c>
      <c r="C45" s="3">
        <v>1</v>
      </c>
      <c r="D45" s="3">
        <v>1</v>
      </c>
      <c r="E45" s="3">
        <v>13</v>
      </c>
      <c r="F45" s="3" t="b">
        <v>0</v>
      </c>
      <c r="G45" s="3">
        <v>0</v>
      </c>
      <c r="H45" s="3">
        <v>1</v>
      </c>
      <c r="I45" s="3">
        <v>0.28000000000000003</v>
      </c>
      <c r="J45" s="3">
        <v>0.28789999999999999</v>
      </c>
      <c r="K45" s="3">
        <v>0.61</v>
      </c>
      <c r="L45" s="3">
        <v>0.1045</v>
      </c>
      <c r="M45" s="3">
        <v>13</v>
      </c>
      <c r="N45" s="3">
        <v>71</v>
      </c>
      <c r="O45" s="3">
        <v>84</v>
      </c>
      <c r="P45" s="3" t="str" cm="1">
        <f t="array" ref="P45">_xlfn.IFS(K45 &gt;= 0.66,"High",K45 &gt;= 0.33,"Medium",K45 &gt;= 0,"Low")</f>
        <v>Medium</v>
      </c>
      <c r="Q45" s="3" t="str" cm="1">
        <f t="array" ref="Q45">_xlfn.IFS(I45 &gt;= 0.4,"Very Hot",I45 &gt;= 0.3,"Hot",I45 &gt;= 0.2,"Moderate",I45 &gt;= 0.1,"Cold",I45 &lt; 0.1,"Very Cold")</f>
        <v>Moderate</v>
      </c>
      <c r="R45" s="3" t="str" cm="1">
        <f t="array" ref="R45">_xlfn.IFS(H45 = 1,"Clear",H45 = 2,"Mist",H45 = 3,"Light Rain/Snow",H45 = 1,"Heavy Rain/Snow")</f>
        <v>Clear</v>
      </c>
      <c r="S45" s="3" t="str">
        <f t="shared" si="4"/>
        <v>Weekend</v>
      </c>
      <c r="T45" s="3" t="str" cm="1">
        <f t="array" ref="T45">_xlfn.IFS(G45=0,"Sunday",G45=1,"Monday",G45=2,"Tuesday",G45=3,"Wednesday",G45=4,"Thursday",G45=5,"Friday",G45=6,"Saturday")</f>
        <v>Sunday</v>
      </c>
      <c r="U45" s="11">
        <f t="shared" si="1"/>
        <v>1</v>
      </c>
      <c r="V45" s="8">
        <f t="shared" si="2"/>
        <v>2011</v>
      </c>
      <c r="W45" s="8" t="str">
        <f t="shared" si="3"/>
        <v>Registered Dominant</v>
      </c>
    </row>
    <row r="46" spans="1:29" ht="15.75" customHeight="1" x14ac:dyDescent="0.15">
      <c r="A46" s="3">
        <v>655</v>
      </c>
      <c r="B46" s="5">
        <v>40573</v>
      </c>
      <c r="C46" s="3">
        <v>1</v>
      </c>
      <c r="D46" s="3">
        <v>1</v>
      </c>
      <c r="E46" s="3">
        <v>14</v>
      </c>
      <c r="F46" s="3" t="b">
        <v>0</v>
      </c>
      <c r="G46" s="3">
        <v>0</v>
      </c>
      <c r="H46" s="3">
        <v>1</v>
      </c>
      <c r="I46" s="3">
        <v>0.28000000000000003</v>
      </c>
      <c r="J46" s="3">
        <v>0.30299999999999999</v>
      </c>
      <c r="K46" s="3">
        <v>0.61</v>
      </c>
      <c r="L46" s="3">
        <v>8.9599999999999999E-2</v>
      </c>
      <c r="M46" s="3">
        <v>18</v>
      </c>
      <c r="N46" s="3">
        <v>104</v>
      </c>
      <c r="O46" s="3">
        <v>122</v>
      </c>
      <c r="P46" s="3" t="str" cm="1">
        <f t="array" ref="P46">_xlfn.IFS(K46 &gt;= 0.66,"High",K46 &gt;= 0.33,"Medium",K46 &gt;= 0,"Low")</f>
        <v>Medium</v>
      </c>
      <c r="Q46" s="3" t="str" cm="1">
        <f t="array" ref="Q46">_xlfn.IFS(I46 &gt;= 0.4,"Very Hot",I46 &gt;= 0.3,"Hot",I46 &gt;= 0.2,"Moderate",I46 &gt;= 0.1,"Cold",I46 &lt; 0.1,"Very Cold")</f>
        <v>Moderate</v>
      </c>
      <c r="R46" s="3" t="str" cm="1">
        <f t="array" ref="R46">_xlfn.IFS(H46 = 1,"Clear",H46 = 2,"Mist",H46 = 3,"Light Rain/Snow",H46 = 1,"Heavy Rain/Snow")</f>
        <v>Clear</v>
      </c>
      <c r="S46" s="3" t="str">
        <f t="shared" si="4"/>
        <v>Weekend</v>
      </c>
      <c r="T46" s="3" t="str" cm="1">
        <f t="array" ref="T46">_xlfn.IFS(G46=0,"Sunday",G46=1,"Monday",G46=2,"Tuesday",G46=3,"Wednesday",G46=4,"Thursday",G46=5,"Friday",G46=6,"Saturday")</f>
        <v>Sunday</v>
      </c>
      <c r="U46" s="11">
        <f t="shared" si="1"/>
        <v>1</v>
      </c>
      <c r="V46" s="8">
        <f t="shared" si="2"/>
        <v>2011</v>
      </c>
      <c r="W46" s="8" t="str">
        <f t="shared" si="3"/>
        <v>Registered Dominant</v>
      </c>
    </row>
    <row r="47" spans="1:29" ht="15.75" customHeight="1" x14ac:dyDescent="0.15">
      <c r="A47" s="3">
        <v>656</v>
      </c>
      <c r="B47" s="5">
        <v>40573</v>
      </c>
      <c r="C47" s="3">
        <v>1</v>
      </c>
      <c r="D47" s="3">
        <v>1</v>
      </c>
      <c r="E47" s="3">
        <v>15</v>
      </c>
      <c r="F47" s="3" t="b">
        <v>0</v>
      </c>
      <c r="G47" s="3">
        <v>0</v>
      </c>
      <c r="H47" s="3">
        <v>1</v>
      </c>
      <c r="I47" s="3">
        <v>0.3</v>
      </c>
      <c r="J47" s="3">
        <v>0.33329999999999999</v>
      </c>
      <c r="K47" s="3">
        <v>0.56000000000000005</v>
      </c>
      <c r="L47" s="3">
        <v>0</v>
      </c>
      <c r="M47" s="3">
        <v>14</v>
      </c>
      <c r="N47" s="3">
        <v>95</v>
      </c>
      <c r="O47" s="3">
        <v>109</v>
      </c>
      <c r="P47" s="3" t="str" cm="1">
        <f t="array" ref="P47">_xlfn.IFS(K47 &gt;= 0.66,"High",K47 &gt;= 0.33,"Medium",K47 &gt;= 0,"Low")</f>
        <v>Medium</v>
      </c>
      <c r="Q47" s="3" t="str" cm="1">
        <f t="array" ref="Q47">_xlfn.IFS(I47 &gt;= 0.4,"Very Hot",I47 &gt;= 0.3,"Hot",I47 &gt;= 0.2,"Moderate",I47 &gt;= 0.1,"Cold",I47 &lt; 0.1,"Very Cold")</f>
        <v>Hot</v>
      </c>
      <c r="R47" s="3" t="str" cm="1">
        <f t="array" ref="R47">_xlfn.IFS(H47 = 1,"Clear",H47 = 2,"Mist",H47 = 3,"Light Rain/Snow",H47 = 1,"Heavy Rain/Snow")</f>
        <v>Clear</v>
      </c>
      <c r="S47" s="3" t="str">
        <f t="shared" si="4"/>
        <v>Weekend</v>
      </c>
      <c r="T47" s="3" t="str" cm="1">
        <f t="array" ref="T47">_xlfn.IFS(G47=0,"Sunday",G47=1,"Monday",G47=2,"Tuesday",G47=3,"Wednesday",G47=4,"Thursday",G47=5,"Friday",G47=6,"Saturday")</f>
        <v>Sunday</v>
      </c>
      <c r="U47" s="11">
        <f t="shared" si="1"/>
        <v>1</v>
      </c>
      <c r="V47" s="8">
        <f t="shared" si="2"/>
        <v>2011</v>
      </c>
      <c r="W47" s="8" t="str">
        <f t="shared" si="3"/>
        <v>Registered Dominant</v>
      </c>
    </row>
    <row r="48" spans="1:29" ht="14" x14ac:dyDescent="0.15">
      <c r="A48" s="3">
        <v>657</v>
      </c>
      <c r="B48" s="5">
        <v>40573</v>
      </c>
      <c r="C48" s="3">
        <v>1</v>
      </c>
      <c r="D48" s="3">
        <v>1</v>
      </c>
      <c r="E48" s="3">
        <v>16</v>
      </c>
      <c r="F48" s="3" t="b">
        <v>0</v>
      </c>
      <c r="G48" s="3">
        <v>0</v>
      </c>
      <c r="H48" s="3">
        <v>1</v>
      </c>
      <c r="I48" s="3">
        <v>0.3</v>
      </c>
      <c r="J48" s="3">
        <v>0.33329999999999999</v>
      </c>
      <c r="K48" s="3">
        <v>0.56000000000000005</v>
      </c>
      <c r="L48" s="3">
        <v>0</v>
      </c>
      <c r="M48" s="3">
        <v>19</v>
      </c>
      <c r="N48" s="3">
        <v>104</v>
      </c>
      <c r="O48" s="3">
        <v>123</v>
      </c>
      <c r="P48" s="3" t="str" cm="1">
        <f t="array" ref="P48">_xlfn.IFS(K48 &gt;= 0.66,"High",K48 &gt;= 0.33,"Medium",K48 &gt;= 0,"Low")</f>
        <v>Medium</v>
      </c>
      <c r="Q48" s="3" t="str" cm="1">
        <f t="array" ref="Q48">_xlfn.IFS(I48 &gt;= 0.4,"Very Hot",I48 &gt;= 0.3,"Hot",I48 &gt;= 0.2,"Moderate",I48 &gt;= 0.1,"Cold",I48 &lt; 0.1,"Very Cold")</f>
        <v>Hot</v>
      </c>
      <c r="R48" s="3" t="str" cm="1">
        <f t="array" ref="R48">_xlfn.IFS(H48 = 1,"Clear",H48 = 2,"Mist",H48 = 3,"Light Rain/Snow",H48 = 1,"Heavy Rain/Snow")</f>
        <v>Clear</v>
      </c>
      <c r="S48" s="3" t="str">
        <f t="shared" si="4"/>
        <v>Weekend</v>
      </c>
      <c r="T48" s="3" t="str" cm="1">
        <f t="array" ref="T48">_xlfn.IFS(G48=0,"Sunday",G48=1,"Monday",G48=2,"Tuesday",G48=3,"Wednesday",G48=4,"Thursday",G48=5,"Friday",G48=6,"Saturday")</f>
        <v>Sunday</v>
      </c>
      <c r="U48" s="11">
        <f t="shared" si="1"/>
        <v>1</v>
      </c>
      <c r="V48" s="8">
        <f t="shared" si="2"/>
        <v>2011</v>
      </c>
      <c r="W48" s="8" t="str">
        <f t="shared" si="3"/>
        <v>Registered Dominant</v>
      </c>
    </row>
    <row r="49" spans="1:23" ht="14" x14ac:dyDescent="0.15">
      <c r="A49" s="3">
        <v>658</v>
      </c>
      <c r="B49" s="5">
        <v>40573</v>
      </c>
      <c r="C49" s="3">
        <v>1</v>
      </c>
      <c r="D49" s="3">
        <v>1</v>
      </c>
      <c r="E49" s="3">
        <v>17</v>
      </c>
      <c r="F49" s="3" t="b">
        <v>0</v>
      </c>
      <c r="G49" s="3">
        <v>0</v>
      </c>
      <c r="H49" s="3">
        <v>1</v>
      </c>
      <c r="I49" s="3">
        <v>0.3</v>
      </c>
      <c r="J49" s="3">
        <v>0.28789999999999999</v>
      </c>
      <c r="K49" s="3">
        <v>0.56000000000000005</v>
      </c>
      <c r="L49" s="3">
        <v>0.19400000000000001</v>
      </c>
      <c r="M49" s="3">
        <v>6</v>
      </c>
      <c r="N49" s="3">
        <v>71</v>
      </c>
      <c r="O49" s="3">
        <v>77</v>
      </c>
      <c r="P49" s="3" t="str" cm="1">
        <f t="array" ref="P49">_xlfn.IFS(K49 &gt;= 0.66,"High",K49 &gt;= 0.33,"Medium",K49 &gt;= 0,"Low")</f>
        <v>Medium</v>
      </c>
      <c r="Q49" s="3" t="str" cm="1">
        <f t="array" ref="Q49">_xlfn.IFS(I49 &gt;= 0.4,"Very Hot",I49 &gt;= 0.3,"Hot",I49 &gt;= 0.2,"Moderate",I49 &gt;= 0.1,"Cold",I49 &lt; 0.1,"Very Cold")</f>
        <v>Hot</v>
      </c>
      <c r="R49" s="3" t="str" cm="1">
        <f t="array" ref="R49">_xlfn.IFS(H49 = 1,"Clear",H49 = 2,"Mist",H49 = 3,"Light Rain/Snow",H49 = 1,"Heavy Rain/Snow")</f>
        <v>Clear</v>
      </c>
      <c r="S49" s="3" t="str">
        <f t="shared" si="4"/>
        <v>Weekend</v>
      </c>
      <c r="T49" s="3" t="str" cm="1">
        <f t="array" ref="T49">_xlfn.IFS(G49=0,"Sunday",G49=1,"Monday",G49=2,"Tuesday",G49=3,"Wednesday",G49=4,"Thursday",G49=5,"Friday",G49=6,"Saturday")</f>
        <v>Sunday</v>
      </c>
      <c r="U49" s="11">
        <f t="shared" si="1"/>
        <v>1</v>
      </c>
      <c r="V49" s="8">
        <f t="shared" si="2"/>
        <v>2011</v>
      </c>
      <c r="W49" s="8" t="str">
        <f t="shared" si="3"/>
        <v>Registered Dominant</v>
      </c>
    </row>
    <row r="50" spans="1:23" ht="14" x14ac:dyDescent="0.15">
      <c r="A50" s="3">
        <v>659</v>
      </c>
      <c r="B50" s="5">
        <v>40573</v>
      </c>
      <c r="C50" s="3">
        <v>1</v>
      </c>
      <c r="D50" s="3">
        <v>1</v>
      </c>
      <c r="E50" s="3">
        <v>18</v>
      </c>
      <c r="F50" s="3" t="b">
        <v>0</v>
      </c>
      <c r="G50" s="3">
        <v>0</v>
      </c>
      <c r="H50" s="3">
        <v>1</v>
      </c>
      <c r="I50" s="3">
        <v>0.26</v>
      </c>
      <c r="J50" s="3">
        <v>0.2576</v>
      </c>
      <c r="K50" s="3">
        <v>0.65</v>
      </c>
      <c r="L50" s="3">
        <v>0.16420000000000001</v>
      </c>
      <c r="M50" s="3">
        <v>8</v>
      </c>
      <c r="N50" s="3">
        <v>57</v>
      </c>
      <c r="O50" s="3">
        <v>65</v>
      </c>
      <c r="P50" s="3" t="str" cm="1">
        <f t="array" ref="P50">_xlfn.IFS(K50 &gt;= 0.66,"High",K50 &gt;= 0.33,"Medium",K50 &gt;= 0,"Low")</f>
        <v>Medium</v>
      </c>
      <c r="Q50" s="3" t="str" cm="1">
        <f t="array" ref="Q50">_xlfn.IFS(I50 &gt;= 0.4,"Very Hot",I50 &gt;= 0.3,"Hot",I50 &gt;= 0.2,"Moderate",I50 &gt;= 0.1,"Cold",I50 &lt; 0.1,"Very Cold")</f>
        <v>Moderate</v>
      </c>
      <c r="R50" s="3" t="str" cm="1">
        <f t="array" ref="R50">_xlfn.IFS(H50 = 1,"Clear",H50 = 2,"Mist",H50 = 3,"Light Rain/Snow",H50 = 1,"Heavy Rain/Snow")</f>
        <v>Clear</v>
      </c>
      <c r="S50" s="3" t="str">
        <f t="shared" si="4"/>
        <v>Weekend</v>
      </c>
      <c r="T50" s="3" t="str" cm="1">
        <f t="array" ref="T50">_xlfn.IFS(G50=0,"Sunday",G50=1,"Monday",G50=2,"Tuesday",G50=3,"Wednesday",G50=4,"Thursday",G50=5,"Friday",G50=6,"Saturday")</f>
        <v>Sunday</v>
      </c>
      <c r="U50" s="11">
        <f t="shared" si="1"/>
        <v>1</v>
      </c>
      <c r="V50" s="8">
        <f t="shared" si="2"/>
        <v>2011</v>
      </c>
      <c r="W50" s="8" t="str">
        <f t="shared" si="3"/>
        <v>Registered Dominant</v>
      </c>
    </row>
    <row r="51" spans="1:23" ht="14" x14ac:dyDescent="0.15">
      <c r="A51" s="3">
        <v>660</v>
      </c>
      <c r="B51" s="5">
        <v>40573</v>
      </c>
      <c r="C51" s="3">
        <v>1</v>
      </c>
      <c r="D51" s="3">
        <v>1</v>
      </c>
      <c r="E51" s="3">
        <v>19</v>
      </c>
      <c r="F51" s="3" t="b">
        <v>0</v>
      </c>
      <c r="G51" s="3">
        <v>0</v>
      </c>
      <c r="H51" s="3">
        <v>1</v>
      </c>
      <c r="I51" s="3">
        <v>0.26</v>
      </c>
      <c r="J51" s="3">
        <v>0.2576</v>
      </c>
      <c r="K51" s="3">
        <v>0.65</v>
      </c>
      <c r="L51" s="3">
        <v>0.19400000000000001</v>
      </c>
      <c r="M51" s="3">
        <v>9</v>
      </c>
      <c r="N51" s="3">
        <v>46</v>
      </c>
      <c r="O51" s="3">
        <v>55</v>
      </c>
      <c r="P51" s="3" t="str" cm="1">
        <f t="array" ref="P51">_xlfn.IFS(K51 &gt;= 0.66,"High",K51 &gt;= 0.33,"Medium",K51 &gt;= 0,"Low")</f>
        <v>Medium</v>
      </c>
      <c r="Q51" s="3" t="str" cm="1">
        <f t="array" ref="Q51">_xlfn.IFS(I51 &gt;= 0.4,"Very Hot",I51 &gt;= 0.3,"Hot",I51 &gt;= 0.2,"Moderate",I51 &gt;= 0.1,"Cold",I51 &lt; 0.1,"Very Cold")</f>
        <v>Moderate</v>
      </c>
      <c r="R51" s="3" t="str" cm="1">
        <f t="array" ref="R51">_xlfn.IFS(H51 = 1,"Clear",H51 = 2,"Mist",H51 = 3,"Light Rain/Snow",H51 = 1,"Heavy Rain/Snow")</f>
        <v>Clear</v>
      </c>
      <c r="S51" s="3" t="str">
        <f t="shared" si="4"/>
        <v>Weekend</v>
      </c>
      <c r="T51" s="3" t="str" cm="1">
        <f t="array" ref="T51">_xlfn.IFS(G51=0,"Sunday",G51=1,"Monday",G51=2,"Tuesday",G51=3,"Wednesday",G51=4,"Thursday",G51=5,"Friday",G51=6,"Saturday")</f>
        <v>Sunday</v>
      </c>
      <c r="U51" s="11">
        <f t="shared" si="1"/>
        <v>1</v>
      </c>
      <c r="V51" s="8">
        <f t="shared" si="2"/>
        <v>2011</v>
      </c>
      <c r="W51" s="8" t="str">
        <f t="shared" si="3"/>
        <v>Registered Dominant</v>
      </c>
    </row>
    <row r="52" spans="1:23" ht="14" x14ac:dyDescent="0.15">
      <c r="A52" s="3">
        <v>661</v>
      </c>
      <c r="B52" s="5">
        <v>40573</v>
      </c>
      <c r="C52" s="3">
        <v>1</v>
      </c>
      <c r="D52" s="3">
        <v>1</v>
      </c>
      <c r="E52" s="3">
        <v>20</v>
      </c>
      <c r="F52" s="3" t="b">
        <v>0</v>
      </c>
      <c r="G52" s="3">
        <v>0</v>
      </c>
      <c r="H52" s="3">
        <v>2</v>
      </c>
      <c r="I52" s="3">
        <v>0.26</v>
      </c>
      <c r="J52" s="3">
        <v>0.2727</v>
      </c>
      <c r="K52" s="3">
        <v>0.65</v>
      </c>
      <c r="L52" s="3">
        <v>0.1045</v>
      </c>
      <c r="M52" s="3">
        <v>3</v>
      </c>
      <c r="N52" s="3">
        <v>30</v>
      </c>
      <c r="O52" s="3">
        <v>33</v>
      </c>
      <c r="P52" s="3" t="str" cm="1">
        <f t="array" ref="P52">_xlfn.IFS(K52 &gt;= 0.66,"High",K52 &gt;= 0.33,"Medium",K52 &gt;= 0,"Low")</f>
        <v>Medium</v>
      </c>
      <c r="Q52" s="3" t="str" cm="1">
        <f t="array" ref="Q52">_xlfn.IFS(I52 &gt;= 0.4,"Very Hot",I52 &gt;= 0.3,"Hot",I52 &gt;= 0.2,"Moderate",I52 &gt;= 0.1,"Cold",I52 &lt; 0.1,"Very Cold")</f>
        <v>Moderate</v>
      </c>
      <c r="R52" s="3" t="str" cm="1">
        <f t="array" ref="R52">_xlfn.IFS(H52 = 1,"Clear",H52 = 2,"Mist",H52 = 3,"Light Rain/Snow",H52 = 1,"Heavy Rain/Snow")</f>
        <v>Mist</v>
      </c>
      <c r="S52" s="3" t="str">
        <f t="shared" si="4"/>
        <v>Weekend</v>
      </c>
      <c r="T52" s="3" t="str" cm="1">
        <f t="array" ref="T52">_xlfn.IFS(G52=0,"Sunday",G52=1,"Monday",G52=2,"Tuesday",G52=3,"Wednesday",G52=4,"Thursday",G52=5,"Friday",G52=6,"Saturday")</f>
        <v>Sunday</v>
      </c>
      <c r="U52" s="11">
        <f t="shared" si="1"/>
        <v>1</v>
      </c>
      <c r="V52" s="8">
        <f t="shared" si="2"/>
        <v>2011</v>
      </c>
      <c r="W52" s="8" t="str">
        <f t="shared" si="3"/>
        <v>Registered Dominant</v>
      </c>
    </row>
    <row r="53" spans="1:23" ht="14" x14ac:dyDescent="0.15">
      <c r="A53" s="3">
        <v>662</v>
      </c>
      <c r="B53" s="5">
        <v>40573</v>
      </c>
      <c r="C53" s="3">
        <v>1</v>
      </c>
      <c r="D53" s="3">
        <v>1</v>
      </c>
      <c r="E53" s="3">
        <v>21</v>
      </c>
      <c r="F53" s="3" t="b">
        <v>0</v>
      </c>
      <c r="G53" s="3">
        <v>0</v>
      </c>
      <c r="H53" s="3">
        <v>2</v>
      </c>
      <c r="I53" s="3">
        <v>0.24</v>
      </c>
      <c r="J53" s="3">
        <v>0.2424</v>
      </c>
      <c r="K53" s="3">
        <v>0.7</v>
      </c>
      <c r="L53" s="3">
        <v>0.16420000000000001</v>
      </c>
      <c r="M53" s="3">
        <v>3</v>
      </c>
      <c r="N53" s="3">
        <v>25</v>
      </c>
      <c r="O53" s="3">
        <v>28</v>
      </c>
      <c r="P53" s="3" t="str" cm="1">
        <f t="array" ref="P53">_xlfn.IFS(K53 &gt;= 0.66,"High",K53 &gt;= 0.33,"Medium",K53 &gt;= 0,"Low")</f>
        <v>High</v>
      </c>
      <c r="Q53" s="3" t="str" cm="1">
        <f t="array" ref="Q53">_xlfn.IFS(I53 &gt;= 0.4,"Very Hot",I53 &gt;= 0.3,"Hot",I53 &gt;= 0.2,"Moderate",I53 &gt;= 0.1,"Cold",I53 &lt; 0.1,"Very Cold")</f>
        <v>Moderate</v>
      </c>
      <c r="R53" s="3" t="str" cm="1">
        <f t="array" ref="R53">_xlfn.IFS(H53 = 1,"Clear",H53 = 2,"Mist",H53 = 3,"Light Rain/Snow",H53 = 1,"Heavy Rain/Snow")</f>
        <v>Mist</v>
      </c>
      <c r="S53" s="3" t="str">
        <f t="shared" si="4"/>
        <v>Weekend</v>
      </c>
      <c r="T53" s="3" t="str" cm="1">
        <f t="array" ref="T53">_xlfn.IFS(G53=0,"Sunday",G53=1,"Monday",G53=2,"Tuesday",G53=3,"Wednesday",G53=4,"Thursday",G53=5,"Friday",G53=6,"Saturday")</f>
        <v>Sunday</v>
      </c>
      <c r="U53" s="11">
        <f t="shared" si="1"/>
        <v>1</v>
      </c>
      <c r="V53" s="8">
        <f t="shared" si="2"/>
        <v>2011</v>
      </c>
      <c r="W53" s="8" t="str">
        <f t="shared" si="3"/>
        <v>Registered Dominant</v>
      </c>
    </row>
    <row r="54" spans="1:23" ht="14" x14ac:dyDescent="0.15">
      <c r="A54" s="3">
        <v>663</v>
      </c>
      <c r="B54" s="5">
        <v>40573</v>
      </c>
      <c r="C54" s="3">
        <v>1</v>
      </c>
      <c r="D54" s="3">
        <v>1</v>
      </c>
      <c r="E54" s="3">
        <v>22</v>
      </c>
      <c r="F54" s="3" t="b">
        <v>0</v>
      </c>
      <c r="G54" s="3">
        <v>0</v>
      </c>
      <c r="H54" s="3">
        <v>2</v>
      </c>
      <c r="I54" s="3">
        <v>0.24</v>
      </c>
      <c r="J54" s="3">
        <v>0.2273</v>
      </c>
      <c r="K54" s="3">
        <v>0.7</v>
      </c>
      <c r="L54" s="3">
        <v>0.19400000000000001</v>
      </c>
      <c r="M54" s="3">
        <v>2</v>
      </c>
      <c r="N54" s="3">
        <v>19</v>
      </c>
      <c r="O54" s="3">
        <v>21</v>
      </c>
      <c r="P54" s="3" t="str" cm="1">
        <f t="array" ref="P54">_xlfn.IFS(K54 &gt;= 0.66,"High",K54 &gt;= 0.33,"Medium",K54 &gt;= 0,"Low")</f>
        <v>High</v>
      </c>
      <c r="Q54" s="3" t="str" cm="1">
        <f t="array" ref="Q54">_xlfn.IFS(I54 &gt;= 0.4,"Very Hot",I54 &gt;= 0.3,"Hot",I54 &gt;= 0.2,"Moderate",I54 &gt;= 0.1,"Cold",I54 &lt; 0.1,"Very Cold")</f>
        <v>Moderate</v>
      </c>
      <c r="R54" s="3" t="str" cm="1">
        <f t="array" ref="R54">_xlfn.IFS(H54 = 1,"Clear",H54 = 2,"Mist",H54 = 3,"Light Rain/Snow",H54 = 1,"Heavy Rain/Snow")</f>
        <v>Mist</v>
      </c>
      <c r="S54" s="3" t="str">
        <f t="shared" si="4"/>
        <v>Weekend</v>
      </c>
      <c r="T54" s="3" t="str" cm="1">
        <f t="array" ref="T54">_xlfn.IFS(G54=0,"Sunday",G54=1,"Monday",G54=2,"Tuesday",G54=3,"Wednesday",G54=4,"Thursday",G54=5,"Friday",G54=6,"Saturday")</f>
        <v>Sunday</v>
      </c>
      <c r="U54" s="11">
        <f t="shared" si="1"/>
        <v>1</v>
      </c>
      <c r="V54" s="8">
        <f t="shared" si="2"/>
        <v>2011</v>
      </c>
      <c r="W54" s="8" t="str">
        <f t="shared" si="3"/>
        <v>Registered Dominant</v>
      </c>
    </row>
    <row r="55" spans="1:23" ht="14" x14ac:dyDescent="0.15">
      <c r="A55" s="3">
        <v>664</v>
      </c>
      <c r="B55" s="5">
        <v>40573</v>
      </c>
      <c r="C55" s="3">
        <v>1</v>
      </c>
      <c r="D55" s="3">
        <v>1</v>
      </c>
      <c r="E55" s="3">
        <v>23</v>
      </c>
      <c r="F55" s="3" t="b">
        <v>0</v>
      </c>
      <c r="G55" s="3">
        <v>0</v>
      </c>
      <c r="H55" s="3">
        <v>2</v>
      </c>
      <c r="I55" s="3">
        <v>0.24</v>
      </c>
      <c r="J55" s="3">
        <v>0.21210000000000001</v>
      </c>
      <c r="K55" s="3">
        <v>0.65</v>
      </c>
      <c r="L55" s="3">
        <v>0.28360000000000002</v>
      </c>
      <c r="M55" s="3">
        <v>5</v>
      </c>
      <c r="N55" s="3">
        <v>16</v>
      </c>
      <c r="O55" s="3">
        <v>21</v>
      </c>
      <c r="P55" s="3" t="str" cm="1">
        <f t="array" ref="P55">_xlfn.IFS(K55 &gt;= 0.66,"High",K55 &gt;= 0.33,"Medium",K55 &gt;= 0,"Low")</f>
        <v>Medium</v>
      </c>
      <c r="Q55" s="3" t="str" cm="1">
        <f t="array" ref="Q55">_xlfn.IFS(I55 &gt;= 0.4,"Very Hot",I55 &gt;= 0.3,"Hot",I55 &gt;= 0.2,"Moderate",I55 &gt;= 0.1,"Cold",I55 &lt; 0.1,"Very Cold")</f>
        <v>Moderate</v>
      </c>
      <c r="R55" s="3" t="str" cm="1">
        <f t="array" ref="R55">_xlfn.IFS(H55 = 1,"Clear",H55 = 2,"Mist",H55 = 3,"Light Rain/Snow",H55 = 1,"Heavy Rain/Snow")</f>
        <v>Mist</v>
      </c>
      <c r="S55" s="3" t="str">
        <f t="shared" si="4"/>
        <v>Weekend</v>
      </c>
      <c r="T55" s="3" t="str" cm="1">
        <f t="array" ref="T55">_xlfn.IFS(G55=0,"Sunday",G55=1,"Monday",G55=2,"Tuesday",G55=3,"Wednesday",G55=4,"Thursday",G55=5,"Friday",G55=6,"Saturday")</f>
        <v>Sunday</v>
      </c>
      <c r="U55" s="11">
        <f t="shared" si="1"/>
        <v>1</v>
      </c>
      <c r="V55" s="8">
        <f t="shared" si="2"/>
        <v>2011</v>
      </c>
      <c r="W55" s="8" t="str">
        <f t="shared" si="3"/>
        <v>Registered Dominant</v>
      </c>
    </row>
    <row r="56" spans="1:23" ht="14" x14ac:dyDescent="0.15">
      <c r="A56" s="3">
        <v>665</v>
      </c>
      <c r="B56" s="5">
        <v>40574</v>
      </c>
      <c r="C56" s="3">
        <v>1</v>
      </c>
      <c r="D56" s="3">
        <v>1</v>
      </c>
      <c r="E56" s="3">
        <v>0</v>
      </c>
      <c r="F56" s="3" t="b">
        <v>0</v>
      </c>
      <c r="G56" s="3">
        <v>1</v>
      </c>
      <c r="H56" s="3">
        <v>2</v>
      </c>
      <c r="I56" s="3">
        <v>0.24</v>
      </c>
      <c r="J56" s="3">
        <v>0.2273</v>
      </c>
      <c r="K56" s="3">
        <v>0.65</v>
      </c>
      <c r="L56" s="3">
        <v>0.22389999999999999</v>
      </c>
      <c r="M56" s="3">
        <v>1</v>
      </c>
      <c r="N56" s="3">
        <v>6</v>
      </c>
      <c r="O56" s="3">
        <v>7</v>
      </c>
      <c r="P56" s="3" t="str" cm="1">
        <f t="array" ref="P56">_xlfn.IFS(K56 &gt;= 0.66,"High",K56 &gt;= 0.33,"Medium",K56 &gt;= 0,"Low")</f>
        <v>Medium</v>
      </c>
      <c r="Q56" s="3" t="str" cm="1">
        <f t="array" ref="Q56">_xlfn.IFS(I56 &gt;= 0.4,"Very Hot",I56 &gt;= 0.3,"Hot",I56 &gt;= 0.2,"Moderate",I56 &gt;= 0.1,"Cold",I56 &lt; 0.1,"Very Cold")</f>
        <v>Moderate</v>
      </c>
      <c r="R56" s="3" t="str" cm="1">
        <f t="array" ref="R56">_xlfn.IFS(H56 = 1,"Clear",H56 = 2,"Mist",H56 = 3,"Light Rain/Snow",H56 = 1,"Heavy Rain/Snow")</f>
        <v>Mist</v>
      </c>
      <c r="S56" s="3" t="str">
        <f t="shared" si="4"/>
        <v>Weeakday</v>
      </c>
      <c r="T56" s="3" t="str" cm="1">
        <f t="array" ref="T56">_xlfn.IFS(G56=0,"Sunday",G56=1,"Monday",G56=2,"Tuesday",G56=3,"Wednesday",G56=4,"Thursday",G56=5,"Friday",G56=6,"Saturday")</f>
        <v>Monday</v>
      </c>
      <c r="U56" s="11">
        <f t="shared" si="1"/>
        <v>1</v>
      </c>
      <c r="V56" s="8">
        <f t="shared" si="2"/>
        <v>2011</v>
      </c>
      <c r="W56" s="8" t="str">
        <f t="shared" si="3"/>
        <v>Registered Dominant</v>
      </c>
    </row>
    <row r="57" spans="1:23" ht="14" x14ac:dyDescent="0.15">
      <c r="A57" s="3">
        <v>666</v>
      </c>
      <c r="B57" s="5">
        <v>40574</v>
      </c>
      <c r="C57" s="3">
        <v>1</v>
      </c>
      <c r="D57" s="3">
        <v>1</v>
      </c>
      <c r="E57" s="3">
        <v>1</v>
      </c>
      <c r="F57" s="3" t="b">
        <v>0</v>
      </c>
      <c r="G57" s="3">
        <v>1</v>
      </c>
      <c r="H57" s="3">
        <v>1</v>
      </c>
      <c r="I57" s="3">
        <v>0.22</v>
      </c>
      <c r="J57" s="3">
        <v>0.21210000000000001</v>
      </c>
      <c r="K57" s="3">
        <v>0.64</v>
      </c>
      <c r="L57" s="3">
        <v>0.25369999999999998</v>
      </c>
      <c r="M57" s="3">
        <v>2</v>
      </c>
      <c r="N57" s="3">
        <v>5</v>
      </c>
      <c r="O57" s="3">
        <v>7</v>
      </c>
      <c r="P57" s="3" t="str" cm="1">
        <f t="array" ref="P57">_xlfn.IFS(K57 &gt;= 0.66,"High",K57 &gt;= 0.33,"Medium",K57 &gt;= 0,"Low")</f>
        <v>Medium</v>
      </c>
      <c r="Q57" s="3" t="str" cm="1">
        <f t="array" ref="Q57">_xlfn.IFS(I57 &gt;= 0.4,"Very Hot",I57 &gt;= 0.3,"Hot",I57 &gt;= 0.2,"Moderate",I57 &gt;= 0.1,"Cold",I57 &lt; 0.1,"Very Cold")</f>
        <v>Moderate</v>
      </c>
      <c r="R57" s="3" t="str" cm="1">
        <f t="array" ref="R57">_xlfn.IFS(H57 = 1,"Clear",H57 = 2,"Mist",H57 = 3,"Light Rain/Snow",H57 = 1,"Heavy Rain/Snow")</f>
        <v>Clear</v>
      </c>
      <c r="S57" s="3" t="str">
        <f t="shared" si="4"/>
        <v>Weeakday</v>
      </c>
      <c r="T57" s="3" t="str" cm="1">
        <f t="array" ref="T57">_xlfn.IFS(G57=0,"Sunday",G57=1,"Monday",G57=2,"Tuesday",G57=3,"Wednesday",G57=4,"Thursday",G57=5,"Friday",G57=6,"Saturday")</f>
        <v>Monday</v>
      </c>
      <c r="U57" s="11">
        <f t="shared" si="1"/>
        <v>1</v>
      </c>
      <c r="V57" s="8">
        <f t="shared" si="2"/>
        <v>2011</v>
      </c>
      <c r="W57" s="8" t="str">
        <f t="shared" si="3"/>
        <v>Registered Dominant</v>
      </c>
    </row>
    <row r="58" spans="1:23" ht="14" x14ac:dyDescent="0.15">
      <c r="A58" s="3">
        <v>667</v>
      </c>
      <c r="B58" s="5">
        <v>40574</v>
      </c>
      <c r="C58" s="3">
        <v>1</v>
      </c>
      <c r="D58" s="3">
        <v>1</v>
      </c>
      <c r="E58" s="3">
        <v>2</v>
      </c>
      <c r="F58" s="3" t="b">
        <v>0</v>
      </c>
      <c r="G58" s="3">
        <v>1</v>
      </c>
      <c r="H58" s="3">
        <v>1</v>
      </c>
      <c r="I58" s="3">
        <v>0.22</v>
      </c>
      <c r="J58" s="3">
        <v>0.2273</v>
      </c>
      <c r="K58" s="3">
        <v>0.64</v>
      </c>
      <c r="L58" s="3">
        <v>0.19400000000000001</v>
      </c>
      <c r="M58" s="3">
        <v>0</v>
      </c>
      <c r="N58" s="3">
        <v>1</v>
      </c>
      <c r="O58" s="3">
        <v>1</v>
      </c>
      <c r="P58" s="3" t="str" cm="1">
        <f t="array" ref="P58">_xlfn.IFS(K58 &gt;= 0.66,"High",K58 &gt;= 0.33,"Medium",K58 &gt;= 0,"Low")</f>
        <v>Medium</v>
      </c>
      <c r="Q58" s="3" t="str" cm="1">
        <f t="array" ref="Q58">_xlfn.IFS(I58 &gt;= 0.4,"Very Hot",I58 &gt;= 0.3,"Hot",I58 &gt;= 0.2,"Moderate",I58 &gt;= 0.1,"Cold",I58 &lt; 0.1,"Very Cold")</f>
        <v>Moderate</v>
      </c>
      <c r="R58" s="3" t="str" cm="1">
        <f t="array" ref="R58">_xlfn.IFS(H58 = 1,"Clear",H58 = 2,"Mist",H58 = 3,"Light Rain/Snow",H58 = 1,"Heavy Rain/Snow")</f>
        <v>Clear</v>
      </c>
      <c r="S58" s="3" t="str">
        <f t="shared" si="4"/>
        <v>Weeakday</v>
      </c>
      <c r="T58" s="3" t="str" cm="1">
        <f t="array" ref="T58">_xlfn.IFS(G58=0,"Sunday",G58=1,"Monday",G58=2,"Tuesday",G58=3,"Wednesday",G58=4,"Thursday",G58=5,"Friday",G58=6,"Saturday")</f>
        <v>Monday</v>
      </c>
      <c r="U58" s="11">
        <f t="shared" si="1"/>
        <v>1</v>
      </c>
      <c r="V58" s="8">
        <f t="shared" si="2"/>
        <v>2011</v>
      </c>
      <c r="W58" s="8" t="str">
        <f t="shared" si="3"/>
        <v>Registered Dominant</v>
      </c>
    </row>
    <row r="59" spans="1:23" ht="14" x14ac:dyDescent="0.15">
      <c r="A59" s="3">
        <v>668</v>
      </c>
      <c r="B59" s="5">
        <v>40574</v>
      </c>
      <c r="C59" s="3">
        <v>1</v>
      </c>
      <c r="D59" s="3">
        <v>1</v>
      </c>
      <c r="E59" s="3">
        <v>3</v>
      </c>
      <c r="F59" s="3" t="b">
        <v>0</v>
      </c>
      <c r="G59" s="3">
        <v>1</v>
      </c>
      <c r="H59" s="3">
        <v>1</v>
      </c>
      <c r="I59" s="3">
        <v>0.22</v>
      </c>
      <c r="J59" s="3">
        <v>0.2273</v>
      </c>
      <c r="K59" s="3">
        <v>0.64</v>
      </c>
      <c r="L59" s="3">
        <v>0.19400000000000001</v>
      </c>
      <c r="M59" s="3">
        <v>0</v>
      </c>
      <c r="N59" s="3">
        <v>2</v>
      </c>
      <c r="O59" s="3">
        <v>2</v>
      </c>
      <c r="P59" s="3" t="str" cm="1">
        <f t="array" ref="P59">_xlfn.IFS(K59 &gt;= 0.66,"High",K59 &gt;= 0.33,"Medium",K59 &gt;= 0,"Low")</f>
        <v>Medium</v>
      </c>
      <c r="Q59" s="3" t="str" cm="1">
        <f t="array" ref="Q59">_xlfn.IFS(I59 &gt;= 0.4,"Very Hot",I59 &gt;= 0.3,"Hot",I59 &gt;= 0.2,"Moderate",I59 &gt;= 0.1,"Cold",I59 &lt; 0.1,"Very Cold")</f>
        <v>Moderate</v>
      </c>
      <c r="R59" s="3" t="str" cm="1">
        <f t="array" ref="R59">_xlfn.IFS(H59 = 1,"Clear",H59 = 2,"Mist",H59 = 3,"Light Rain/Snow",H59 = 1,"Heavy Rain/Snow")</f>
        <v>Clear</v>
      </c>
      <c r="S59" s="3" t="str">
        <f t="shared" si="4"/>
        <v>Weeakday</v>
      </c>
      <c r="T59" s="3" t="str" cm="1">
        <f t="array" ref="T59">_xlfn.IFS(G59=0,"Sunday",G59=1,"Monday",G59=2,"Tuesday",G59=3,"Wednesday",G59=4,"Thursday",G59=5,"Friday",G59=6,"Saturday")</f>
        <v>Monday</v>
      </c>
      <c r="U59" s="11">
        <f t="shared" si="1"/>
        <v>1</v>
      </c>
      <c r="V59" s="8">
        <f t="shared" si="2"/>
        <v>2011</v>
      </c>
      <c r="W59" s="8" t="str">
        <f t="shared" si="3"/>
        <v>Registered Dominant</v>
      </c>
    </row>
    <row r="60" spans="1:23" ht="14" x14ac:dyDescent="0.15">
      <c r="A60" s="3">
        <v>669</v>
      </c>
      <c r="B60" s="5">
        <v>40574</v>
      </c>
      <c r="C60" s="3">
        <v>1</v>
      </c>
      <c r="D60" s="3">
        <v>1</v>
      </c>
      <c r="E60" s="3">
        <v>4</v>
      </c>
      <c r="F60" s="3" t="b">
        <v>0</v>
      </c>
      <c r="G60" s="3">
        <v>1</v>
      </c>
      <c r="H60" s="3">
        <v>1</v>
      </c>
      <c r="I60" s="3">
        <v>0.2</v>
      </c>
      <c r="J60" s="3">
        <v>0.19700000000000001</v>
      </c>
      <c r="K60" s="3">
        <v>0.59</v>
      </c>
      <c r="L60" s="3">
        <v>0.22389999999999999</v>
      </c>
      <c r="M60" s="3">
        <v>0</v>
      </c>
      <c r="N60" s="3">
        <v>2</v>
      </c>
      <c r="O60" s="3">
        <v>2</v>
      </c>
      <c r="P60" s="3" t="str" cm="1">
        <f t="array" ref="P60">_xlfn.IFS(K60 &gt;= 0.66,"High",K60 &gt;= 0.33,"Medium",K60 &gt;= 0,"Low")</f>
        <v>Medium</v>
      </c>
      <c r="Q60" s="3" t="str" cm="1">
        <f t="array" ref="Q60">_xlfn.IFS(I60 &gt;= 0.4,"Very Hot",I60 &gt;= 0.3,"Hot",I60 &gt;= 0.2,"Moderate",I60 &gt;= 0.1,"Cold",I60 &lt; 0.1,"Very Cold")</f>
        <v>Moderate</v>
      </c>
      <c r="R60" s="3" t="str" cm="1">
        <f t="array" ref="R60">_xlfn.IFS(H60 = 1,"Clear",H60 = 2,"Mist",H60 = 3,"Light Rain/Snow",H60 = 1,"Heavy Rain/Snow")</f>
        <v>Clear</v>
      </c>
      <c r="S60" s="3" t="str">
        <f t="shared" si="4"/>
        <v>Weeakday</v>
      </c>
      <c r="T60" s="3" t="str" cm="1">
        <f t="array" ref="T60">_xlfn.IFS(G60=0,"Sunday",G60=1,"Monday",G60=2,"Tuesday",G60=3,"Wednesday",G60=4,"Thursday",G60=5,"Friday",G60=6,"Saturday")</f>
        <v>Monday</v>
      </c>
      <c r="U60" s="11">
        <f t="shared" si="1"/>
        <v>1</v>
      </c>
      <c r="V60" s="8">
        <f t="shared" si="2"/>
        <v>2011</v>
      </c>
      <c r="W60" s="8" t="str">
        <f t="shared" si="3"/>
        <v>Registered Dominant</v>
      </c>
    </row>
    <row r="61" spans="1:23" ht="14" x14ac:dyDescent="0.15">
      <c r="A61" s="3">
        <v>670</v>
      </c>
      <c r="B61" s="5">
        <v>40574</v>
      </c>
      <c r="C61" s="3">
        <v>1</v>
      </c>
      <c r="D61" s="3">
        <v>1</v>
      </c>
      <c r="E61" s="3">
        <v>5</v>
      </c>
      <c r="F61" s="3" t="b">
        <v>0</v>
      </c>
      <c r="G61" s="3">
        <v>1</v>
      </c>
      <c r="H61" s="3">
        <v>1</v>
      </c>
      <c r="I61" s="3">
        <v>0.18</v>
      </c>
      <c r="J61" s="3">
        <v>0.16669999999999999</v>
      </c>
      <c r="K61" s="3">
        <v>0.64</v>
      </c>
      <c r="L61" s="3">
        <v>0.28360000000000002</v>
      </c>
      <c r="M61" s="3">
        <v>0</v>
      </c>
      <c r="N61" s="3">
        <v>8</v>
      </c>
      <c r="O61" s="3">
        <v>8</v>
      </c>
      <c r="P61" s="3" t="str" cm="1">
        <f t="array" ref="P61">_xlfn.IFS(K61 &gt;= 0.66,"High",K61 &gt;= 0.33,"Medium",K61 &gt;= 0,"Low")</f>
        <v>Medium</v>
      </c>
      <c r="Q61" s="3" t="str" cm="1">
        <f t="array" ref="Q61">_xlfn.IFS(I61 &gt;= 0.4,"Very Hot",I61 &gt;= 0.3,"Hot",I61 &gt;= 0.2,"Moderate",I61 &gt;= 0.1,"Cold",I61 &lt; 0.1,"Very Cold")</f>
        <v>Cold</v>
      </c>
      <c r="R61" s="3" t="str" cm="1">
        <f t="array" ref="R61">_xlfn.IFS(H61 = 1,"Clear",H61 = 2,"Mist",H61 = 3,"Light Rain/Snow",H61 = 1,"Heavy Rain/Snow")</f>
        <v>Clear</v>
      </c>
      <c r="S61" s="3" t="str">
        <f t="shared" si="4"/>
        <v>Weeakday</v>
      </c>
      <c r="T61" s="3" t="str" cm="1">
        <f t="array" ref="T61">_xlfn.IFS(G61=0,"Sunday",G61=1,"Monday",G61=2,"Tuesday",G61=3,"Wednesday",G61=4,"Thursday",G61=5,"Friday",G61=6,"Saturday")</f>
        <v>Monday</v>
      </c>
      <c r="U61" s="11">
        <f t="shared" si="1"/>
        <v>1</v>
      </c>
      <c r="V61" s="8">
        <f t="shared" si="2"/>
        <v>2011</v>
      </c>
      <c r="W61" s="8" t="str">
        <f t="shared" si="3"/>
        <v>Registered Dominant</v>
      </c>
    </row>
    <row r="62" spans="1:23" ht="14" x14ac:dyDescent="0.15">
      <c r="A62" s="3">
        <v>671</v>
      </c>
      <c r="B62" s="5">
        <v>40574</v>
      </c>
      <c r="C62" s="3">
        <v>1</v>
      </c>
      <c r="D62" s="3">
        <v>1</v>
      </c>
      <c r="E62" s="3">
        <v>6</v>
      </c>
      <c r="F62" s="3" t="b">
        <v>0</v>
      </c>
      <c r="G62" s="3">
        <v>1</v>
      </c>
      <c r="H62" s="3">
        <v>1</v>
      </c>
      <c r="I62" s="3">
        <v>0.16</v>
      </c>
      <c r="J62" s="3">
        <v>0.13639999999999999</v>
      </c>
      <c r="K62" s="3">
        <v>0.69</v>
      </c>
      <c r="L62" s="3">
        <v>0.32840000000000003</v>
      </c>
      <c r="M62" s="3">
        <v>0</v>
      </c>
      <c r="N62" s="3">
        <v>37</v>
      </c>
      <c r="O62" s="3">
        <v>37</v>
      </c>
      <c r="P62" s="3" t="str" cm="1">
        <f t="array" ref="P62">_xlfn.IFS(K62 &gt;= 0.66,"High",K62 &gt;= 0.33,"Medium",K62 &gt;= 0,"Low")</f>
        <v>High</v>
      </c>
      <c r="Q62" s="3" t="str" cm="1">
        <f t="array" ref="Q62">_xlfn.IFS(I62 &gt;= 0.4,"Very Hot",I62 &gt;= 0.3,"Hot",I62 &gt;= 0.2,"Moderate",I62 &gt;= 0.1,"Cold",I62 &lt; 0.1,"Very Cold")</f>
        <v>Cold</v>
      </c>
      <c r="R62" s="3" t="str" cm="1">
        <f t="array" ref="R62">_xlfn.IFS(H62 = 1,"Clear",H62 = 2,"Mist",H62 = 3,"Light Rain/Snow",H62 = 1,"Heavy Rain/Snow")</f>
        <v>Clear</v>
      </c>
      <c r="S62" s="3" t="str">
        <f t="shared" si="4"/>
        <v>Weeakday</v>
      </c>
      <c r="T62" s="3" t="str" cm="1">
        <f t="array" ref="T62">_xlfn.IFS(G62=0,"Sunday",G62=1,"Monday",G62=2,"Tuesday",G62=3,"Wednesday",G62=4,"Thursday",G62=5,"Friday",G62=6,"Saturday")</f>
        <v>Monday</v>
      </c>
      <c r="U62" s="11">
        <f t="shared" si="1"/>
        <v>1</v>
      </c>
      <c r="V62" s="8">
        <f t="shared" si="2"/>
        <v>2011</v>
      </c>
      <c r="W62" s="8" t="str">
        <f t="shared" si="3"/>
        <v>Registered Dominant</v>
      </c>
    </row>
    <row r="63" spans="1:23" ht="14" x14ac:dyDescent="0.15">
      <c r="A63" s="3">
        <v>672</v>
      </c>
      <c r="B63" s="5">
        <v>40574</v>
      </c>
      <c r="C63" s="3">
        <v>1</v>
      </c>
      <c r="D63" s="3">
        <v>1</v>
      </c>
      <c r="E63" s="3">
        <v>7</v>
      </c>
      <c r="F63" s="3" t="b">
        <v>0</v>
      </c>
      <c r="G63" s="3">
        <v>1</v>
      </c>
      <c r="H63" s="3">
        <v>2</v>
      </c>
      <c r="I63" s="3">
        <v>0.16</v>
      </c>
      <c r="J63" s="3">
        <v>0.13639999999999999</v>
      </c>
      <c r="K63" s="3">
        <v>0.64</v>
      </c>
      <c r="L63" s="3">
        <v>0.28360000000000002</v>
      </c>
      <c r="M63" s="3">
        <v>1</v>
      </c>
      <c r="N63" s="3">
        <v>71</v>
      </c>
      <c r="O63" s="3">
        <v>72</v>
      </c>
      <c r="P63" s="3" t="str" cm="1">
        <f t="array" ref="P63">_xlfn.IFS(K63 &gt;= 0.66,"High",K63 &gt;= 0.33,"Medium",K63 &gt;= 0,"Low")</f>
        <v>Medium</v>
      </c>
      <c r="Q63" s="3" t="str" cm="1">
        <f t="array" ref="Q63">_xlfn.IFS(I63 &gt;= 0.4,"Very Hot",I63 &gt;= 0.3,"Hot",I63 &gt;= 0.2,"Moderate",I63 &gt;= 0.1,"Cold",I63 &lt; 0.1,"Very Cold")</f>
        <v>Cold</v>
      </c>
      <c r="R63" s="3" t="str" cm="1">
        <f t="array" ref="R63">_xlfn.IFS(H63 = 1,"Clear",H63 = 2,"Mist",H63 = 3,"Light Rain/Snow",H63 = 1,"Heavy Rain/Snow")</f>
        <v>Mist</v>
      </c>
      <c r="S63" s="3" t="str">
        <f t="shared" si="4"/>
        <v>Weeakday</v>
      </c>
      <c r="T63" s="3" t="str" cm="1">
        <f t="array" ref="T63">_xlfn.IFS(G63=0,"Sunday",G63=1,"Monday",G63=2,"Tuesday",G63=3,"Wednesday",G63=4,"Thursday",G63=5,"Friday",G63=6,"Saturday")</f>
        <v>Monday</v>
      </c>
      <c r="U63" s="11">
        <f t="shared" si="1"/>
        <v>1</v>
      </c>
      <c r="V63" s="8">
        <f t="shared" si="2"/>
        <v>2011</v>
      </c>
      <c r="W63" s="8" t="str">
        <f t="shared" si="3"/>
        <v>Registered Dominant</v>
      </c>
    </row>
    <row r="64" spans="1:23" ht="14" x14ac:dyDescent="0.15">
      <c r="A64" s="3">
        <v>673</v>
      </c>
      <c r="B64" s="5">
        <v>40574</v>
      </c>
      <c r="C64" s="3">
        <v>1</v>
      </c>
      <c r="D64" s="3">
        <v>1</v>
      </c>
      <c r="E64" s="3">
        <v>8</v>
      </c>
      <c r="F64" s="3" t="b">
        <v>0</v>
      </c>
      <c r="G64" s="3">
        <v>1</v>
      </c>
      <c r="H64" s="3">
        <v>2</v>
      </c>
      <c r="I64" s="3">
        <v>0.16</v>
      </c>
      <c r="J64" s="3">
        <v>0.13639999999999999</v>
      </c>
      <c r="K64" s="3">
        <v>0.59</v>
      </c>
      <c r="L64" s="3">
        <v>0.28360000000000002</v>
      </c>
      <c r="M64" s="3">
        <v>3</v>
      </c>
      <c r="N64" s="3">
        <v>182</v>
      </c>
      <c r="O64" s="3">
        <v>185</v>
      </c>
      <c r="P64" s="3" t="str" cm="1">
        <f t="array" ref="P64">_xlfn.IFS(K64 &gt;= 0.66,"High",K64 &gt;= 0.33,"Medium",K64 &gt;= 0,"Low")</f>
        <v>Medium</v>
      </c>
      <c r="Q64" s="3" t="str" cm="1">
        <f t="array" ref="Q64">_xlfn.IFS(I64 &gt;= 0.4,"Very Hot",I64 &gt;= 0.3,"Hot",I64 &gt;= 0.2,"Moderate",I64 &gt;= 0.1,"Cold",I64 &lt; 0.1,"Very Cold")</f>
        <v>Cold</v>
      </c>
      <c r="R64" s="3" t="str" cm="1">
        <f t="array" ref="R64">_xlfn.IFS(H64 = 1,"Clear",H64 = 2,"Mist",H64 = 3,"Light Rain/Snow",H64 = 1,"Heavy Rain/Snow")</f>
        <v>Mist</v>
      </c>
      <c r="S64" s="3" t="str">
        <f t="shared" si="4"/>
        <v>Weeakday</v>
      </c>
      <c r="T64" s="3" t="str" cm="1">
        <f t="array" ref="T64">_xlfn.IFS(G64=0,"Sunday",G64=1,"Monday",G64=2,"Tuesday",G64=3,"Wednesday",G64=4,"Thursday",G64=5,"Friday",G64=6,"Saturday")</f>
        <v>Monday</v>
      </c>
      <c r="U64" s="11">
        <f t="shared" si="1"/>
        <v>1</v>
      </c>
      <c r="V64" s="8">
        <f t="shared" si="2"/>
        <v>2011</v>
      </c>
      <c r="W64" s="8" t="str">
        <f t="shared" si="3"/>
        <v>Registered Dominant</v>
      </c>
    </row>
    <row r="65" spans="1:23" ht="14" x14ac:dyDescent="0.15">
      <c r="A65" s="3">
        <v>674</v>
      </c>
      <c r="B65" s="5">
        <v>40574</v>
      </c>
      <c r="C65" s="3">
        <v>1</v>
      </c>
      <c r="D65" s="3">
        <v>1</v>
      </c>
      <c r="E65" s="3">
        <v>9</v>
      </c>
      <c r="F65" s="3" t="b">
        <v>0</v>
      </c>
      <c r="G65" s="3">
        <v>1</v>
      </c>
      <c r="H65" s="3">
        <v>2</v>
      </c>
      <c r="I65" s="3">
        <v>0.16</v>
      </c>
      <c r="J65" s="3">
        <v>0.13639999999999999</v>
      </c>
      <c r="K65" s="3">
        <v>0.59</v>
      </c>
      <c r="L65" s="3">
        <v>0.29849999999999999</v>
      </c>
      <c r="M65" s="3">
        <v>0</v>
      </c>
      <c r="N65" s="3">
        <v>112</v>
      </c>
      <c r="O65" s="3">
        <v>112</v>
      </c>
      <c r="P65" s="3" t="str" cm="1">
        <f t="array" ref="P65">_xlfn.IFS(K65 &gt;= 0.66,"High",K65 &gt;= 0.33,"Medium",K65 &gt;= 0,"Low")</f>
        <v>Medium</v>
      </c>
      <c r="Q65" s="3" t="str" cm="1">
        <f t="array" ref="Q65">_xlfn.IFS(I65 &gt;= 0.4,"Very Hot",I65 &gt;= 0.3,"Hot",I65 &gt;= 0.2,"Moderate",I65 &gt;= 0.1,"Cold",I65 &lt; 0.1,"Very Cold")</f>
        <v>Cold</v>
      </c>
      <c r="R65" s="3" t="str" cm="1">
        <f t="array" ref="R65">_xlfn.IFS(H65 = 1,"Clear",H65 = 2,"Mist",H65 = 3,"Light Rain/Snow",H65 = 1,"Heavy Rain/Snow")</f>
        <v>Mist</v>
      </c>
      <c r="S65" s="3" t="str">
        <f t="shared" si="4"/>
        <v>Weeakday</v>
      </c>
      <c r="T65" s="3" t="str" cm="1">
        <f t="array" ref="T65">_xlfn.IFS(G65=0,"Sunday",G65=1,"Monday",G65=2,"Tuesday",G65=3,"Wednesday",G65=4,"Thursday",G65=5,"Friday",G65=6,"Saturday")</f>
        <v>Monday</v>
      </c>
      <c r="U65" s="11">
        <f t="shared" si="1"/>
        <v>1</v>
      </c>
      <c r="V65" s="8">
        <f t="shared" si="2"/>
        <v>2011</v>
      </c>
      <c r="W65" s="8" t="str">
        <f t="shared" si="3"/>
        <v>Registered Dominant</v>
      </c>
    </row>
    <row r="66" spans="1:23" ht="14" x14ac:dyDescent="0.15">
      <c r="A66" s="3">
        <v>675</v>
      </c>
      <c r="B66" s="5">
        <v>40574</v>
      </c>
      <c r="C66" s="3">
        <v>1</v>
      </c>
      <c r="D66" s="3">
        <v>1</v>
      </c>
      <c r="E66" s="3">
        <v>10</v>
      </c>
      <c r="F66" s="3" t="b">
        <v>0</v>
      </c>
      <c r="G66" s="3">
        <v>1</v>
      </c>
      <c r="H66" s="3">
        <v>2</v>
      </c>
      <c r="I66" s="3">
        <v>0.16</v>
      </c>
      <c r="J66" s="3">
        <v>0.1515</v>
      </c>
      <c r="K66" s="3">
        <v>0.59</v>
      </c>
      <c r="L66" s="3">
        <v>0.19400000000000001</v>
      </c>
      <c r="M66" s="3">
        <v>1</v>
      </c>
      <c r="N66" s="3">
        <v>68</v>
      </c>
      <c r="O66" s="3">
        <v>69</v>
      </c>
      <c r="P66" s="3" t="str" cm="1">
        <f t="array" ref="P66">_xlfn.IFS(K66 &gt;= 0.66,"High",K66 &gt;= 0.33,"Medium",K66 &gt;= 0,"Low")</f>
        <v>Medium</v>
      </c>
      <c r="Q66" s="3" t="str" cm="1">
        <f t="array" ref="Q66">_xlfn.IFS(I66 &gt;= 0.4,"Very Hot",I66 &gt;= 0.3,"Hot",I66 &gt;= 0.2,"Moderate",I66 &gt;= 0.1,"Cold",I66 &lt; 0.1,"Very Cold")</f>
        <v>Cold</v>
      </c>
      <c r="R66" s="3" t="str" cm="1">
        <f t="array" ref="R66">_xlfn.IFS(H66 = 1,"Clear",H66 = 2,"Mist",H66 = 3,"Light Rain/Snow",H66 = 1,"Heavy Rain/Snow")</f>
        <v>Mist</v>
      </c>
      <c r="S66" s="3" t="str">
        <f t="shared" si="4"/>
        <v>Weeakday</v>
      </c>
      <c r="T66" s="3" t="str" cm="1">
        <f t="array" ref="T66">_xlfn.IFS(G66=0,"Sunday",G66=1,"Monday",G66=2,"Tuesday",G66=3,"Wednesday",G66=4,"Thursday",G66=5,"Friday",G66=6,"Saturday")</f>
        <v>Monday</v>
      </c>
      <c r="U66" s="11">
        <f t="shared" ref="U66:U129" si="5">MONTH(B:B)</f>
        <v>1</v>
      </c>
      <c r="V66" s="8">
        <f t="shared" ref="V66:V129" si="6">YEAR(B:B)</f>
        <v>2011</v>
      </c>
      <c r="W66" s="8" t="str">
        <f t="shared" ref="W66:W129" si="7">IF(M66&gt;N66,"Casual Dominant","Registered Dominant")</f>
        <v>Registered Dominant</v>
      </c>
    </row>
    <row r="67" spans="1:23" ht="14" x14ac:dyDescent="0.15">
      <c r="A67" s="3">
        <v>676</v>
      </c>
      <c r="B67" s="5">
        <v>40574</v>
      </c>
      <c r="C67" s="3">
        <v>1</v>
      </c>
      <c r="D67" s="3">
        <v>1</v>
      </c>
      <c r="E67" s="3">
        <v>11</v>
      </c>
      <c r="F67" s="3" t="b">
        <v>0</v>
      </c>
      <c r="G67" s="3">
        <v>1</v>
      </c>
      <c r="H67" s="3">
        <v>2</v>
      </c>
      <c r="I67" s="3">
        <v>0.16</v>
      </c>
      <c r="J67" s="3">
        <v>0.1515</v>
      </c>
      <c r="K67" s="3">
        <v>0.59</v>
      </c>
      <c r="L67" s="3">
        <v>0.19400000000000001</v>
      </c>
      <c r="M67" s="3">
        <v>2</v>
      </c>
      <c r="N67" s="3">
        <v>46</v>
      </c>
      <c r="O67" s="3">
        <v>48</v>
      </c>
      <c r="P67" s="3" t="str" cm="1">
        <f t="array" ref="P67">_xlfn.IFS(K67 &gt;= 0.66,"High",K67 &gt;= 0.33,"Medium",K67 &gt;= 0,"Low")</f>
        <v>Medium</v>
      </c>
      <c r="Q67" s="3" t="str" cm="1">
        <f t="array" ref="Q67">_xlfn.IFS(I67 &gt;= 0.4,"Very Hot",I67 &gt;= 0.3,"Hot",I67 &gt;= 0.2,"Moderate",I67 &gt;= 0.1,"Cold",I67 &lt; 0.1,"Very Cold")</f>
        <v>Cold</v>
      </c>
      <c r="R67" s="3" t="str" cm="1">
        <f t="array" ref="R67">_xlfn.IFS(H67 = 1,"Clear",H67 = 2,"Mist",H67 = 3,"Light Rain/Snow",H67 = 1,"Heavy Rain/Snow")</f>
        <v>Mist</v>
      </c>
      <c r="S67" s="3" t="str">
        <f t="shared" si="4"/>
        <v>Weeakday</v>
      </c>
      <c r="T67" s="3" t="str" cm="1">
        <f t="array" ref="T67">_xlfn.IFS(G67=0,"Sunday",G67=1,"Monday",G67=2,"Tuesday",G67=3,"Wednesday",G67=4,"Thursday",G67=5,"Friday",G67=6,"Saturday")</f>
        <v>Monday</v>
      </c>
      <c r="U67" s="11">
        <f t="shared" si="5"/>
        <v>1</v>
      </c>
      <c r="V67" s="8">
        <f t="shared" si="6"/>
        <v>2011</v>
      </c>
      <c r="W67" s="8" t="str">
        <f t="shared" si="7"/>
        <v>Registered Dominant</v>
      </c>
    </row>
    <row r="68" spans="1:23" ht="14" x14ac:dyDescent="0.15">
      <c r="A68" s="3">
        <v>677</v>
      </c>
      <c r="B68" s="5">
        <v>40574</v>
      </c>
      <c r="C68" s="3">
        <v>1</v>
      </c>
      <c r="D68" s="3">
        <v>1</v>
      </c>
      <c r="E68" s="3">
        <v>12</v>
      </c>
      <c r="F68" s="3" t="b">
        <v>0</v>
      </c>
      <c r="G68" s="3">
        <v>1</v>
      </c>
      <c r="H68" s="3">
        <v>2</v>
      </c>
      <c r="I68" s="3">
        <v>0.18</v>
      </c>
      <c r="J68" s="3">
        <v>0.21210000000000001</v>
      </c>
      <c r="K68" s="3">
        <v>0.55000000000000004</v>
      </c>
      <c r="L68" s="3">
        <v>0.1045</v>
      </c>
      <c r="M68" s="3">
        <v>6</v>
      </c>
      <c r="N68" s="3">
        <v>62</v>
      </c>
      <c r="O68" s="3">
        <v>68</v>
      </c>
      <c r="P68" s="3" t="str" cm="1">
        <f t="array" ref="P68">_xlfn.IFS(K68 &gt;= 0.66,"High",K68 &gt;= 0.33,"Medium",K68 &gt;= 0,"Low")</f>
        <v>Medium</v>
      </c>
      <c r="Q68" s="3" t="str" cm="1">
        <f t="array" ref="Q68">_xlfn.IFS(I68 &gt;= 0.4,"Very Hot",I68 &gt;= 0.3,"Hot",I68 &gt;= 0.2,"Moderate",I68 &gt;= 0.1,"Cold",I68 &lt; 0.1,"Very Cold")</f>
        <v>Cold</v>
      </c>
      <c r="R68" s="3" t="str" cm="1">
        <f t="array" ref="R68">_xlfn.IFS(H68 = 1,"Clear",H68 = 2,"Mist",H68 = 3,"Light Rain/Snow",H68 = 1,"Heavy Rain/Snow")</f>
        <v>Mist</v>
      </c>
      <c r="S68" s="3" t="str">
        <f t="shared" si="4"/>
        <v>Weeakday</v>
      </c>
      <c r="T68" s="3" t="str" cm="1">
        <f t="array" ref="T68">_xlfn.IFS(G68=0,"Sunday",G68=1,"Monday",G68=2,"Tuesday",G68=3,"Wednesday",G68=4,"Thursday",G68=5,"Friday",G68=6,"Saturday")</f>
        <v>Monday</v>
      </c>
      <c r="U68" s="11">
        <f t="shared" si="5"/>
        <v>1</v>
      </c>
      <c r="V68" s="8">
        <f t="shared" si="6"/>
        <v>2011</v>
      </c>
      <c r="W68" s="8" t="str">
        <f t="shared" si="7"/>
        <v>Registered Dominant</v>
      </c>
    </row>
    <row r="69" spans="1:23" ht="14" x14ac:dyDescent="0.15">
      <c r="A69" s="3">
        <v>678</v>
      </c>
      <c r="B69" s="5">
        <v>40574</v>
      </c>
      <c r="C69" s="3">
        <v>1</v>
      </c>
      <c r="D69" s="3">
        <v>1</v>
      </c>
      <c r="E69" s="3">
        <v>13</v>
      </c>
      <c r="F69" s="3" t="b">
        <v>0</v>
      </c>
      <c r="G69" s="3">
        <v>1</v>
      </c>
      <c r="H69" s="3">
        <v>2</v>
      </c>
      <c r="I69" s="3">
        <v>0.16</v>
      </c>
      <c r="J69" s="3">
        <v>0.2273</v>
      </c>
      <c r="K69" s="3">
        <v>0.59</v>
      </c>
      <c r="L69" s="3">
        <v>0</v>
      </c>
      <c r="M69" s="3">
        <v>2</v>
      </c>
      <c r="N69" s="3">
        <v>52</v>
      </c>
      <c r="O69" s="3">
        <v>54</v>
      </c>
      <c r="P69" s="3" t="str" cm="1">
        <f t="array" ref="P69">_xlfn.IFS(K69 &gt;= 0.66,"High",K69 &gt;= 0.33,"Medium",K69 &gt;= 0,"Low")</f>
        <v>Medium</v>
      </c>
      <c r="Q69" s="3" t="str" cm="1">
        <f t="array" ref="Q69">_xlfn.IFS(I69 &gt;= 0.4,"Very Hot",I69 &gt;= 0.3,"Hot",I69 &gt;= 0.2,"Moderate",I69 &gt;= 0.1,"Cold",I69 &lt; 0.1,"Very Cold")</f>
        <v>Cold</v>
      </c>
      <c r="R69" s="3" t="str" cm="1">
        <f t="array" ref="R69">_xlfn.IFS(H69 = 1,"Clear",H69 = 2,"Mist",H69 = 3,"Light Rain/Snow",H69 = 1,"Heavy Rain/Snow")</f>
        <v>Mist</v>
      </c>
      <c r="S69" s="3" t="str">
        <f t="shared" si="4"/>
        <v>Weeakday</v>
      </c>
      <c r="T69" s="3" t="str" cm="1">
        <f t="array" ref="T69">_xlfn.IFS(G69=0,"Sunday",G69=1,"Monday",G69=2,"Tuesday",G69=3,"Wednesday",G69=4,"Thursday",G69=5,"Friday",G69=6,"Saturday")</f>
        <v>Monday</v>
      </c>
      <c r="U69" s="11">
        <f t="shared" si="5"/>
        <v>1</v>
      </c>
      <c r="V69" s="8">
        <f t="shared" si="6"/>
        <v>2011</v>
      </c>
      <c r="W69" s="8" t="str">
        <f t="shared" si="7"/>
        <v>Registered Dominant</v>
      </c>
    </row>
    <row r="70" spans="1:23" ht="14" x14ac:dyDescent="0.15">
      <c r="A70" s="3">
        <v>679</v>
      </c>
      <c r="B70" s="5">
        <v>40574</v>
      </c>
      <c r="C70" s="3">
        <v>1</v>
      </c>
      <c r="D70" s="3">
        <v>1</v>
      </c>
      <c r="E70" s="3">
        <v>14</v>
      </c>
      <c r="F70" s="3" t="b">
        <v>0</v>
      </c>
      <c r="G70" s="3">
        <v>1</v>
      </c>
      <c r="H70" s="3">
        <v>2</v>
      </c>
      <c r="I70" s="3">
        <v>0.18</v>
      </c>
      <c r="J70" s="3">
        <v>0.19700000000000001</v>
      </c>
      <c r="K70" s="3">
        <v>0.55000000000000004</v>
      </c>
      <c r="L70" s="3">
        <v>0.1343</v>
      </c>
      <c r="M70" s="3">
        <v>1</v>
      </c>
      <c r="N70" s="3">
        <v>85</v>
      </c>
      <c r="O70" s="3">
        <v>86</v>
      </c>
      <c r="P70" s="3" t="str" cm="1">
        <f t="array" ref="P70">_xlfn.IFS(K70 &gt;= 0.66,"High",K70 &gt;= 0.33,"Medium",K70 &gt;= 0,"Low")</f>
        <v>Medium</v>
      </c>
      <c r="Q70" s="3" t="str" cm="1">
        <f t="array" ref="Q70">_xlfn.IFS(I70 &gt;= 0.4,"Very Hot",I70 &gt;= 0.3,"Hot",I70 &gt;= 0.2,"Moderate",I70 &gt;= 0.1,"Cold",I70 &lt; 0.1,"Very Cold")</f>
        <v>Cold</v>
      </c>
      <c r="R70" s="3" t="str" cm="1">
        <f t="array" ref="R70">_xlfn.IFS(H70 = 1,"Clear",H70 = 2,"Mist",H70 = 3,"Light Rain/Snow",H70 = 1,"Heavy Rain/Snow")</f>
        <v>Mist</v>
      </c>
      <c r="S70" s="3" t="str">
        <f t="shared" si="4"/>
        <v>Weeakday</v>
      </c>
      <c r="T70" s="3" t="str" cm="1">
        <f t="array" ref="T70">_xlfn.IFS(G70=0,"Sunday",G70=1,"Monday",G70=2,"Tuesday",G70=3,"Wednesday",G70=4,"Thursday",G70=5,"Friday",G70=6,"Saturday")</f>
        <v>Monday</v>
      </c>
      <c r="U70" s="11">
        <f t="shared" si="5"/>
        <v>1</v>
      </c>
      <c r="V70" s="8">
        <f t="shared" si="6"/>
        <v>2011</v>
      </c>
      <c r="W70" s="8" t="str">
        <f t="shared" si="7"/>
        <v>Registered Dominant</v>
      </c>
    </row>
    <row r="71" spans="1:23" ht="14" x14ac:dyDescent="0.15">
      <c r="A71" s="3">
        <v>680</v>
      </c>
      <c r="B71" s="5">
        <v>40574</v>
      </c>
      <c r="C71" s="3">
        <v>1</v>
      </c>
      <c r="D71" s="3">
        <v>1</v>
      </c>
      <c r="E71" s="3">
        <v>15</v>
      </c>
      <c r="F71" s="3" t="b">
        <v>0</v>
      </c>
      <c r="G71" s="3">
        <v>1</v>
      </c>
      <c r="H71" s="3">
        <v>2</v>
      </c>
      <c r="I71" s="3">
        <v>0.16</v>
      </c>
      <c r="J71" s="3">
        <v>0.18179999999999999</v>
      </c>
      <c r="K71" s="3">
        <v>0.59</v>
      </c>
      <c r="L71" s="3">
        <v>0.1343</v>
      </c>
      <c r="M71" s="3">
        <v>3</v>
      </c>
      <c r="N71" s="3">
        <v>41</v>
      </c>
      <c r="O71" s="3">
        <v>44</v>
      </c>
      <c r="P71" s="3" t="str" cm="1">
        <f t="array" ref="P71">_xlfn.IFS(K71 &gt;= 0.66,"High",K71 &gt;= 0.33,"Medium",K71 &gt;= 0,"Low")</f>
        <v>Medium</v>
      </c>
      <c r="Q71" s="3" t="str" cm="1">
        <f t="array" ref="Q71">_xlfn.IFS(I71 &gt;= 0.4,"Very Hot",I71 &gt;= 0.3,"Hot",I71 &gt;= 0.2,"Moderate",I71 &gt;= 0.1,"Cold",I71 &lt; 0.1,"Very Cold")</f>
        <v>Cold</v>
      </c>
      <c r="R71" s="3" t="str" cm="1">
        <f t="array" ref="R71">_xlfn.IFS(H71 = 1,"Clear",H71 = 2,"Mist",H71 = 3,"Light Rain/Snow",H71 = 1,"Heavy Rain/Snow")</f>
        <v>Mist</v>
      </c>
      <c r="S71" s="3" t="str">
        <f t="shared" si="4"/>
        <v>Weeakday</v>
      </c>
      <c r="T71" s="3" t="str" cm="1">
        <f t="array" ref="T71">_xlfn.IFS(G71=0,"Sunday",G71=1,"Monday",G71=2,"Tuesday",G71=3,"Wednesday",G71=4,"Thursday",G71=5,"Friday",G71=6,"Saturday")</f>
        <v>Monday</v>
      </c>
      <c r="U71" s="11">
        <f t="shared" si="5"/>
        <v>1</v>
      </c>
      <c r="V71" s="8">
        <f t="shared" si="6"/>
        <v>2011</v>
      </c>
      <c r="W71" s="8" t="str">
        <f t="shared" si="7"/>
        <v>Registered Dominant</v>
      </c>
    </row>
    <row r="72" spans="1:23" ht="14" x14ac:dyDescent="0.15">
      <c r="A72" s="3">
        <v>681</v>
      </c>
      <c r="B72" s="5">
        <v>40574</v>
      </c>
      <c r="C72" s="3">
        <v>1</v>
      </c>
      <c r="D72" s="3">
        <v>1</v>
      </c>
      <c r="E72" s="3">
        <v>16</v>
      </c>
      <c r="F72" s="3" t="b">
        <v>0</v>
      </c>
      <c r="G72" s="3">
        <v>1</v>
      </c>
      <c r="H72" s="3">
        <v>2</v>
      </c>
      <c r="I72" s="3">
        <v>0.16</v>
      </c>
      <c r="J72" s="3">
        <v>0.18179999999999999</v>
      </c>
      <c r="K72" s="3">
        <v>0.56000000000000005</v>
      </c>
      <c r="L72" s="3">
        <v>0.19400000000000001</v>
      </c>
      <c r="M72" s="3">
        <v>3</v>
      </c>
      <c r="N72" s="3">
        <v>83</v>
      </c>
      <c r="O72" s="3">
        <v>86</v>
      </c>
      <c r="P72" s="3" t="str" cm="1">
        <f t="array" ref="P72">_xlfn.IFS(K72 &gt;= 0.66,"High",K72 &gt;= 0.33,"Medium",K72 &gt;= 0,"Low")</f>
        <v>Medium</v>
      </c>
      <c r="Q72" s="3" t="str" cm="1">
        <f t="array" ref="Q72">_xlfn.IFS(I72 &gt;= 0.4,"Very Hot",I72 &gt;= 0.3,"Hot",I72 &gt;= 0.2,"Moderate",I72 &gt;= 0.1,"Cold",I72 &lt; 0.1,"Very Cold")</f>
        <v>Cold</v>
      </c>
      <c r="R72" s="3" t="str" cm="1">
        <f t="array" ref="R72">_xlfn.IFS(H72 = 1,"Clear",H72 = 2,"Mist",H72 = 3,"Light Rain/Snow",H72 = 1,"Heavy Rain/Snow")</f>
        <v>Mist</v>
      </c>
      <c r="S72" s="3" t="str">
        <f t="shared" si="4"/>
        <v>Weeakday</v>
      </c>
      <c r="T72" s="3" t="str" cm="1">
        <f t="array" ref="T72">_xlfn.IFS(G72=0,"Sunday",G72=1,"Monday",G72=2,"Tuesday",G72=3,"Wednesday",G72=4,"Thursday",G72=5,"Friday",G72=6,"Saturday")</f>
        <v>Monday</v>
      </c>
      <c r="U72" s="11">
        <f t="shared" si="5"/>
        <v>1</v>
      </c>
      <c r="V72" s="8">
        <f t="shared" si="6"/>
        <v>2011</v>
      </c>
      <c r="W72" s="8" t="str">
        <f t="shared" si="7"/>
        <v>Registered Dominant</v>
      </c>
    </row>
    <row r="73" spans="1:23" ht="14" x14ac:dyDescent="0.15">
      <c r="A73" s="3">
        <v>682</v>
      </c>
      <c r="B73" s="5">
        <v>40574</v>
      </c>
      <c r="C73" s="3">
        <v>1</v>
      </c>
      <c r="D73" s="3">
        <v>1</v>
      </c>
      <c r="E73" s="3">
        <v>17</v>
      </c>
      <c r="F73" s="3" t="b">
        <v>0</v>
      </c>
      <c r="G73" s="3">
        <v>1</v>
      </c>
      <c r="H73" s="3">
        <v>2</v>
      </c>
      <c r="I73" s="3">
        <v>0.16</v>
      </c>
      <c r="J73" s="3">
        <v>0.1515</v>
      </c>
      <c r="K73" s="3">
        <v>0.59</v>
      </c>
      <c r="L73" s="3">
        <v>0.19400000000000001</v>
      </c>
      <c r="M73" s="3">
        <v>6</v>
      </c>
      <c r="N73" s="3">
        <v>155</v>
      </c>
      <c r="O73" s="3">
        <v>161</v>
      </c>
      <c r="P73" s="3" t="str" cm="1">
        <f t="array" ref="P73">_xlfn.IFS(K73 &gt;= 0.66,"High",K73 &gt;= 0.33,"Medium",K73 &gt;= 0,"Low")</f>
        <v>Medium</v>
      </c>
      <c r="Q73" s="3" t="str" cm="1">
        <f t="array" ref="Q73">_xlfn.IFS(I73 &gt;= 0.4,"Very Hot",I73 &gt;= 0.3,"Hot",I73 &gt;= 0.2,"Moderate",I73 &gt;= 0.1,"Cold",I73 &lt; 0.1,"Very Cold")</f>
        <v>Cold</v>
      </c>
      <c r="R73" s="3" t="str" cm="1">
        <f t="array" ref="R73">_xlfn.IFS(H73 = 1,"Clear",H73 = 2,"Mist",H73 = 3,"Light Rain/Snow",H73 = 1,"Heavy Rain/Snow")</f>
        <v>Mist</v>
      </c>
      <c r="S73" s="3" t="str">
        <f t="shared" si="4"/>
        <v>Weeakday</v>
      </c>
      <c r="T73" s="3" t="str" cm="1">
        <f t="array" ref="T73">_xlfn.IFS(G73=0,"Sunday",G73=1,"Monday",G73=2,"Tuesday",G73=3,"Wednesday",G73=4,"Thursday",G73=5,"Friday",G73=6,"Saturday")</f>
        <v>Monday</v>
      </c>
      <c r="U73" s="11">
        <f t="shared" si="5"/>
        <v>1</v>
      </c>
      <c r="V73" s="8">
        <f t="shared" si="6"/>
        <v>2011</v>
      </c>
      <c r="W73" s="8" t="str">
        <f t="shared" si="7"/>
        <v>Registered Dominant</v>
      </c>
    </row>
    <row r="74" spans="1:23" ht="14" x14ac:dyDescent="0.15">
      <c r="A74" s="3">
        <v>683</v>
      </c>
      <c r="B74" s="5">
        <v>40574</v>
      </c>
      <c r="C74" s="3">
        <v>1</v>
      </c>
      <c r="D74" s="3">
        <v>1</v>
      </c>
      <c r="E74" s="3">
        <v>18</v>
      </c>
      <c r="F74" s="3" t="b">
        <v>0</v>
      </c>
      <c r="G74" s="3">
        <v>1</v>
      </c>
      <c r="H74" s="3">
        <v>2</v>
      </c>
      <c r="I74" s="3">
        <v>0.16</v>
      </c>
      <c r="J74" s="3">
        <v>0.1515</v>
      </c>
      <c r="K74" s="3">
        <v>0.55000000000000004</v>
      </c>
      <c r="L74" s="3">
        <v>0.22389999999999999</v>
      </c>
      <c r="M74" s="3">
        <v>3</v>
      </c>
      <c r="N74" s="3">
        <v>153</v>
      </c>
      <c r="O74" s="3">
        <v>156</v>
      </c>
      <c r="P74" s="3" t="str" cm="1">
        <f t="array" ref="P74">_xlfn.IFS(K74 &gt;= 0.66,"High",K74 &gt;= 0.33,"Medium",K74 &gt;= 0,"Low")</f>
        <v>Medium</v>
      </c>
      <c r="Q74" s="3" t="str" cm="1">
        <f t="array" ref="Q74">_xlfn.IFS(I74 &gt;= 0.4,"Very Hot",I74 &gt;= 0.3,"Hot",I74 &gt;= 0.2,"Moderate",I74 &gt;= 0.1,"Cold",I74 &lt; 0.1,"Very Cold")</f>
        <v>Cold</v>
      </c>
      <c r="R74" s="3" t="str" cm="1">
        <f t="array" ref="R74">_xlfn.IFS(H74 = 1,"Clear",H74 = 2,"Mist",H74 = 3,"Light Rain/Snow",H74 = 1,"Heavy Rain/Snow")</f>
        <v>Mist</v>
      </c>
      <c r="S74" s="3" t="str">
        <f t="shared" si="4"/>
        <v>Weeakday</v>
      </c>
      <c r="T74" s="3" t="str" cm="1">
        <f t="array" ref="T74">_xlfn.IFS(G74=0,"Sunday",G74=1,"Monday",G74=2,"Tuesday",G74=3,"Wednesday",G74=4,"Thursday",G74=5,"Friday",G74=6,"Saturday")</f>
        <v>Monday</v>
      </c>
      <c r="U74" s="11">
        <f t="shared" si="5"/>
        <v>1</v>
      </c>
      <c r="V74" s="8">
        <f t="shared" si="6"/>
        <v>2011</v>
      </c>
      <c r="W74" s="8" t="str">
        <f t="shared" si="7"/>
        <v>Registered Dominant</v>
      </c>
    </row>
    <row r="75" spans="1:23" ht="14" x14ac:dyDescent="0.15">
      <c r="A75" s="3">
        <v>684</v>
      </c>
      <c r="B75" s="5">
        <v>40574</v>
      </c>
      <c r="C75" s="3">
        <v>1</v>
      </c>
      <c r="D75" s="3">
        <v>1</v>
      </c>
      <c r="E75" s="3">
        <v>19</v>
      </c>
      <c r="F75" s="3" t="b">
        <v>0</v>
      </c>
      <c r="G75" s="3">
        <v>1</v>
      </c>
      <c r="H75" s="3">
        <v>1</v>
      </c>
      <c r="I75" s="3">
        <v>0.3</v>
      </c>
      <c r="J75" s="3">
        <v>0.31819999999999998</v>
      </c>
      <c r="K75" s="3">
        <v>0.61</v>
      </c>
      <c r="L75" s="3">
        <v>0.1045</v>
      </c>
      <c r="M75" s="3">
        <v>3</v>
      </c>
      <c r="N75" s="3">
        <v>108</v>
      </c>
      <c r="O75" s="3">
        <v>111</v>
      </c>
      <c r="P75" s="3" t="str" cm="1">
        <f t="array" ref="P75">_xlfn.IFS(K75 &gt;= 0.66,"High",K75 &gt;= 0.33,"Medium",K75 &gt;= 0,"Low")</f>
        <v>Medium</v>
      </c>
      <c r="Q75" s="3" t="str" cm="1">
        <f t="array" ref="Q75">_xlfn.IFS(I75 &gt;= 0.4,"Very Hot",I75 &gt;= 0.3,"Hot",I75 &gt;= 0.2,"Moderate",I75 &gt;= 0.1,"Cold",I75 &lt; 0.1,"Very Cold")</f>
        <v>Hot</v>
      </c>
      <c r="R75" s="3" t="str" cm="1">
        <f t="array" ref="R75">_xlfn.IFS(H75 = 1,"Clear",H75 = 2,"Mist",H75 = 3,"Light Rain/Snow",H75 = 1,"Heavy Rain/Snow")</f>
        <v>Clear</v>
      </c>
      <c r="S75" s="3" t="str">
        <f t="shared" ref="S75:S138" si="8">IF(OR(G75=0,G75=6),"Weekend","Weeakday")</f>
        <v>Weeakday</v>
      </c>
      <c r="T75" s="3" t="str" cm="1">
        <f t="array" ref="T75">_xlfn.IFS(G75=0,"Sunday",G75=1,"Monday",G75=2,"Tuesday",G75=3,"Wednesday",G75=4,"Thursday",G75=5,"Friday",G75=6,"Saturday")</f>
        <v>Monday</v>
      </c>
      <c r="U75" s="11">
        <f t="shared" si="5"/>
        <v>1</v>
      </c>
      <c r="V75" s="8">
        <f t="shared" si="6"/>
        <v>2011</v>
      </c>
      <c r="W75" s="8" t="str">
        <f t="shared" si="7"/>
        <v>Registered Dominant</v>
      </c>
    </row>
    <row r="76" spans="1:23" ht="14" x14ac:dyDescent="0.15">
      <c r="A76" s="3">
        <v>685</v>
      </c>
      <c r="B76" s="5">
        <v>40574</v>
      </c>
      <c r="C76" s="3">
        <v>1</v>
      </c>
      <c r="D76" s="3">
        <v>1</v>
      </c>
      <c r="E76" s="3">
        <v>20</v>
      </c>
      <c r="F76" s="3" t="b">
        <v>0</v>
      </c>
      <c r="G76" s="3">
        <v>1</v>
      </c>
      <c r="H76" s="3">
        <v>3</v>
      </c>
      <c r="I76" s="3">
        <v>0.16</v>
      </c>
      <c r="J76" s="3">
        <v>0.16669999999999999</v>
      </c>
      <c r="K76" s="3">
        <v>0.59</v>
      </c>
      <c r="L76" s="3">
        <v>0.16420000000000001</v>
      </c>
      <c r="M76" s="3">
        <v>0</v>
      </c>
      <c r="N76" s="3">
        <v>78</v>
      </c>
      <c r="O76" s="3">
        <v>78</v>
      </c>
      <c r="P76" s="3" t="str" cm="1">
        <f t="array" ref="P76">_xlfn.IFS(K76 &gt;= 0.66,"High",K76 &gt;= 0.33,"Medium",K76 &gt;= 0,"Low")</f>
        <v>Medium</v>
      </c>
      <c r="Q76" s="3" t="str" cm="1">
        <f t="array" ref="Q76">_xlfn.IFS(I76 &gt;= 0.4,"Very Hot",I76 &gt;= 0.3,"Hot",I76 &gt;= 0.2,"Moderate",I76 &gt;= 0.1,"Cold",I76 &lt; 0.1,"Very Cold")</f>
        <v>Cold</v>
      </c>
      <c r="R76" s="3" t="str" cm="1">
        <f t="array" ref="R76">_xlfn.IFS(H76 = 1,"Clear",H76 = 2,"Mist",H76 = 3,"Light Rain/Snow",H76 = 1,"Heavy Rain/Snow")</f>
        <v>Light Rain/Snow</v>
      </c>
      <c r="S76" s="3" t="str">
        <f t="shared" si="8"/>
        <v>Weeakday</v>
      </c>
      <c r="T76" s="3" t="str" cm="1">
        <f t="array" ref="T76">_xlfn.IFS(G76=0,"Sunday",G76=1,"Monday",G76=2,"Tuesday",G76=3,"Wednesday",G76=4,"Thursday",G76=5,"Friday",G76=6,"Saturday")</f>
        <v>Monday</v>
      </c>
      <c r="U76" s="11">
        <f t="shared" si="5"/>
        <v>1</v>
      </c>
      <c r="V76" s="8">
        <f t="shared" si="6"/>
        <v>2011</v>
      </c>
      <c r="W76" s="8" t="str">
        <f t="shared" si="7"/>
        <v>Registered Dominant</v>
      </c>
    </row>
    <row r="77" spans="1:23" ht="14" x14ac:dyDescent="0.15">
      <c r="A77" s="3">
        <v>686</v>
      </c>
      <c r="B77" s="5">
        <v>40574</v>
      </c>
      <c r="C77" s="3">
        <v>1</v>
      </c>
      <c r="D77" s="3">
        <v>1</v>
      </c>
      <c r="E77" s="3">
        <v>21</v>
      </c>
      <c r="F77" s="3" t="b">
        <v>0</v>
      </c>
      <c r="G77" s="3">
        <v>1</v>
      </c>
      <c r="H77" s="3">
        <v>3</v>
      </c>
      <c r="I77" s="3">
        <v>0.16</v>
      </c>
      <c r="J77" s="3">
        <v>0.19700000000000001</v>
      </c>
      <c r="K77" s="3">
        <v>0.59</v>
      </c>
      <c r="L77" s="3">
        <v>8.9599999999999999E-2</v>
      </c>
      <c r="M77" s="3">
        <v>3</v>
      </c>
      <c r="N77" s="3">
        <v>53</v>
      </c>
      <c r="O77" s="3">
        <v>56</v>
      </c>
      <c r="P77" s="3" t="str" cm="1">
        <f t="array" ref="P77">_xlfn.IFS(K77 &gt;= 0.66,"High",K77 &gt;= 0.33,"Medium",K77 &gt;= 0,"Low")</f>
        <v>Medium</v>
      </c>
      <c r="Q77" s="3" t="str" cm="1">
        <f t="array" ref="Q77">_xlfn.IFS(I77 &gt;= 0.4,"Very Hot",I77 &gt;= 0.3,"Hot",I77 &gt;= 0.2,"Moderate",I77 &gt;= 0.1,"Cold",I77 &lt; 0.1,"Very Cold")</f>
        <v>Cold</v>
      </c>
      <c r="R77" s="3" t="str" cm="1">
        <f t="array" ref="R77">_xlfn.IFS(H77 = 1,"Clear",H77 = 2,"Mist",H77 = 3,"Light Rain/Snow",H77 = 1,"Heavy Rain/Snow")</f>
        <v>Light Rain/Snow</v>
      </c>
      <c r="S77" s="3" t="str">
        <f t="shared" si="8"/>
        <v>Weeakday</v>
      </c>
      <c r="T77" s="3" t="str" cm="1">
        <f t="array" ref="T77">_xlfn.IFS(G77=0,"Sunday",G77=1,"Monday",G77=2,"Tuesday",G77=3,"Wednesday",G77=4,"Thursday",G77=5,"Friday",G77=6,"Saturday")</f>
        <v>Monday</v>
      </c>
      <c r="U77" s="11">
        <f t="shared" si="5"/>
        <v>1</v>
      </c>
      <c r="V77" s="8">
        <f t="shared" si="6"/>
        <v>2011</v>
      </c>
      <c r="W77" s="8" t="str">
        <f t="shared" si="7"/>
        <v>Registered Dominant</v>
      </c>
    </row>
    <row r="78" spans="1:23" ht="14" x14ac:dyDescent="0.15">
      <c r="A78" s="3">
        <v>687</v>
      </c>
      <c r="B78" s="5">
        <v>40574</v>
      </c>
      <c r="C78" s="3">
        <v>1</v>
      </c>
      <c r="D78" s="3">
        <v>1</v>
      </c>
      <c r="E78" s="3">
        <v>22</v>
      </c>
      <c r="F78" s="3" t="b">
        <v>0</v>
      </c>
      <c r="G78" s="3">
        <v>1</v>
      </c>
      <c r="H78" s="3">
        <v>2</v>
      </c>
      <c r="I78" s="3">
        <v>0.16</v>
      </c>
      <c r="J78" s="3">
        <v>0.18179999999999999</v>
      </c>
      <c r="K78" s="3">
        <v>0.59</v>
      </c>
      <c r="L78" s="3">
        <v>0.1045</v>
      </c>
      <c r="M78" s="3">
        <v>0</v>
      </c>
      <c r="N78" s="3">
        <v>34</v>
      </c>
      <c r="O78" s="3">
        <v>34</v>
      </c>
      <c r="P78" s="3" t="str" cm="1">
        <f t="array" ref="P78">_xlfn.IFS(K78 &gt;= 0.66,"High",K78 &gt;= 0.33,"Medium",K78 &gt;= 0,"Low")</f>
        <v>Medium</v>
      </c>
      <c r="Q78" s="3" t="str" cm="1">
        <f t="array" ref="Q78">_xlfn.IFS(I78 &gt;= 0.4,"Very Hot",I78 &gt;= 0.3,"Hot",I78 &gt;= 0.2,"Moderate",I78 &gt;= 0.1,"Cold",I78 &lt; 0.1,"Very Cold")</f>
        <v>Cold</v>
      </c>
      <c r="R78" s="3" t="str" cm="1">
        <f t="array" ref="R78">_xlfn.IFS(H78 = 1,"Clear",H78 = 2,"Mist",H78 = 3,"Light Rain/Snow",H78 = 1,"Heavy Rain/Snow")</f>
        <v>Mist</v>
      </c>
      <c r="S78" s="3" t="str">
        <f t="shared" si="8"/>
        <v>Weeakday</v>
      </c>
      <c r="T78" s="3" t="str" cm="1">
        <f t="array" ref="T78">_xlfn.IFS(G78=0,"Sunday",G78=1,"Monday",G78=2,"Tuesday",G78=3,"Wednesday",G78=4,"Thursday",G78=5,"Friday",G78=6,"Saturday")</f>
        <v>Monday</v>
      </c>
      <c r="U78" s="11">
        <f t="shared" si="5"/>
        <v>1</v>
      </c>
      <c r="V78" s="8">
        <f t="shared" si="6"/>
        <v>2011</v>
      </c>
      <c r="W78" s="8" t="str">
        <f t="shared" si="7"/>
        <v>Registered Dominant</v>
      </c>
    </row>
    <row r="79" spans="1:23" ht="14" x14ac:dyDescent="0.15">
      <c r="A79" s="3">
        <v>688</v>
      </c>
      <c r="B79" s="5">
        <v>40574</v>
      </c>
      <c r="C79" s="3">
        <v>1</v>
      </c>
      <c r="D79" s="3">
        <v>1</v>
      </c>
      <c r="E79" s="3">
        <v>23</v>
      </c>
      <c r="F79" s="3" t="b">
        <v>0</v>
      </c>
      <c r="G79" s="3">
        <v>1</v>
      </c>
      <c r="H79" s="3">
        <v>2</v>
      </c>
      <c r="I79" s="3">
        <v>0.16</v>
      </c>
      <c r="J79" s="3">
        <v>0.19700000000000001</v>
      </c>
      <c r="K79" s="3">
        <v>0.64</v>
      </c>
      <c r="L79" s="3">
        <v>8.9599999999999999E-2</v>
      </c>
      <c r="M79" s="3">
        <v>2</v>
      </c>
      <c r="N79" s="3">
        <v>15</v>
      </c>
      <c r="O79" s="3">
        <v>17</v>
      </c>
      <c r="P79" s="3" t="str" cm="1">
        <f t="array" ref="P79">_xlfn.IFS(K79 &gt;= 0.66,"High",K79 &gt;= 0.33,"Medium",K79 &gt;= 0,"Low")</f>
        <v>Medium</v>
      </c>
      <c r="Q79" s="3" t="str" cm="1">
        <f t="array" ref="Q79">_xlfn.IFS(I79 &gt;= 0.4,"Very Hot",I79 &gt;= 0.3,"Hot",I79 &gt;= 0.2,"Moderate",I79 &gt;= 0.1,"Cold",I79 &lt; 0.1,"Very Cold")</f>
        <v>Cold</v>
      </c>
      <c r="R79" s="3" t="str" cm="1">
        <f t="array" ref="R79">_xlfn.IFS(H79 = 1,"Clear",H79 = 2,"Mist",H79 = 3,"Light Rain/Snow",H79 = 1,"Heavy Rain/Snow")</f>
        <v>Mist</v>
      </c>
      <c r="S79" s="3" t="str">
        <f t="shared" si="8"/>
        <v>Weeakday</v>
      </c>
      <c r="T79" s="3" t="str" cm="1">
        <f t="array" ref="T79">_xlfn.IFS(G79=0,"Sunday",G79=1,"Monday",G79=2,"Tuesday",G79=3,"Wednesday",G79=4,"Thursday",G79=5,"Friday",G79=6,"Saturday")</f>
        <v>Monday</v>
      </c>
      <c r="U79" s="11">
        <f t="shared" si="5"/>
        <v>1</v>
      </c>
      <c r="V79" s="8">
        <f t="shared" si="6"/>
        <v>2011</v>
      </c>
      <c r="W79" s="8" t="str">
        <f t="shared" si="7"/>
        <v>Registered Dominant</v>
      </c>
    </row>
    <row r="80" spans="1:23" ht="14" x14ac:dyDescent="0.15">
      <c r="A80" s="3">
        <v>689</v>
      </c>
      <c r="B80" s="5">
        <v>40575</v>
      </c>
      <c r="C80" s="3">
        <v>1</v>
      </c>
      <c r="D80" s="3">
        <v>2</v>
      </c>
      <c r="E80" s="3">
        <v>0</v>
      </c>
      <c r="F80" s="3" t="b">
        <v>0</v>
      </c>
      <c r="G80" s="3">
        <v>2</v>
      </c>
      <c r="H80" s="3">
        <v>2</v>
      </c>
      <c r="I80" s="3">
        <v>0.16</v>
      </c>
      <c r="J80" s="3">
        <v>0.18179999999999999</v>
      </c>
      <c r="K80" s="3">
        <v>0.64</v>
      </c>
      <c r="L80" s="3">
        <v>0.1045</v>
      </c>
      <c r="M80" s="3">
        <v>2</v>
      </c>
      <c r="N80" s="3">
        <v>6</v>
      </c>
      <c r="O80" s="3">
        <v>8</v>
      </c>
      <c r="P80" s="3" t="str" cm="1">
        <f t="array" ref="P80">_xlfn.IFS(K80 &gt;= 0.66,"High",K80 &gt;= 0.33,"Medium",K80 &gt;= 0,"Low")</f>
        <v>Medium</v>
      </c>
      <c r="Q80" s="3" t="str" cm="1">
        <f t="array" ref="Q80">_xlfn.IFS(I80 &gt;= 0.4,"Very Hot",I80 &gt;= 0.3,"Hot",I80 &gt;= 0.2,"Moderate",I80 &gt;= 0.1,"Cold",I80 &lt; 0.1,"Very Cold")</f>
        <v>Cold</v>
      </c>
      <c r="R80" s="3" t="str" cm="1">
        <f t="array" ref="R80">_xlfn.IFS(H80 = 1,"Clear",H80 = 2,"Mist",H80 = 3,"Light Rain/Snow",H80 = 1,"Heavy Rain/Snow")</f>
        <v>Mist</v>
      </c>
      <c r="S80" s="3" t="str">
        <f t="shared" si="8"/>
        <v>Weeakday</v>
      </c>
      <c r="T80" s="3" t="str" cm="1">
        <f t="array" ref="T80">_xlfn.IFS(G80=0,"Sunday",G80=1,"Monday",G80=2,"Tuesday",G80=3,"Wednesday",G80=4,"Thursday",G80=5,"Friday",G80=6,"Saturday")</f>
        <v>Tuesday</v>
      </c>
      <c r="U80" s="11">
        <f t="shared" si="5"/>
        <v>2</v>
      </c>
      <c r="V80" s="8">
        <f t="shared" si="6"/>
        <v>2011</v>
      </c>
      <c r="W80" s="8" t="str">
        <f t="shared" si="7"/>
        <v>Registered Dominant</v>
      </c>
    </row>
    <row r="81" spans="1:23" ht="14" x14ac:dyDescent="0.15">
      <c r="A81" s="3">
        <v>690</v>
      </c>
      <c r="B81" s="5">
        <v>40575</v>
      </c>
      <c r="C81" s="3">
        <v>1</v>
      </c>
      <c r="D81" s="3">
        <v>2</v>
      </c>
      <c r="E81" s="3">
        <v>1</v>
      </c>
      <c r="F81" s="3" t="b">
        <v>0</v>
      </c>
      <c r="G81" s="3">
        <v>2</v>
      </c>
      <c r="H81" s="3">
        <v>2</v>
      </c>
      <c r="I81" s="3">
        <v>0.16</v>
      </c>
      <c r="J81" s="3">
        <v>0.18179999999999999</v>
      </c>
      <c r="K81" s="3">
        <v>0.69</v>
      </c>
      <c r="L81" s="3">
        <v>0.1045</v>
      </c>
      <c r="M81" s="3">
        <v>0</v>
      </c>
      <c r="N81" s="3">
        <v>3</v>
      </c>
      <c r="O81" s="3">
        <v>3</v>
      </c>
      <c r="P81" s="3" t="str" cm="1">
        <f t="array" ref="P81">_xlfn.IFS(K81 &gt;= 0.66,"High",K81 &gt;= 0.33,"Medium",K81 &gt;= 0,"Low")</f>
        <v>High</v>
      </c>
      <c r="Q81" s="3" t="str" cm="1">
        <f t="array" ref="Q81">_xlfn.IFS(I81 &gt;= 0.4,"Very Hot",I81 &gt;= 0.3,"Hot",I81 &gt;= 0.2,"Moderate",I81 &gt;= 0.1,"Cold",I81 &lt; 0.1,"Very Cold")</f>
        <v>Cold</v>
      </c>
      <c r="R81" s="3" t="str" cm="1">
        <f t="array" ref="R81">_xlfn.IFS(H81 = 1,"Clear",H81 = 2,"Mist",H81 = 3,"Light Rain/Snow",H81 = 1,"Heavy Rain/Snow")</f>
        <v>Mist</v>
      </c>
      <c r="S81" s="3" t="str">
        <f t="shared" si="8"/>
        <v>Weeakday</v>
      </c>
      <c r="T81" s="3" t="str" cm="1">
        <f t="array" ref="T81">_xlfn.IFS(G81=0,"Sunday",G81=1,"Monday",G81=2,"Tuesday",G81=3,"Wednesday",G81=4,"Thursday",G81=5,"Friday",G81=6,"Saturday")</f>
        <v>Tuesday</v>
      </c>
      <c r="U81" s="11">
        <f t="shared" si="5"/>
        <v>2</v>
      </c>
      <c r="V81" s="8">
        <f t="shared" si="6"/>
        <v>2011</v>
      </c>
      <c r="W81" s="8" t="str">
        <f t="shared" si="7"/>
        <v>Registered Dominant</v>
      </c>
    </row>
    <row r="82" spans="1:23" ht="14" x14ac:dyDescent="0.15">
      <c r="A82" s="3">
        <v>691</v>
      </c>
      <c r="B82" s="5">
        <v>40575</v>
      </c>
      <c r="C82" s="3">
        <v>1</v>
      </c>
      <c r="D82" s="3">
        <v>2</v>
      </c>
      <c r="E82" s="3">
        <v>2</v>
      </c>
      <c r="F82" s="3" t="b">
        <v>0</v>
      </c>
      <c r="G82" s="3">
        <v>2</v>
      </c>
      <c r="H82" s="3">
        <v>2</v>
      </c>
      <c r="I82" s="3">
        <v>0.16</v>
      </c>
      <c r="J82" s="3">
        <v>0.2273</v>
      </c>
      <c r="K82" s="3">
        <v>0.69</v>
      </c>
      <c r="L82" s="3">
        <v>0</v>
      </c>
      <c r="M82" s="3">
        <v>0</v>
      </c>
      <c r="N82" s="3">
        <v>2</v>
      </c>
      <c r="O82" s="3">
        <v>2</v>
      </c>
      <c r="P82" s="3" t="str" cm="1">
        <f t="array" ref="P82">_xlfn.IFS(K82 &gt;= 0.66,"High",K82 &gt;= 0.33,"Medium",K82 &gt;= 0,"Low")</f>
        <v>High</v>
      </c>
      <c r="Q82" s="3" t="str" cm="1">
        <f t="array" ref="Q82">_xlfn.IFS(I82 &gt;= 0.4,"Very Hot",I82 &gt;= 0.3,"Hot",I82 &gt;= 0.2,"Moderate",I82 &gt;= 0.1,"Cold",I82 &lt; 0.1,"Very Cold")</f>
        <v>Cold</v>
      </c>
      <c r="R82" s="3" t="str" cm="1">
        <f t="array" ref="R82">_xlfn.IFS(H82 = 1,"Clear",H82 = 2,"Mist",H82 = 3,"Light Rain/Snow",H82 = 1,"Heavy Rain/Snow")</f>
        <v>Mist</v>
      </c>
      <c r="S82" s="3" t="str">
        <f t="shared" si="8"/>
        <v>Weeakday</v>
      </c>
      <c r="T82" s="3" t="str" cm="1">
        <f t="array" ref="T82">_xlfn.IFS(G82=0,"Sunday",G82=1,"Monday",G82=2,"Tuesday",G82=3,"Wednesday",G82=4,"Thursday",G82=5,"Friday",G82=6,"Saturday")</f>
        <v>Tuesday</v>
      </c>
      <c r="U82" s="11">
        <f t="shared" si="5"/>
        <v>2</v>
      </c>
      <c r="V82" s="8">
        <f t="shared" si="6"/>
        <v>2011</v>
      </c>
      <c r="W82" s="8" t="str">
        <f t="shared" si="7"/>
        <v>Registered Dominant</v>
      </c>
    </row>
    <row r="83" spans="1:23" ht="14" x14ac:dyDescent="0.15">
      <c r="A83" s="3">
        <v>692</v>
      </c>
      <c r="B83" s="5">
        <v>40575</v>
      </c>
      <c r="C83" s="3">
        <v>1</v>
      </c>
      <c r="D83" s="3">
        <v>2</v>
      </c>
      <c r="E83" s="3">
        <v>3</v>
      </c>
      <c r="F83" s="3" t="b">
        <v>0</v>
      </c>
      <c r="G83" s="3">
        <v>2</v>
      </c>
      <c r="H83" s="3">
        <v>2</v>
      </c>
      <c r="I83" s="3">
        <v>0.16</v>
      </c>
      <c r="J83" s="3">
        <v>0.2273</v>
      </c>
      <c r="K83" s="3">
        <v>0.69</v>
      </c>
      <c r="L83" s="3">
        <v>0</v>
      </c>
      <c r="M83" s="3">
        <v>0</v>
      </c>
      <c r="N83" s="3">
        <v>2</v>
      </c>
      <c r="O83" s="3">
        <v>2</v>
      </c>
      <c r="P83" s="3" t="str" cm="1">
        <f t="array" ref="P83">_xlfn.IFS(K83 &gt;= 0.66,"High",K83 &gt;= 0.33,"Medium",K83 &gt;= 0,"Low")</f>
        <v>High</v>
      </c>
      <c r="Q83" s="3" t="str" cm="1">
        <f t="array" ref="Q83">_xlfn.IFS(I83 &gt;= 0.4,"Very Hot",I83 &gt;= 0.3,"Hot",I83 &gt;= 0.2,"Moderate",I83 &gt;= 0.1,"Cold",I83 &lt; 0.1,"Very Cold")</f>
        <v>Cold</v>
      </c>
      <c r="R83" s="3" t="str" cm="1">
        <f t="array" ref="R83">_xlfn.IFS(H83 = 1,"Clear",H83 = 2,"Mist",H83 = 3,"Light Rain/Snow",H83 = 1,"Heavy Rain/Snow")</f>
        <v>Mist</v>
      </c>
      <c r="S83" s="3" t="str">
        <f t="shared" si="8"/>
        <v>Weeakday</v>
      </c>
      <c r="T83" s="3" t="str" cm="1">
        <f t="array" ref="T83">_xlfn.IFS(G83=0,"Sunday",G83=1,"Monday",G83=2,"Tuesday",G83=3,"Wednesday",G83=4,"Thursday",G83=5,"Friday",G83=6,"Saturday")</f>
        <v>Tuesday</v>
      </c>
      <c r="U83" s="11">
        <f t="shared" si="5"/>
        <v>2</v>
      </c>
      <c r="V83" s="8">
        <f t="shared" si="6"/>
        <v>2011</v>
      </c>
      <c r="W83" s="8" t="str">
        <f t="shared" si="7"/>
        <v>Registered Dominant</v>
      </c>
    </row>
    <row r="84" spans="1:23" ht="14" x14ac:dyDescent="0.15">
      <c r="A84" s="3">
        <v>693</v>
      </c>
      <c r="B84" s="5">
        <v>40575</v>
      </c>
      <c r="C84" s="3">
        <v>1</v>
      </c>
      <c r="D84" s="3">
        <v>2</v>
      </c>
      <c r="E84" s="3">
        <v>5</v>
      </c>
      <c r="F84" s="3" t="b">
        <v>0</v>
      </c>
      <c r="G84" s="3">
        <v>2</v>
      </c>
      <c r="H84" s="3">
        <v>3</v>
      </c>
      <c r="I84" s="3">
        <v>0.14000000000000001</v>
      </c>
      <c r="J84" s="3">
        <v>0.21210000000000001</v>
      </c>
      <c r="K84" s="3">
        <v>0.93</v>
      </c>
      <c r="L84" s="3">
        <v>0</v>
      </c>
      <c r="M84" s="3">
        <v>0</v>
      </c>
      <c r="N84" s="3">
        <v>3</v>
      </c>
      <c r="O84" s="3">
        <v>3</v>
      </c>
      <c r="P84" s="3" t="str" cm="1">
        <f t="array" ref="P84">_xlfn.IFS(K84 &gt;= 0.66,"High",K84 &gt;= 0.33,"Medium",K84 &gt;= 0,"Low")</f>
        <v>High</v>
      </c>
      <c r="Q84" s="3" t="str" cm="1">
        <f t="array" ref="Q84">_xlfn.IFS(I84 &gt;= 0.4,"Very Hot",I84 &gt;= 0.3,"Hot",I84 &gt;= 0.2,"Moderate",I84 &gt;= 0.1,"Cold",I84 &lt; 0.1,"Very Cold")</f>
        <v>Cold</v>
      </c>
      <c r="R84" s="3" t="str" cm="1">
        <f t="array" ref="R84">_xlfn.IFS(H84 = 1,"Clear",H84 = 2,"Mist",H84 = 3,"Light Rain/Snow",H84 = 1,"Heavy Rain/Snow")</f>
        <v>Light Rain/Snow</v>
      </c>
      <c r="S84" s="3" t="str">
        <f t="shared" si="8"/>
        <v>Weeakday</v>
      </c>
      <c r="T84" s="3" t="str" cm="1">
        <f t="array" ref="T84">_xlfn.IFS(G84=0,"Sunday",G84=1,"Monday",G84=2,"Tuesday",G84=3,"Wednesday",G84=4,"Thursday",G84=5,"Friday",G84=6,"Saturday")</f>
        <v>Tuesday</v>
      </c>
      <c r="U84" s="11">
        <f t="shared" si="5"/>
        <v>2</v>
      </c>
      <c r="V84" s="8">
        <f t="shared" si="6"/>
        <v>2011</v>
      </c>
      <c r="W84" s="8" t="str">
        <f t="shared" si="7"/>
        <v>Registered Dominant</v>
      </c>
    </row>
    <row r="85" spans="1:23" ht="14" x14ac:dyDescent="0.15">
      <c r="A85" s="3">
        <v>694</v>
      </c>
      <c r="B85" s="5">
        <v>40575</v>
      </c>
      <c r="C85" s="3">
        <v>1</v>
      </c>
      <c r="D85" s="3">
        <v>2</v>
      </c>
      <c r="E85" s="3">
        <v>6</v>
      </c>
      <c r="F85" s="3" t="b">
        <v>0</v>
      </c>
      <c r="G85" s="3">
        <v>2</v>
      </c>
      <c r="H85" s="3">
        <v>3</v>
      </c>
      <c r="I85" s="3">
        <v>0.14000000000000001</v>
      </c>
      <c r="J85" s="3">
        <v>0.21210000000000001</v>
      </c>
      <c r="K85" s="3">
        <v>0.93</v>
      </c>
      <c r="L85" s="3">
        <v>0</v>
      </c>
      <c r="M85" s="3">
        <v>0</v>
      </c>
      <c r="N85" s="3">
        <v>22</v>
      </c>
      <c r="O85" s="3">
        <v>22</v>
      </c>
      <c r="P85" s="3" t="str" cm="1">
        <f t="array" ref="P85">_xlfn.IFS(K85 &gt;= 0.66,"High",K85 &gt;= 0.33,"Medium",K85 &gt;= 0,"Low")</f>
        <v>High</v>
      </c>
      <c r="Q85" s="3" t="str" cm="1">
        <f t="array" ref="Q85">_xlfn.IFS(I85 &gt;= 0.4,"Very Hot",I85 &gt;= 0.3,"Hot",I85 &gt;= 0.2,"Moderate",I85 &gt;= 0.1,"Cold",I85 &lt; 0.1,"Very Cold")</f>
        <v>Cold</v>
      </c>
      <c r="R85" s="3" t="str" cm="1">
        <f t="array" ref="R85">_xlfn.IFS(H85 = 1,"Clear",H85 = 2,"Mist",H85 = 3,"Light Rain/Snow",H85 = 1,"Heavy Rain/Snow")</f>
        <v>Light Rain/Snow</v>
      </c>
      <c r="S85" s="3" t="str">
        <f t="shared" si="8"/>
        <v>Weeakday</v>
      </c>
      <c r="T85" s="3" t="str" cm="1">
        <f t="array" ref="T85">_xlfn.IFS(G85=0,"Sunday",G85=1,"Monday",G85=2,"Tuesday",G85=3,"Wednesday",G85=4,"Thursday",G85=5,"Friday",G85=6,"Saturday")</f>
        <v>Tuesday</v>
      </c>
      <c r="U85" s="11">
        <f t="shared" si="5"/>
        <v>2</v>
      </c>
      <c r="V85" s="8">
        <f t="shared" si="6"/>
        <v>2011</v>
      </c>
      <c r="W85" s="8" t="str">
        <f t="shared" si="7"/>
        <v>Registered Dominant</v>
      </c>
    </row>
    <row r="86" spans="1:23" ht="14" x14ac:dyDescent="0.15">
      <c r="A86" s="3">
        <v>695</v>
      </c>
      <c r="B86" s="5">
        <v>40575</v>
      </c>
      <c r="C86" s="3">
        <v>1</v>
      </c>
      <c r="D86" s="3">
        <v>2</v>
      </c>
      <c r="E86" s="3">
        <v>7</v>
      </c>
      <c r="F86" s="3" t="b">
        <v>0</v>
      </c>
      <c r="G86" s="3">
        <v>2</v>
      </c>
      <c r="H86" s="3">
        <v>3</v>
      </c>
      <c r="I86" s="3">
        <v>0.16</v>
      </c>
      <c r="J86" s="3">
        <v>0.2273</v>
      </c>
      <c r="K86" s="3">
        <v>0.93</v>
      </c>
      <c r="L86" s="3">
        <v>0</v>
      </c>
      <c r="M86" s="3">
        <v>0</v>
      </c>
      <c r="N86" s="3">
        <v>52</v>
      </c>
      <c r="O86" s="3">
        <v>52</v>
      </c>
      <c r="P86" s="3" t="str" cm="1">
        <f t="array" ref="P86">_xlfn.IFS(K86 &gt;= 0.66,"High",K86 &gt;= 0.33,"Medium",K86 &gt;= 0,"Low")</f>
        <v>High</v>
      </c>
      <c r="Q86" s="3" t="str" cm="1">
        <f t="array" ref="Q86">_xlfn.IFS(I86 &gt;= 0.4,"Very Hot",I86 &gt;= 0.3,"Hot",I86 &gt;= 0.2,"Moderate",I86 &gt;= 0.1,"Cold",I86 &lt; 0.1,"Very Cold")</f>
        <v>Cold</v>
      </c>
      <c r="R86" s="3" t="str" cm="1">
        <f t="array" ref="R86">_xlfn.IFS(H86 = 1,"Clear",H86 = 2,"Mist",H86 = 3,"Light Rain/Snow",H86 = 1,"Heavy Rain/Snow")</f>
        <v>Light Rain/Snow</v>
      </c>
      <c r="S86" s="3" t="str">
        <f t="shared" si="8"/>
        <v>Weeakday</v>
      </c>
      <c r="T86" s="3" t="str" cm="1">
        <f t="array" ref="T86">_xlfn.IFS(G86=0,"Sunday",G86=1,"Monday",G86=2,"Tuesday",G86=3,"Wednesday",G86=4,"Thursday",G86=5,"Friday",G86=6,"Saturday")</f>
        <v>Tuesday</v>
      </c>
      <c r="U86" s="11">
        <f t="shared" si="5"/>
        <v>2</v>
      </c>
      <c r="V86" s="8">
        <f t="shared" si="6"/>
        <v>2011</v>
      </c>
      <c r="W86" s="8" t="str">
        <f t="shared" si="7"/>
        <v>Registered Dominant</v>
      </c>
    </row>
    <row r="87" spans="1:23" ht="14" x14ac:dyDescent="0.15">
      <c r="A87" s="3">
        <v>696</v>
      </c>
      <c r="B87" s="5">
        <v>40575</v>
      </c>
      <c r="C87" s="3">
        <v>1</v>
      </c>
      <c r="D87" s="3">
        <v>2</v>
      </c>
      <c r="E87" s="3">
        <v>8</v>
      </c>
      <c r="F87" s="3" t="b">
        <v>0</v>
      </c>
      <c r="G87" s="3">
        <v>2</v>
      </c>
      <c r="H87" s="3">
        <v>3</v>
      </c>
      <c r="I87" s="3">
        <v>0.16</v>
      </c>
      <c r="J87" s="3">
        <v>0.2273</v>
      </c>
      <c r="K87" s="3">
        <v>0.93</v>
      </c>
      <c r="L87" s="3">
        <v>0</v>
      </c>
      <c r="M87" s="3">
        <v>3</v>
      </c>
      <c r="N87" s="3">
        <v>132</v>
      </c>
      <c r="O87" s="3">
        <v>135</v>
      </c>
      <c r="P87" s="3" t="str" cm="1">
        <f t="array" ref="P87">_xlfn.IFS(K87 &gt;= 0.66,"High",K87 &gt;= 0.33,"Medium",K87 &gt;= 0,"Low")</f>
        <v>High</v>
      </c>
      <c r="Q87" s="3" t="str" cm="1">
        <f t="array" ref="Q87">_xlfn.IFS(I87 &gt;= 0.4,"Very Hot",I87 &gt;= 0.3,"Hot",I87 &gt;= 0.2,"Moderate",I87 &gt;= 0.1,"Cold",I87 &lt; 0.1,"Very Cold")</f>
        <v>Cold</v>
      </c>
      <c r="R87" s="3" t="str" cm="1">
        <f t="array" ref="R87">_xlfn.IFS(H87 = 1,"Clear",H87 = 2,"Mist",H87 = 3,"Light Rain/Snow",H87 = 1,"Heavy Rain/Snow")</f>
        <v>Light Rain/Snow</v>
      </c>
      <c r="S87" s="3" t="str">
        <f t="shared" si="8"/>
        <v>Weeakday</v>
      </c>
      <c r="T87" s="3" t="str" cm="1">
        <f t="array" ref="T87">_xlfn.IFS(G87=0,"Sunday",G87=1,"Monday",G87=2,"Tuesday",G87=3,"Wednesday",G87=4,"Thursday",G87=5,"Friday",G87=6,"Saturday")</f>
        <v>Tuesday</v>
      </c>
      <c r="U87" s="11">
        <f t="shared" si="5"/>
        <v>2</v>
      </c>
      <c r="V87" s="8">
        <f t="shared" si="6"/>
        <v>2011</v>
      </c>
      <c r="W87" s="8" t="str">
        <f t="shared" si="7"/>
        <v>Registered Dominant</v>
      </c>
    </row>
    <row r="88" spans="1:23" ht="14" x14ac:dyDescent="0.15">
      <c r="A88" s="3">
        <v>697</v>
      </c>
      <c r="B88" s="5">
        <v>40575</v>
      </c>
      <c r="C88" s="3">
        <v>1</v>
      </c>
      <c r="D88" s="3">
        <v>2</v>
      </c>
      <c r="E88" s="3">
        <v>9</v>
      </c>
      <c r="F88" s="3" t="b">
        <v>0</v>
      </c>
      <c r="G88" s="3">
        <v>2</v>
      </c>
      <c r="H88" s="3">
        <v>2</v>
      </c>
      <c r="I88" s="3">
        <v>0.16</v>
      </c>
      <c r="J88" s="3">
        <v>0.2273</v>
      </c>
      <c r="K88" s="3">
        <v>0.93</v>
      </c>
      <c r="L88" s="3">
        <v>0</v>
      </c>
      <c r="M88" s="3">
        <v>2</v>
      </c>
      <c r="N88" s="3">
        <v>114</v>
      </c>
      <c r="O88" s="3">
        <v>116</v>
      </c>
      <c r="P88" s="3" t="str" cm="1">
        <f t="array" ref="P88">_xlfn.IFS(K88 &gt;= 0.66,"High",K88 &gt;= 0.33,"Medium",K88 &gt;= 0,"Low")</f>
        <v>High</v>
      </c>
      <c r="Q88" s="3" t="str" cm="1">
        <f t="array" ref="Q88">_xlfn.IFS(I88 &gt;= 0.4,"Very Hot",I88 &gt;= 0.3,"Hot",I88 &gt;= 0.2,"Moderate",I88 &gt;= 0.1,"Cold",I88 &lt; 0.1,"Very Cold")</f>
        <v>Cold</v>
      </c>
      <c r="R88" s="3" t="str" cm="1">
        <f t="array" ref="R88">_xlfn.IFS(H88 = 1,"Clear",H88 = 2,"Mist",H88 = 3,"Light Rain/Snow",H88 = 1,"Heavy Rain/Snow")</f>
        <v>Mist</v>
      </c>
      <c r="S88" s="3" t="str">
        <f t="shared" si="8"/>
        <v>Weeakday</v>
      </c>
      <c r="T88" s="3" t="str" cm="1">
        <f t="array" ref="T88">_xlfn.IFS(G88=0,"Sunday",G88=1,"Monday",G88=2,"Tuesday",G88=3,"Wednesday",G88=4,"Thursday",G88=5,"Friday",G88=6,"Saturday")</f>
        <v>Tuesday</v>
      </c>
      <c r="U88" s="11">
        <f t="shared" si="5"/>
        <v>2</v>
      </c>
      <c r="V88" s="8">
        <f t="shared" si="6"/>
        <v>2011</v>
      </c>
      <c r="W88" s="8" t="str">
        <f t="shared" si="7"/>
        <v>Registered Dominant</v>
      </c>
    </row>
    <row r="89" spans="1:23" ht="14" x14ac:dyDescent="0.15">
      <c r="A89" s="3">
        <v>698</v>
      </c>
      <c r="B89" s="5">
        <v>40575</v>
      </c>
      <c r="C89" s="3">
        <v>1</v>
      </c>
      <c r="D89" s="3">
        <v>2</v>
      </c>
      <c r="E89" s="3">
        <v>10</v>
      </c>
      <c r="F89" s="3" t="b">
        <v>0</v>
      </c>
      <c r="G89" s="3">
        <v>2</v>
      </c>
      <c r="H89" s="3">
        <v>2</v>
      </c>
      <c r="I89" s="3">
        <v>0.16</v>
      </c>
      <c r="J89" s="3">
        <v>0.2273</v>
      </c>
      <c r="K89" s="3">
        <v>0.93</v>
      </c>
      <c r="L89" s="3">
        <v>0</v>
      </c>
      <c r="M89" s="3">
        <v>0</v>
      </c>
      <c r="N89" s="3">
        <v>47</v>
      </c>
      <c r="O89" s="3">
        <v>47</v>
      </c>
      <c r="P89" s="3" t="str" cm="1">
        <f t="array" ref="P89">_xlfn.IFS(K89 &gt;= 0.66,"High",K89 &gt;= 0.33,"Medium",K89 &gt;= 0,"Low")</f>
        <v>High</v>
      </c>
      <c r="Q89" s="3" t="str" cm="1">
        <f t="array" ref="Q89">_xlfn.IFS(I89 &gt;= 0.4,"Very Hot",I89 &gt;= 0.3,"Hot",I89 &gt;= 0.2,"Moderate",I89 &gt;= 0.1,"Cold",I89 &lt; 0.1,"Very Cold")</f>
        <v>Cold</v>
      </c>
      <c r="R89" s="3" t="str" cm="1">
        <f t="array" ref="R89">_xlfn.IFS(H89 = 1,"Clear",H89 = 2,"Mist",H89 = 3,"Light Rain/Snow",H89 = 1,"Heavy Rain/Snow")</f>
        <v>Mist</v>
      </c>
      <c r="S89" s="3" t="str">
        <f t="shared" si="8"/>
        <v>Weeakday</v>
      </c>
      <c r="T89" s="3" t="str" cm="1">
        <f t="array" ref="T89">_xlfn.IFS(G89=0,"Sunday",G89=1,"Monday",G89=2,"Tuesday",G89=3,"Wednesday",G89=4,"Thursday",G89=5,"Friday",G89=6,"Saturday")</f>
        <v>Tuesday</v>
      </c>
      <c r="U89" s="11">
        <f t="shared" si="5"/>
        <v>2</v>
      </c>
      <c r="V89" s="8">
        <f t="shared" si="6"/>
        <v>2011</v>
      </c>
      <c r="W89" s="8" t="str">
        <f t="shared" si="7"/>
        <v>Registered Dominant</v>
      </c>
    </row>
    <row r="90" spans="1:23" ht="14" x14ac:dyDescent="0.15">
      <c r="A90" s="3">
        <v>699</v>
      </c>
      <c r="B90" s="5">
        <v>40575</v>
      </c>
      <c r="C90" s="3">
        <v>1</v>
      </c>
      <c r="D90" s="3">
        <v>2</v>
      </c>
      <c r="E90" s="3">
        <v>11</v>
      </c>
      <c r="F90" s="3" t="b">
        <v>0</v>
      </c>
      <c r="G90" s="3">
        <v>2</v>
      </c>
      <c r="H90" s="3">
        <v>2</v>
      </c>
      <c r="I90" s="3">
        <v>0.18</v>
      </c>
      <c r="J90" s="3">
        <v>0.2424</v>
      </c>
      <c r="K90" s="3">
        <v>0.86</v>
      </c>
      <c r="L90" s="3">
        <v>0</v>
      </c>
      <c r="M90" s="3">
        <v>2</v>
      </c>
      <c r="N90" s="3">
        <v>49</v>
      </c>
      <c r="O90" s="3">
        <v>51</v>
      </c>
      <c r="P90" s="3" t="str" cm="1">
        <f t="array" ref="P90">_xlfn.IFS(K90 &gt;= 0.66,"High",K90 &gt;= 0.33,"Medium",K90 &gt;= 0,"Low")</f>
        <v>High</v>
      </c>
      <c r="Q90" s="3" t="str" cm="1">
        <f t="array" ref="Q90">_xlfn.IFS(I90 &gt;= 0.4,"Very Hot",I90 &gt;= 0.3,"Hot",I90 &gt;= 0.2,"Moderate",I90 &gt;= 0.1,"Cold",I90 &lt; 0.1,"Very Cold")</f>
        <v>Cold</v>
      </c>
      <c r="R90" s="3" t="str" cm="1">
        <f t="array" ref="R90">_xlfn.IFS(H90 = 1,"Clear",H90 = 2,"Mist",H90 = 3,"Light Rain/Snow",H90 = 1,"Heavy Rain/Snow")</f>
        <v>Mist</v>
      </c>
      <c r="S90" s="3" t="str">
        <f t="shared" si="8"/>
        <v>Weeakday</v>
      </c>
      <c r="T90" s="3" t="str" cm="1">
        <f t="array" ref="T90">_xlfn.IFS(G90=0,"Sunday",G90=1,"Monday",G90=2,"Tuesday",G90=3,"Wednesday",G90=4,"Thursday",G90=5,"Friday",G90=6,"Saturday")</f>
        <v>Tuesday</v>
      </c>
      <c r="U90" s="11">
        <f t="shared" si="5"/>
        <v>2</v>
      </c>
      <c r="V90" s="8">
        <f t="shared" si="6"/>
        <v>2011</v>
      </c>
      <c r="W90" s="8" t="str">
        <f t="shared" si="7"/>
        <v>Registered Dominant</v>
      </c>
    </row>
    <row r="91" spans="1:23" ht="14" x14ac:dyDescent="0.15">
      <c r="A91" s="3">
        <v>700</v>
      </c>
      <c r="B91" s="5">
        <v>40575</v>
      </c>
      <c r="C91" s="3">
        <v>1</v>
      </c>
      <c r="D91" s="3">
        <v>2</v>
      </c>
      <c r="E91" s="3">
        <v>12</v>
      </c>
      <c r="F91" s="3" t="b">
        <v>0</v>
      </c>
      <c r="G91" s="3">
        <v>2</v>
      </c>
      <c r="H91" s="3">
        <v>2</v>
      </c>
      <c r="I91" s="3">
        <v>0.2</v>
      </c>
      <c r="J91" s="3">
        <v>0.2576</v>
      </c>
      <c r="K91" s="3">
        <v>0.86</v>
      </c>
      <c r="L91" s="3">
        <v>0</v>
      </c>
      <c r="M91" s="3">
        <v>2</v>
      </c>
      <c r="N91" s="3">
        <v>53</v>
      </c>
      <c r="O91" s="3">
        <v>55</v>
      </c>
      <c r="P91" s="3" t="str" cm="1">
        <f t="array" ref="P91">_xlfn.IFS(K91 &gt;= 0.66,"High",K91 &gt;= 0.33,"Medium",K91 &gt;= 0,"Low")</f>
        <v>High</v>
      </c>
      <c r="Q91" s="3" t="str" cm="1">
        <f t="array" ref="Q91">_xlfn.IFS(I91 &gt;= 0.4,"Very Hot",I91 &gt;= 0.3,"Hot",I91 &gt;= 0.2,"Moderate",I91 &gt;= 0.1,"Cold",I91 &lt; 0.1,"Very Cold")</f>
        <v>Moderate</v>
      </c>
      <c r="R91" s="3" t="str" cm="1">
        <f t="array" ref="R91">_xlfn.IFS(H91 = 1,"Clear",H91 = 2,"Mist",H91 = 3,"Light Rain/Snow",H91 = 1,"Heavy Rain/Snow")</f>
        <v>Mist</v>
      </c>
      <c r="S91" s="3" t="str">
        <f t="shared" si="8"/>
        <v>Weeakday</v>
      </c>
      <c r="T91" s="3" t="str" cm="1">
        <f t="array" ref="T91">_xlfn.IFS(G91=0,"Sunday",G91=1,"Monday",G91=2,"Tuesday",G91=3,"Wednesday",G91=4,"Thursday",G91=5,"Friday",G91=6,"Saturday")</f>
        <v>Tuesday</v>
      </c>
      <c r="U91" s="11">
        <f t="shared" si="5"/>
        <v>2</v>
      </c>
      <c r="V91" s="8">
        <f t="shared" si="6"/>
        <v>2011</v>
      </c>
      <c r="W91" s="8" t="str">
        <f t="shared" si="7"/>
        <v>Registered Dominant</v>
      </c>
    </row>
    <row r="92" spans="1:23" ht="14" x14ac:dyDescent="0.15">
      <c r="A92" s="3">
        <v>701</v>
      </c>
      <c r="B92" s="5">
        <v>40575</v>
      </c>
      <c r="C92" s="3">
        <v>1</v>
      </c>
      <c r="D92" s="3">
        <v>2</v>
      </c>
      <c r="E92" s="3">
        <v>13</v>
      </c>
      <c r="F92" s="3" t="b">
        <v>0</v>
      </c>
      <c r="G92" s="3">
        <v>2</v>
      </c>
      <c r="H92" s="3">
        <v>2</v>
      </c>
      <c r="I92" s="3">
        <v>0.2</v>
      </c>
      <c r="J92" s="3">
        <v>0.2576</v>
      </c>
      <c r="K92" s="3">
        <v>0.86</v>
      </c>
      <c r="L92" s="3">
        <v>0</v>
      </c>
      <c r="M92" s="3">
        <v>3</v>
      </c>
      <c r="N92" s="3">
        <v>49</v>
      </c>
      <c r="O92" s="3">
        <v>52</v>
      </c>
      <c r="P92" s="3" t="str" cm="1">
        <f t="array" ref="P92">_xlfn.IFS(K92 &gt;= 0.66,"High",K92 &gt;= 0.33,"Medium",K92 &gt;= 0,"Low")</f>
        <v>High</v>
      </c>
      <c r="Q92" s="3" t="str" cm="1">
        <f t="array" ref="Q92">_xlfn.IFS(I92 &gt;= 0.4,"Very Hot",I92 &gt;= 0.3,"Hot",I92 &gt;= 0.2,"Moderate",I92 &gt;= 0.1,"Cold",I92 &lt; 0.1,"Very Cold")</f>
        <v>Moderate</v>
      </c>
      <c r="R92" s="3" t="str" cm="1">
        <f t="array" ref="R92">_xlfn.IFS(H92 = 1,"Clear",H92 = 2,"Mist",H92 = 3,"Light Rain/Snow",H92 = 1,"Heavy Rain/Snow")</f>
        <v>Mist</v>
      </c>
      <c r="S92" s="3" t="str">
        <f t="shared" si="8"/>
        <v>Weeakday</v>
      </c>
      <c r="T92" s="3" t="str" cm="1">
        <f t="array" ref="T92">_xlfn.IFS(G92=0,"Sunday",G92=1,"Monday",G92=2,"Tuesday",G92=3,"Wednesday",G92=4,"Thursday",G92=5,"Friday",G92=6,"Saturday")</f>
        <v>Tuesday</v>
      </c>
      <c r="U92" s="11">
        <f t="shared" si="5"/>
        <v>2</v>
      </c>
      <c r="V92" s="8">
        <f t="shared" si="6"/>
        <v>2011</v>
      </c>
      <c r="W92" s="8" t="str">
        <f t="shared" si="7"/>
        <v>Registered Dominant</v>
      </c>
    </row>
    <row r="93" spans="1:23" ht="14" x14ac:dyDescent="0.15">
      <c r="A93" s="3">
        <v>702</v>
      </c>
      <c r="B93" s="5">
        <v>40575</v>
      </c>
      <c r="C93" s="3">
        <v>1</v>
      </c>
      <c r="D93" s="3">
        <v>2</v>
      </c>
      <c r="E93" s="3">
        <v>14</v>
      </c>
      <c r="F93" s="3" t="b">
        <v>0</v>
      </c>
      <c r="G93" s="3">
        <v>2</v>
      </c>
      <c r="H93" s="3">
        <v>2</v>
      </c>
      <c r="I93" s="3">
        <v>0.22</v>
      </c>
      <c r="J93" s="3">
        <v>0.2576</v>
      </c>
      <c r="K93" s="3">
        <v>0.8</v>
      </c>
      <c r="L93" s="3">
        <v>8.9599999999999999E-2</v>
      </c>
      <c r="M93" s="3">
        <v>5</v>
      </c>
      <c r="N93" s="3">
        <v>49</v>
      </c>
      <c r="O93" s="3">
        <v>54</v>
      </c>
      <c r="P93" s="3" t="str" cm="1">
        <f t="array" ref="P93">_xlfn.IFS(K93 &gt;= 0.66,"High",K93 &gt;= 0.33,"Medium",K93 &gt;= 0,"Low")</f>
        <v>High</v>
      </c>
      <c r="Q93" s="3" t="str" cm="1">
        <f t="array" ref="Q93">_xlfn.IFS(I93 &gt;= 0.4,"Very Hot",I93 &gt;= 0.3,"Hot",I93 &gt;= 0.2,"Moderate",I93 &gt;= 0.1,"Cold",I93 &lt; 0.1,"Very Cold")</f>
        <v>Moderate</v>
      </c>
      <c r="R93" s="3" t="str" cm="1">
        <f t="array" ref="R93">_xlfn.IFS(H93 = 1,"Clear",H93 = 2,"Mist",H93 = 3,"Light Rain/Snow",H93 = 1,"Heavy Rain/Snow")</f>
        <v>Mist</v>
      </c>
      <c r="S93" s="3" t="str">
        <f t="shared" si="8"/>
        <v>Weeakday</v>
      </c>
      <c r="T93" s="3" t="str" cm="1">
        <f t="array" ref="T93">_xlfn.IFS(G93=0,"Sunday",G93=1,"Monday",G93=2,"Tuesday",G93=3,"Wednesday",G93=4,"Thursday",G93=5,"Friday",G93=6,"Saturday")</f>
        <v>Tuesday</v>
      </c>
      <c r="U93" s="11">
        <f t="shared" si="5"/>
        <v>2</v>
      </c>
      <c r="V93" s="8">
        <f t="shared" si="6"/>
        <v>2011</v>
      </c>
      <c r="W93" s="8" t="str">
        <f t="shared" si="7"/>
        <v>Registered Dominant</v>
      </c>
    </row>
    <row r="94" spans="1:23" ht="14" x14ac:dyDescent="0.15">
      <c r="A94" s="3">
        <v>703</v>
      </c>
      <c r="B94" s="5">
        <v>40575</v>
      </c>
      <c r="C94" s="3">
        <v>1</v>
      </c>
      <c r="D94" s="3">
        <v>2</v>
      </c>
      <c r="E94" s="3">
        <v>15</v>
      </c>
      <c r="F94" s="3" t="b">
        <v>0</v>
      </c>
      <c r="G94" s="3">
        <v>2</v>
      </c>
      <c r="H94" s="3">
        <v>2</v>
      </c>
      <c r="I94" s="3">
        <v>0.24</v>
      </c>
      <c r="J94" s="3">
        <v>0.28789999999999999</v>
      </c>
      <c r="K94" s="3">
        <v>0.75</v>
      </c>
      <c r="L94" s="3">
        <v>0</v>
      </c>
      <c r="M94" s="3">
        <v>7</v>
      </c>
      <c r="N94" s="3">
        <v>45</v>
      </c>
      <c r="O94" s="3">
        <v>52</v>
      </c>
      <c r="P94" s="3" t="str" cm="1">
        <f t="array" ref="P94">_xlfn.IFS(K94 &gt;= 0.66,"High",K94 &gt;= 0.33,"Medium",K94 &gt;= 0,"Low")</f>
        <v>High</v>
      </c>
      <c r="Q94" s="3" t="str" cm="1">
        <f t="array" ref="Q94">_xlfn.IFS(I94 &gt;= 0.4,"Very Hot",I94 &gt;= 0.3,"Hot",I94 &gt;= 0.2,"Moderate",I94 &gt;= 0.1,"Cold",I94 &lt; 0.1,"Very Cold")</f>
        <v>Moderate</v>
      </c>
      <c r="R94" s="3" t="str" cm="1">
        <f t="array" ref="R94">_xlfn.IFS(H94 = 1,"Clear",H94 = 2,"Mist",H94 = 3,"Light Rain/Snow",H94 = 1,"Heavy Rain/Snow")</f>
        <v>Mist</v>
      </c>
      <c r="S94" s="3" t="str">
        <f t="shared" si="8"/>
        <v>Weeakday</v>
      </c>
      <c r="T94" s="3" t="str" cm="1">
        <f t="array" ref="T94">_xlfn.IFS(G94=0,"Sunday",G94=1,"Monday",G94=2,"Tuesday",G94=3,"Wednesday",G94=4,"Thursday",G94=5,"Friday",G94=6,"Saturday")</f>
        <v>Tuesday</v>
      </c>
      <c r="U94" s="11">
        <f t="shared" si="5"/>
        <v>2</v>
      </c>
      <c r="V94" s="8">
        <f t="shared" si="6"/>
        <v>2011</v>
      </c>
      <c r="W94" s="8" t="str">
        <f t="shared" si="7"/>
        <v>Registered Dominant</v>
      </c>
    </row>
    <row r="95" spans="1:23" ht="14" x14ac:dyDescent="0.15">
      <c r="A95" s="3">
        <v>704</v>
      </c>
      <c r="B95" s="5">
        <v>40575</v>
      </c>
      <c r="C95" s="3">
        <v>1</v>
      </c>
      <c r="D95" s="3">
        <v>2</v>
      </c>
      <c r="E95" s="3">
        <v>16</v>
      </c>
      <c r="F95" s="3" t="b">
        <v>0</v>
      </c>
      <c r="G95" s="3">
        <v>2</v>
      </c>
      <c r="H95" s="3">
        <v>2</v>
      </c>
      <c r="I95" s="3">
        <v>0.24</v>
      </c>
      <c r="J95" s="3">
        <v>0.2424</v>
      </c>
      <c r="K95" s="3">
        <v>0.75</v>
      </c>
      <c r="L95" s="3">
        <v>0.1343</v>
      </c>
      <c r="M95" s="3">
        <v>3</v>
      </c>
      <c r="N95" s="3">
        <v>61</v>
      </c>
      <c r="O95" s="3">
        <v>64</v>
      </c>
      <c r="P95" s="3" t="str" cm="1">
        <f t="array" ref="P95">_xlfn.IFS(K95 &gt;= 0.66,"High",K95 &gt;= 0.33,"Medium",K95 &gt;= 0,"Low")</f>
        <v>High</v>
      </c>
      <c r="Q95" s="3" t="str" cm="1">
        <f t="array" ref="Q95">_xlfn.IFS(I95 &gt;= 0.4,"Very Hot",I95 &gt;= 0.3,"Hot",I95 &gt;= 0.2,"Moderate",I95 &gt;= 0.1,"Cold",I95 &lt; 0.1,"Very Cold")</f>
        <v>Moderate</v>
      </c>
      <c r="R95" s="3" t="str" cm="1">
        <f t="array" ref="R95">_xlfn.IFS(H95 = 1,"Clear",H95 = 2,"Mist",H95 = 3,"Light Rain/Snow",H95 = 1,"Heavy Rain/Snow")</f>
        <v>Mist</v>
      </c>
      <c r="S95" s="3" t="str">
        <f t="shared" si="8"/>
        <v>Weeakday</v>
      </c>
      <c r="T95" s="3" t="str" cm="1">
        <f t="array" ref="T95">_xlfn.IFS(G95=0,"Sunday",G95=1,"Monday",G95=2,"Tuesday",G95=3,"Wednesday",G95=4,"Thursday",G95=5,"Friday",G95=6,"Saturday")</f>
        <v>Tuesday</v>
      </c>
      <c r="U95" s="11">
        <f t="shared" si="5"/>
        <v>2</v>
      </c>
      <c r="V95" s="8">
        <f t="shared" si="6"/>
        <v>2011</v>
      </c>
      <c r="W95" s="8" t="str">
        <f t="shared" si="7"/>
        <v>Registered Dominant</v>
      </c>
    </row>
    <row r="96" spans="1:23" ht="14" x14ac:dyDescent="0.15">
      <c r="A96" s="3">
        <v>705</v>
      </c>
      <c r="B96" s="5">
        <v>40575</v>
      </c>
      <c r="C96" s="3">
        <v>1</v>
      </c>
      <c r="D96" s="3">
        <v>2</v>
      </c>
      <c r="E96" s="3">
        <v>17</v>
      </c>
      <c r="F96" s="3" t="b">
        <v>0</v>
      </c>
      <c r="G96" s="3">
        <v>2</v>
      </c>
      <c r="H96" s="3">
        <v>2</v>
      </c>
      <c r="I96" s="3">
        <v>0.24</v>
      </c>
      <c r="J96" s="3">
        <v>0.28789999999999999</v>
      </c>
      <c r="K96" s="3">
        <v>0.75</v>
      </c>
      <c r="L96" s="3">
        <v>0</v>
      </c>
      <c r="M96" s="3">
        <v>4</v>
      </c>
      <c r="N96" s="3">
        <v>172</v>
      </c>
      <c r="O96" s="3">
        <v>176</v>
      </c>
      <c r="P96" s="3" t="str" cm="1">
        <f t="array" ref="P96">_xlfn.IFS(K96 &gt;= 0.66,"High",K96 &gt;= 0.33,"Medium",K96 &gt;= 0,"Low")</f>
        <v>High</v>
      </c>
      <c r="Q96" s="3" t="str" cm="1">
        <f t="array" ref="Q96">_xlfn.IFS(I96 &gt;= 0.4,"Very Hot",I96 &gt;= 0.3,"Hot",I96 &gt;= 0.2,"Moderate",I96 &gt;= 0.1,"Cold",I96 &lt; 0.1,"Very Cold")</f>
        <v>Moderate</v>
      </c>
      <c r="R96" s="3" t="str" cm="1">
        <f t="array" ref="R96">_xlfn.IFS(H96 = 1,"Clear",H96 = 2,"Mist",H96 = 3,"Light Rain/Snow",H96 = 1,"Heavy Rain/Snow")</f>
        <v>Mist</v>
      </c>
      <c r="S96" s="3" t="str">
        <f t="shared" si="8"/>
        <v>Weeakday</v>
      </c>
      <c r="T96" s="3" t="str" cm="1">
        <f t="array" ref="T96">_xlfn.IFS(G96=0,"Sunday",G96=1,"Monday",G96=2,"Tuesday",G96=3,"Wednesday",G96=4,"Thursday",G96=5,"Friday",G96=6,"Saturday")</f>
        <v>Tuesday</v>
      </c>
      <c r="U96" s="11">
        <f t="shared" si="5"/>
        <v>2</v>
      </c>
      <c r="V96" s="8">
        <f t="shared" si="6"/>
        <v>2011</v>
      </c>
      <c r="W96" s="8" t="str">
        <f t="shared" si="7"/>
        <v>Registered Dominant</v>
      </c>
    </row>
    <row r="97" spans="1:23" ht="14" x14ac:dyDescent="0.15">
      <c r="A97" s="3">
        <v>706</v>
      </c>
      <c r="B97" s="5">
        <v>40575</v>
      </c>
      <c r="C97" s="3">
        <v>1</v>
      </c>
      <c r="D97" s="3">
        <v>2</v>
      </c>
      <c r="E97" s="3">
        <v>18</v>
      </c>
      <c r="F97" s="3" t="b">
        <v>0</v>
      </c>
      <c r="G97" s="3">
        <v>2</v>
      </c>
      <c r="H97" s="3">
        <v>2</v>
      </c>
      <c r="I97" s="3">
        <v>0.24</v>
      </c>
      <c r="J97" s="3">
        <v>0.2576</v>
      </c>
      <c r="K97" s="3">
        <v>0.81</v>
      </c>
      <c r="L97" s="3">
        <v>0.1045</v>
      </c>
      <c r="M97" s="3">
        <v>3</v>
      </c>
      <c r="N97" s="3">
        <v>165</v>
      </c>
      <c r="O97" s="3">
        <v>168</v>
      </c>
      <c r="P97" s="3" t="str" cm="1">
        <f t="array" ref="P97">_xlfn.IFS(K97 &gt;= 0.66,"High",K97 &gt;= 0.33,"Medium",K97 &gt;= 0,"Low")</f>
        <v>High</v>
      </c>
      <c r="Q97" s="3" t="str" cm="1">
        <f t="array" ref="Q97">_xlfn.IFS(I97 &gt;= 0.4,"Very Hot",I97 &gt;= 0.3,"Hot",I97 &gt;= 0.2,"Moderate",I97 &gt;= 0.1,"Cold",I97 &lt; 0.1,"Very Cold")</f>
        <v>Moderate</v>
      </c>
      <c r="R97" s="3" t="str" cm="1">
        <f t="array" ref="R97">_xlfn.IFS(H97 = 1,"Clear",H97 = 2,"Mist",H97 = 3,"Light Rain/Snow",H97 = 1,"Heavy Rain/Snow")</f>
        <v>Mist</v>
      </c>
      <c r="S97" s="3" t="str">
        <f t="shared" si="8"/>
        <v>Weeakday</v>
      </c>
      <c r="T97" s="3" t="str" cm="1">
        <f t="array" ref="T97">_xlfn.IFS(G97=0,"Sunday",G97=1,"Monday",G97=2,"Tuesday",G97=3,"Wednesday",G97=4,"Thursday",G97=5,"Friday",G97=6,"Saturday")</f>
        <v>Tuesday</v>
      </c>
      <c r="U97" s="11">
        <f t="shared" si="5"/>
        <v>2</v>
      </c>
      <c r="V97" s="8">
        <f t="shared" si="6"/>
        <v>2011</v>
      </c>
      <c r="W97" s="8" t="str">
        <f t="shared" si="7"/>
        <v>Registered Dominant</v>
      </c>
    </row>
    <row r="98" spans="1:23" ht="14" x14ac:dyDescent="0.15">
      <c r="A98" s="3">
        <v>707</v>
      </c>
      <c r="B98" s="5">
        <v>40575</v>
      </c>
      <c r="C98" s="3">
        <v>1</v>
      </c>
      <c r="D98" s="3">
        <v>2</v>
      </c>
      <c r="E98" s="3">
        <v>19</v>
      </c>
      <c r="F98" s="3" t="b">
        <v>0</v>
      </c>
      <c r="G98" s="3">
        <v>2</v>
      </c>
      <c r="H98" s="3">
        <v>2</v>
      </c>
      <c r="I98" s="3">
        <v>0.24</v>
      </c>
      <c r="J98" s="3">
        <v>0.2424</v>
      </c>
      <c r="K98" s="3">
        <v>0.81</v>
      </c>
      <c r="L98" s="3">
        <v>0.1343</v>
      </c>
      <c r="M98" s="3">
        <v>3</v>
      </c>
      <c r="N98" s="3">
        <v>105</v>
      </c>
      <c r="O98" s="3">
        <v>108</v>
      </c>
      <c r="P98" s="3" t="str" cm="1">
        <f t="array" ref="P98">_xlfn.IFS(K98 &gt;= 0.66,"High",K98 &gt;= 0.33,"Medium",K98 &gt;= 0,"Low")</f>
        <v>High</v>
      </c>
      <c r="Q98" s="3" t="str" cm="1">
        <f t="array" ref="Q98">_xlfn.IFS(I98 &gt;= 0.4,"Very Hot",I98 &gt;= 0.3,"Hot",I98 &gt;= 0.2,"Moderate",I98 &gt;= 0.1,"Cold",I98 &lt; 0.1,"Very Cold")</f>
        <v>Moderate</v>
      </c>
      <c r="R98" s="3" t="str" cm="1">
        <f t="array" ref="R98">_xlfn.IFS(H98 = 1,"Clear",H98 = 2,"Mist",H98 = 3,"Light Rain/Snow",H98 = 1,"Heavy Rain/Snow")</f>
        <v>Mist</v>
      </c>
      <c r="S98" s="3" t="str">
        <f t="shared" si="8"/>
        <v>Weeakday</v>
      </c>
      <c r="T98" s="3" t="str" cm="1">
        <f t="array" ref="T98">_xlfn.IFS(G98=0,"Sunday",G98=1,"Monday",G98=2,"Tuesday",G98=3,"Wednesday",G98=4,"Thursday",G98=5,"Friday",G98=6,"Saturday")</f>
        <v>Tuesday</v>
      </c>
      <c r="U98" s="11">
        <f t="shared" si="5"/>
        <v>2</v>
      </c>
      <c r="V98" s="8">
        <f t="shared" si="6"/>
        <v>2011</v>
      </c>
      <c r="W98" s="8" t="str">
        <f t="shared" si="7"/>
        <v>Registered Dominant</v>
      </c>
    </row>
    <row r="99" spans="1:23" ht="14" x14ac:dyDescent="0.15">
      <c r="A99" s="3">
        <v>708</v>
      </c>
      <c r="B99" s="5">
        <v>40575</v>
      </c>
      <c r="C99" s="3">
        <v>1</v>
      </c>
      <c r="D99" s="3">
        <v>2</v>
      </c>
      <c r="E99" s="3">
        <v>20</v>
      </c>
      <c r="F99" s="3" t="b">
        <v>0</v>
      </c>
      <c r="G99" s="3">
        <v>2</v>
      </c>
      <c r="H99" s="3">
        <v>2</v>
      </c>
      <c r="I99" s="3">
        <v>0.22</v>
      </c>
      <c r="J99" s="3">
        <v>0.2273</v>
      </c>
      <c r="K99" s="3">
        <v>0.87</v>
      </c>
      <c r="L99" s="3">
        <v>0.1343</v>
      </c>
      <c r="M99" s="3">
        <v>5</v>
      </c>
      <c r="N99" s="3">
        <v>69</v>
      </c>
      <c r="O99" s="3">
        <v>74</v>
      </c>
      <c r="P99" s="3" t="str" cm="1">
        <f t="array" ref="P99">_xlfn.IFS(K99 &gt;= 0.66,"High",K99 &gt;= 0.33,"Medium",K99 &gt;= 0,"Low")</f>
        <v>High</v>
      </c>
      <c r="Q99" s="3" t="str" cm="1">
        <f t="array" ref="Q99">_xlfn.IFS(I99 &gt;= 0.4,"Very Hot",I99 &gt;= 0.3,"Hot",I99 &gt;= 0.2,"Moderate",I99 &gt;= 0.1,"Cold",I99 &lt; 0.1,"Very Cold")</f>
        <v>Moderate</v>
      </c>
      <c r="R99" s="3" t="str" cm="1">
        <f t="array" ref="R99">_xlfn.IFS(H99 = 1,"Clear",H99 = 2,"Mist",H99 = 3,"Light Rain/Snow",H99 = 1,"Heavy Rain/Snow")</f>
        <v>Mist</v>
      </c>
      <c r="S99" s="3" t="str">
        <f t="shared" si="8"/>
        <v>Weeakday</v>
      </c>
      <c r="T99" s="3" t="str" cm="1">
        <f t="array" ref="T99">_xlfn.IFS(G99=0,"Sunday",G99=1,"Monday",G99=2,"Tuesday",G99=3,"Wednesday",G99=4,"Thursday",G99=5,"Friday",G99=6,"Saturday")</f>
        <v>Tuesday</v>
      </c>
      <c r="U99" s="11">
        <f t="shared" si="5"/>
        <v>2</v>
      </c>
      <c r="V99" s="8">
        <f t="shared" si="6"/>
        <v>2011</v>
      </c>
      <c r="W99" s="8" t="str">
        <f t="shared" si="7"/>
        <v>Registered Dominant</v>
      </c>
    </row>
    <row r="100" spans="1:23" ht="14" x14ac:dyDescent="0.15">
      <c r="A100" s="3">
        <v>709</v>
      </c>
      <c r="B100" s="5">
        <v>40575</v>
      </c>
      <c r="C100" s="3">
        <v>1</v>
      </c>
      <c r="D100" s="3">
        <v>2</v>
      </c>
      <c r="E100" s="3">
        <v>21</v>
      </c>
      <c r="F100" s="3" t="b">
        <v>0</v>
      </c>
      <c r="G100" s="3">
        <v>2</v>
      </c>
      <c r="H100" s="3">
        <v>2</v>
      </c>
      <c r="I100" s="3">
        <v>0.22</v>
      </c>
      <c r="J100" s="3">
        <v>0.2273</v>
      </c>
      <c r="K100" s="3">
        <v>0.87</v>
      </c>
      <c r="L100" s="3">
        <v>0.1343</v>
      </c>
      <c r="M100" s="3">
        <v>0</v>
      </c>
      <c r="N100" s="3">
        <v>64</v>
      </c>
      <c r="O100" s="3">
        <v>64</v>
      </c>
      <c r="P100" s="3" t="str" cm="1">
        <f t="array" ref="P100">_xlfn.IFS(K100 &gt;= 0.66,"High",K100 &gt;= 0.33,"Medium",K100 &gt;= 0,"Low")</f>
        <v>High</v>
      </c>
      <c r="Q100" s="3" t="str" cm="1">
        <f t="array" ref="Q100">_xlfn.IFS(I100 &gt;= 0.4,"Very Hot",I100 &gt;= 0.3,"Hot",I100 &gt;= 0.2,"Moderate",I100 &gt;= 0.1,"Cold",I100 &lt; 0.1,"Very Cold")</f>
        <v>Moderate</v>
      </c>
      <c r="R100" s="3" t="str" cm="1">
        <f t="array" ref="R100">_xlfn.IFS(H100 = 1,"Clear",H100 = 2,"Mist",H100 = 3,"Light Rain/Snow",H100 = 1,"Heavy Rain/Snow")</f>
        <v>Mist</v>
      </c>
      <c r="S100" s="3" t="str">
        <f t="shared" si="8"/>
        <v>Weeakday</v>
      </c>
      <c r="T100" s="3" t="str" cm="1">
        <f t="array" ref="T100">_xlfn.IFS(G100=0,"Sunday",G100=1,"Monday",G100=2,"Tuesday",G100=3,"Wednesday",G100=4,"Thursday",G100=5,"Friday",G100=6,"Saturday")</f>
        <v>Tuesday</v>
      </c>
      <c r="U100" s="11">
        <f t="shared" si="5"/>
        <v>2</v>
      </c>
      <c r="V100" s="8">
        <f t="shared" si="6"/>
        <v>2011</v>
      </c>
      <c r="W100" s="8" t="str">
        <f t="shared" si="7"/>
        <v>Registered Dominant</v>
      </c>
    </row>
    <row r="101" spans="1:23" ht="14" x14ac:dyDescent="0.15">
      <c r="A101" s="3">
        <v>710</v>
      </c>
      <c r="B101" s="5">
        <v>40575</v>
      </c>
      <c r="C101" s="3">
        <v>1</v>
      </c>
      <c r="D101" s="3">
        <v>2</v>
      </c>
      <c r="E101" s="3">
        <v>22</v>
      </c>
      <c r="F101" s="3" t="b">
        <v>0</v>
      </c>
      <c r="G101" s="3">
        <v>2</v>
      </c>
      <c r="H101" s="3">
        <v>2</v>
      </c>
      <c r="I101" s="3">
        <v>0.22</v>
      </c>
      <c r="J101" s="3">
        <v>0.2576</v>
      </c>
      <c r="K101" s="3">
        <v>0.87</v>
      </c>
      <c r="L101" s="3">
        <v>8.9599999999999999E-2</v>
      </c>
      <c r="M101" s="3">
        <v>2</v>
      </c>
      <c r="N101" s="3">
        <v>34</v>
      </c>
      <c r="O101" s="3">
        <v>36</v>
      </c>
      <c r="P101" s="3" t="str" cm="1">
        <f t="array" ref="P101">_xlfn.IFS(K101 &gt;= 0.66,"High",K101 &gt;= 0.33,"Medium",K101 &gt;= 0,"Low")</f>
        <v>High</v>
      </c>
      <c r="Q101" s="3" t="str" cm="1">
        <f t="array" ref="Q101">_xlfn.IFS(I101 &gt;= 0.4,"Very Hot",I101 &gt;= 0.3,"Hot",I101 &gt;= 0.2,"Moderate",I101 &gt;= 0.1,"Cold",I101 &lt; 0.1,"Very Cold")</f>
        <v>Moderate</v>
      </c>
      <c r="R101" s="3" t="str" cm="1">
        <f t="array" ref="R101">_xlfn.IFS(H101 = 1,"Clear",H101 = 2,"Mist",H101 = 3,"Light Rain/Snow",H101 = 1,"Heavy Rain/Snow")</f>
        <v>Mist</v>
      </c>
      <c r="S101" s="3" t="str">
        <f t="shared" si="8"/>
        <v>Weeakday</v>
      </c>
      <c r="T101" s="3" t="str" cm="1">
        <f t="array" ref="T101">_xlfn.IFS(G101=0,"Sunday",G101=1,"Monday",G101=2,"Tuesday",G101=3,"Wednesday",G101=4,"Thursday",G101=5,"Friday",G101=6,"Saturday")</f>
        <v>Tuesday</v>
      </c>
      <c r="U101" s="11">
        <f t="shared" si="5"/>
        <v>2</v>
      </c>
      <c r="V101" s="8">
        <f t="shared" si="6"/>
        <v>2011</v>
      </c>
      <c r="W101" s="8" t="str">
        <f t="shared" si="7"/>
        <v>Registered Dominant</v>
      </c>
    </row>
    <row r="102" spans="1:23" ht="14" x14ac:dyDescent="0.15">
      <c r="A102" s="3">
        <v>711</v>
      </c>
      <c r="B102" s="5">
        <v>40575</v>
      </c>
      <c r="C102" s="3">
        <v>1</v>
      </c>
      <c r="D102" s="3">
        <v>2</v>
      </c>
      <c r="E102" s="3">
        <v>23</v>
      </c>
      <c r="F102" s="3" t="b">
        <v>0</v>
      </c>
      <c r="G102" s="3">
        <v>2</v>
      </c>
      <c r="H102" s="3">
        <v>3</v>
      </c>
      <c r="I102" s="3">
        <v>0.2</v>
      </c>
      <c r="J102" s="3">
        <v>0.19700000000000001</v>
      </c>
      <c r="K102" s="3">
        <v>0.93</v>
      </c>
      <c r="L102" s="3">
        <v>0.19400000000000001</v>
      </c>
      <c r="M102" s="3">
        <v>1</v>
      </c>
      <c r="N102" s="3">
        <v>15</v>
      </c>
      <c r="O102" s="3">
        <v>16</v>
      </c>
      <c r="P102" s="3" t="str" cm="1">
        <f t="array" ref="P102">_xlfn.IFS(K102 &gt;= 0.66,"High",K102 &gt;= 0.33,"Medium",K102 &gt;= 0,"Low")</f>
        <v>High</v>
      </c>
      <c r="Q102" s="3" t="str" cm="1">
        <f t="array" ref="Q102">_xlfn.IFS(I102 &gt;= 0.4,"Very Hot",I102 &gt;= 0.3,"Hot",I102 &gt;= 0.2,"Moderate",I102 &gt;= 0.1,"Cold",I102 &lt; 0.1,"Very Cold")</f>
        <v>Moderate</v>
      </c>
      <c r="R102" s="3" t="str" cm="1">
        <f t="array" ref="R102">_xlfn.IFS(H102 = 1,"Clear",H102 = 2,"Mist",H102 = 3,"Light Rain/Snow",H102 = 1,"Heavy Rain/Snow")</f>
        <v>Light Rain/Snow</v>
      </c>
      <c r="S102" s="3" t="str">
        <f t="shared" si="8"/>
        <v>Weeakday</v>
      </c>
      <c r="T102" s="3" t="str" cm="1">
        <f t="array" ref="T102">_xlfn.IFS(G102=0,"Sunday",G102=1,"Monday",G102=2,"Tuesday",G102=3,"Wednesday",G102=4,"Thursday",G102=5,"Friday",G102=6,"Saturday")</f>
        <v>Tuesday</v>
      </c>
      <c r="U102" s="11">
        <f t="shared" si="5"/>
        <v>2</v>
      </c>
      <c r="V102" s="8">
        <f t="shared" si="6"/>
        <v>2011</v>
      </c>
      <c r="W102" s="8" t="str">
        <f t="shared" si="7"/>
        <v>Registered Dominant</v>
      </c>
    </row>
    <row r="103" spans="1:23" ht="14" x14ac:dyDescent="0.15">
      <c r="A103" s="3">
        <v>712</v>
      </c>
      <c r="B103" s="5">
        <v>40576</v>
      </c>
      <c r="C103" s="3">
        <v>1</v>
      </c>
      <c r="D103" s="3">
        <v>2</v>
      </c>
      <c r="E103" s="3">
        <v>0</v>
      </c>
      <c r="F103" s="3" t="b">
        <v>0</v>
      </c>
      <c r="G103" s="3">
        <v>3</v>
      </c>
      <c r="H103" s="3">
        <v>3</v>
      </c>
      <c r="I103" s="3">
        <v>0.22</v>
      </c>
      <c r="J103" s="3">
        <v>0.2424</v>
      </c>
      <c r="K103" s="3">
        <v>0.93</v>
      </c>
      <c r="L103" s="3">
        <v>0.1045</v>
      </c>
      <c r="M103" s="3">
        <v>0</v>
      </c>
      <c r="N103" s="3">
        <v>2</v>
      </c>
      <c r="O103" s="3">
        <v>2</v>
      </c>
      <c r="P103" s="3" t="str" cm="1">
        <f t="array" ref="P103">_xlfn.IFS(K103 &gt;= 0.66,"High",K103 &gt;= 0.33,"Medium",K103 &gt;= 0,"Low")</f>
        <v>High</v>
      </c>
      <c r="Q103" s="3" t="str" cm="1">
        <f t="array" ref="Q103">_xlfn.IFS(I103 &gt;= 0.4,"Very Hot",I103 &gt;= 0.3,"Hot",I103 &gt;= 0.2,"Moderate",I103 &gt;= 0.1,"Cold",I103 &lt; 0.1,"Very Cold")</f>
        <v>Moderate</v>
      </c>
      <c r="R103" s="3" t="str" cm="1">
        <f t="array" ref="R103">_xlfn.IFS(H103 = 1,"Clear",H103 = 2,"Mist",H103 = 3,"Light Rain/Snow",H103 = 1,"Heavy Rain/Snow")</f>
        <v>Light Rain/Snow</v>
      </c>
      <c r="S103" s="3" t="str">
        <f t="shared" si="8"/>
        <v>Weeakday</v>
      </c>
      <c r="T103" s="3" t="str" cm="1">
        <f t="array" ref="T103">_xlfn.IFS(G103=0,"Sunday",G103=1,"Monday",G103=2,"Tuesday",G103=3,"Wednesday",G103=4,"Thursday",G103=5,"Friday",G103=6,"Saturday")</f>
        <v>Wednesday</v>
      </c>
      <c r="U103" s="11">
        <f t="shared" si="5"/>
        <v>2</v>
      </c>
      <c r="V103" s="8">
        <f t="shared" si="6"/>
        <v>2011</v>
      </c>
      <c r="W103" s="8" t="str">
        <f t="shared" si="7"/>
        <v>Registered Dominant</v>
      </c>
    </row>
    <row r="104" spans="1:23" ht="14" x14ac:dyDescent="0.15">
      <c r="A104" s="3">
        <v>713</v>
      </c>
      <c r="B104" s="5">
        <v>40576</v>
      </c>
      <c r="C104" s="3">
        <v>1</v>
      </c>
      <c r="D104" s="3">
        <v>2</v>
      </c>
      <c r="E104" s="3">
        <v>1</v>
      </c>
      <c r="F104" s="3" t="b">
        <v>0</v>
      </c>
      <c r="G104" s="3">
        <v>3</v>
      </c>
      <c r="H104" s="3">
        <v>3</v>
      </c>
      <c r="I104" s="3">
        <v>0.22</v>
      </c>
      <c r="J104" s="3">
        <v>0.2273</v>
      </c>
      <c r="K104" s="3">
        <v>0.93</v>
      </c>
      <c r="L104" s="3">
        <v>0.19400000000000001</v>
      </c>
      <c r="M104" s="3">
        <v>0</v>
      </c>
      <c r="N104" s="3">
        <v>3</v>
      </c>
      <c r="O104" s="3">
        <v>3</v>
      </c>
      <c r="P104" s="3" t="str" cm="1">
        <f t="array" ref="P104">_xlfn.IFS(K104 &gt;= 0.66,"High",K104 &gt;= 0.33,"Medium",K104 &gt;= 0,"Low")</f>
        <v>High</v>
      </c>
      <c r="Q104" s="3" t="str" cm="1">
        <f t="array" ref="Q104">_xlfn.IFS(I104 &gt;= 0.4,"Very Hot",I104 &gt;= 0.3,"Hot",I104 &gt;= 0.2,"Moderate",I104 &gt;= 0.1,"Cold",I104 &lt; 0.1,"Very Cold")</f>
        <v>Moderate</v>
      </c>
      <c r="R104" s="3" t="str" cm="1">
        <f t="array" ref="R104">_xlfn.IFS(H104 = 1,"Clear",H104 = 2,"Mist",H104 = 3,"Light Rain/Snow",H104 = 1,"Heavy Rain/Snow")</f>
        <v>Light Rain/Snow</v>
      </c>
      <c r="S104" s="3" t="str">
        <f t="shared" si="8"/>
        <v>Weeakday</v>
      </c>
      <c r="T104" s="3" t="str" cm="1">
        <f t="array" ref="T104">_xlfn.IFS(G104=0,"Sunday",G104=1,"Monday",G104=2,"Tuesday",G104=3,"Wednesday",G104=4,"Thursday",G104=5,"Friday",G104=6,"Saturday")</f>
        <v>Wednesday</v>
      </c>
      <c r="U104" s="11">
        <f t="shared" si="5"/>
        <v>2</v>
      </c>
      <c r="V104" s="8">
        <f t="shared" si="6"/>
        <v>2011</v>
      </c>
      <c r="W104" s="8" t="str">
        <f t="shared" si="7"/>
        <v>Registered Dominant</v>
      </c>
    </row>
    <row r="105" spans="1:23" ht="14" x14ac:dyDescent="0.15">
      <c r="A105" s="3">
        <v>714</v>
      </c>
      <c r="B105" s="5">
        <v>40576</v>
      </c>
      <c r="C105" s="3">
        <v>1</v>
      </c>
      <c r="D105" s="3">
        <v>2</v>
      </c>
      <c r="E105" s="3">
        <v>2</v>
      </c>
      <c r="F105" s="3" t="b">
        <v>0</v>
      </c>
      <c r="G105" s="3">
        <v>3</v>
      </c>
      <c r="H105" s="3">
        <v>3</v>
      </c>
      <c r="I105" s="3">
        <v>0.22</v>
      </c>
      <c r="J105" s="3">
        <v>0.2273</v>
      </c>
      <c r="K105" s="3">
        <v>0.93</v>
      </c>
      <c r="L105" s="3">
        <v>0.1343</v>
      </c>
      <c r="M105" s="3">
        <v>4</v>
      </c>
      <c r="N105" s="3">
        <v>0</v>
      </c>
      <c r="O105" s="3">
        <v>4</v>
      </c>
      <c r="P105" s="3" t="str" cm="1">
        <f t="array" ref="P105">_xlfn.IFS(K105 &gt;= 0.66,"High",K105 &gt;= 0.33,"Medium",K105 &gt;= 0,"Low")</f>
        <v>High</v>
      </c>
      <c r="Q105" s="3" t="str" cm="1">
        <f t="array" ref="Q105">_xlfn.IFS(I105 &gt;= 0.4,"Very Hot",I105 &gt;= 0.3,"Hot",I105 &gt;= 0.2,"Moderate",I105 &gt;= 0.1,"Cold",I105 &lt; 0.1,"Very Cold")</f>
        <v>Moderate</v>
      </c>
      <c r="R105" s="3" t="str" cm="1">
        <f t="array" ref="R105">_xlfn.IFS(H105 = 1,"Clear",H105 = 2,"Mist",H105 = 3,"Light Rain/Snow",H105 = 1,"Heavy Rain/Snow")</f>
        <v>Light Rain/Snow</v>
      </c>
      <c r="S105" s="3" t="str">
        <f t="shared" si="8"/>
        <v>Weeakday</v>
      </c>
      <c r="T105" s="3" t="str" cm="1">
        <f t="array" ref="T105">_xlfn.IFS(G105=0,"Sunday",G105=1,"Monday",G105=2,"Tuesday",G105=3,"Wednesday",G105=4,"Thursday",G105=5,"Friday",G105=6,"Saturday")</f>
        <v>Wednesday</v>
      </c>
      <c r="U105" s="11">
        <f t="shared" si="5"/>
        <v>2</v>
      </c>
      <c r="V105" s="8">
        <f t="shared" si="6"/>
        <v>2011</v>
      </c>
      <c r="W105" s="8" t="str">
        <f t="shared" si="7"/>
        <v>Casual Dominant</v>
      </c>
    </row>
    <row r="106" spans="1:23" ht="14" x14ac:dyDescent="0.15">
      <c r="A106" s="3">
        <v>715</v>
      </c>
      <c r="B106" s="5">
        <v>40576</v>
      </c>
      <c r="C106" s="3">
        <v>1</v>
      </c>
      <c r="D106" s="3">
        <v>2</v>
      </c>
      <c r="E106" s="3">
        <v>3</v>
      </c>
      <c r="F106" s="3" t="b">
        <v>0</v>
      </c>
      <c r="G106" s="3">
        <v>3</v>
      </c>
      <c r="H106" s="3">
        <v>3</v>
      </c>
      <c r="I106" s="3">
        <v>0.22</v>
      </c>
      <c r="J106" s="3">
        <v>0.2273</v>
      </c>
      <c r="K106" s="3">
        <v>0.93</v>
      </c>
      <c r="L106" s="3">
        <v>0.1343</v>
      </c>
      <c r="M106" s="3">
        <v>0</v>
      </c>
      <c r="N106" s="3">
        <v>1</v>
      </c>
      <c r="O106" s="3">
        <v>1</v>
      </c>
      <c r="P106" s="3" t="str" cm="1">
        <f t="array" ref="P106">_xlfn.IFS(K106 &gt;= 0.66,"High",K106 &gt;= 0.33,"Medium",K106 &gt;= 0,"Low")</f>
        <v>High</v>
      </c>
      <c r="Q106" s="3" t="str" cm="1">
        <f t="array" ref="Q106">_xlfn.IFS(I106 &gt;= 0.4,"Very Hot",I106 &gt;= 0.3,"Hot",I106 &gt;= 0.2,"Moderate",I106 &gt;= 0.1,"Cold",I106 &lt; 0.1,"Very Cold")</f>
        <v>Moderate</v>
      </c>
      <c r="R106" s="3" t="str" cm="1">
        <f t="array" ref="R106">_xlfn.IFS(H106 = 1,"Clear",H106 = 2,"Mist",H106 = 3,"Light Rain/Snow",H106 = 1,"Heavy Rain/Snow")</f>
        <v>Light Rain/Snow</v>
      </c>
      <c r="S106" s="3" t="str">
        <f t="shared" si="8"/>
        <v>Weeakday</v>
      </c>
      <c r="T106" s="3" t="str" cm="1">
        <f t="array" ref="T106">_xlfn.IFS(G106=0,"Sunday",G106=1,"Monday",G106=2,"Tuesday",G106=3,"Wednesday",G106=4,"Thursday",G106=5,"Friday",G106=6,"Saturday")</f>
        <v>Wednesday</v>
      </c>
      <c r="U106" s="11">
        <f t="shared" si="5"/>
        <v>2</v>
      </c>
      <c r="V106" s="8">
        <f t="shared" si="6"/>
        <v>2011</v>
      </c>
      <c r="W106" s="8" t="str">
        <f t="shared" si="7"/>
        <v>Registered Dominant</v>
      </c>
    </row>
    <row r="107" spans="1:23" ht="14" x14ac:dyDescent="0.15">
      <c r="A107" s="3">
        <v>716</v>
      </c>
      <c r="B107" s="5">
        <v>40576</v>
      </c>
      <c r="C107" s="3">
        <v>1</v>
      </c>
      <c r="D107" s="3">
        <v>2</v>
      </c>
      <c r="E107" s="3">
        <v>4</v>
      </c>
      <c r="F107" s="3" t="b">
        <v>0</v>
      </c>
      <c r="G107" s="3">
        <v>3</v>
      </c>
      <c r="H107" s="3">
        <v>3</v>
      </c>
      <c r="I107" s="3">
        <v>0.22</v>
      </c>
      <c r="J107" s="3">
        <v>0.21210000000000001</v>
      </c>
      <c r="K107" s="3">
        <v>0.93</v>
      </c>
      <c r="L107" s="3">
        <v>0.28360000000000002</v>
      </c>
      <c r="M107" s="3">
        <v>0</v>
      </c>
      <c r="N107" s="3">
        <v>1</v>
      </c>
      <c r="O107" s="3">
        <v>1</v>
      </c>
      <c r="P107" s="3" t="str" cm="1">
        <f t="array" ref="P107">_xlfn.IFS(K107 &gt;= 0.66,"High",K107 &gt;= 0.33,"Medium",K107 &gt;= 0,"Low")</f>
        <v>High</v>
      </c>
      <c r="Q107" s="3" t="str" cm="1">
        <f t="array" ref="Q107">_xlfn.IFS(I107 &gt;= 0.4,"Very Hot",I107 &gt;= 0.3,"Hot",I107 &gt;= 0.2,"Moderate",I107 &gt;= 0.1,"Cold",I107 &lt; 0.1,"Very Cold")</f>
        <v>Moderate</v>
      </c>
      <c r="R107" s="3" t="str" cm="1">
        <f t="array" ref="R107">_xlfn.IFS(H107 = 1,"Clear",H107 = 2,"Mist",H107 = 3,"Light Rain/Snow",H107 = 1,"Heavy Rain/Snow")</f>
        <v>Light Rain/Snow</v>
      </c>
      <c r="S107" s="3" t="str">
        <f t="shared" si="8"/>
        <v>Weeakday</v>
      </c>
      <c r="T107" s="3" t="str" cm="1">
        <f t="array" ref="T107">_xlfn.IFS(G107=0,"Sunday",G107=1,"Monday",G107=2,"Tuesday",G107=3,"Wednesday",G107=4,"Thursday",G107=5,"Friday",G107=6,"Saturday")</f>
        <v>Wednesday</v>
      </c>
      <c r="U107" s="11">
        <f t="shared" si="5"/>
        <v>2</v>
      </c>
      <c r="V107" s="8">
        <f t="shared" si="6"/>
        <v>2011</v>
      </c>
      <c r="W107" s="8" t="str">
        <f t="shared" si="7"/>
        <v>Registered Dominant</v>
      </c>
    </row>
    <row r="108" spans="1:23" ht="14" x14ac:dyDescent="0.15">
      <c r="A108" s="3">
        <v>717</v>
      </c>
      <c r="B108" s="5">
        <v>40576</v>
      </c>
      <c r="C108" s="3">
        <v>1</v>
      </c>
      <c r="D108" s="3">
        <v>2</v>
      </c>
      <c r="E108" s="3">
        <v>5</v>
      </c>
      <c r="F108" s="3" t="b">
        <v>0</v>
      </c>
      <c r="G108" s="3">
        <v>3</v>
      </c>
      <c r="H108" s="3">
        <v>3</v>
      </c>
      <c r="I108" s="3">
        <v>0.22</v>
      </c>
      <c r="J108" s="3">
        <v>0.2424</v>
      </c>
      <c r="K108" s="3">
        <v>0.93</v>
      </c>
      <c r="L108" s="3">
        <v>0.1045</v>
      </c>
      <c r="M108" s="3">
        <v>0</v>
      </c>
      <c r="N108" s="3">
        <v>3</v>
      </c>
      <c r="O108" s="3">
        <v>3</v>
      </c>
      <c r="P108" s="3" t="str" cm="1">
        <f t="array" ref="P108">_xlfn.IFS(K108 &gt;= 0.66,"High",K108 &gt;= 0.33,"Medium",K108 &gt;= 0,"Low")</f>
        <v>High</v>
      </c>
      <c r="Q108" s="3" t="str" cm="1">
        <f t="array" ref="Q108">_xlfn.IFS(I108 &gt;= 0.4,"Very Hot",I108 &gt;= 0.3,"Hot",I108 &gt;= 0.2,"Moderate",I108 &gt;= 0.1,"Cold",I108 &lt; 0.1,"Very Cold")</f>
        <v>Moderate</v>
      </c>
      <c r="R108" s="3" t="str" cm="1">
        <f t="array" ref="R108">_xlfn.IFS(H108 = 1,"Clear",H108 = 2,"Mist",H108 = 3,"Light Rain/Snow",H108 = 1,"Heavy Rain/Snow")</f>
        <v>Light Rain/Snow</v>
      </c>
      <c r="S108" s="3" t="str">
        <f t="shared" si="8"/>
        <v>Weeakday</v>
      </c>
      <c r="T108" s="3" t="str" cm="1">
        <f t="array" ref="T108">_xlfn.IFS(G108=0,"Sunday",G108=1,"Monday",G108=2,"Tuesday",G108=3,"Wednesday",G108=4,"Thursday",G108=5,"Friday",G108=6,"Saturday")</f>
        <v>Wednesday</v>
      </c>
      <c r="U108" s="11">
        <f t="shared" si="5"/>
        <v>2</v>
      </c>
      <c r="V108" s="8">
        <f t="shared" si="6"/>
        <v>2011</v>
      </c>
      <c r="W108" s="8" t="str">
        <f t="shared" si="7"/>
        <v>Registered Dominant</v>
      </c>
    </row>
    <row r="109" spans="1:23" ht="14" x14ac:dyDescent="0.15">
      <c r="A109" s="3">
        <v>718</v>
      </c>
      <c r="B109" s="5">
        <v>40576</v>
      </c>
      <c r="C109" s="3">
        <v>1</v>
      </c>
      <c r="D109" s="3">
        <v>2</v>
      </c>
      <c r="E109" s="3">
        <v>6</v>
      </c>
      <c r="F109" s="3" t="b">
        <v>0</v>
      </c>
      <c r="G109" s="3">
        <v>3</v>
      </c>
      <c r="H109" s="3">
        <v>3</v>
      </c>
      <c r="I109" s="3">
        <v>0.22</v>
      </c>
      <c r="J109" s="3">
        <v>0.2424</v>
      </c>
      <c r="K109" s="3">
        <v>0.93</v>
      </c>
      <c r="L109" s="3">
        <v>0.1045</v>
      </c>
      <c r="M109" s="3">
        <v>1</v>
      </c>
      <c r="N109" s="3">
        <v>17</v>
      </c>
      <c r="O109" s="3">
        <v>18</v>
      </c>
      <c r="P109" s="3" t="str" cm="1">
        <f t="array" ref="P109">_xlfn.IFS(K109 &gt;= 0.66,"High",K109 &gt;= 0.33,"Medium",K109 &gt;= 0,"Low")</f>
        <v>High</v>
      </c>
      <c r="Q109" s="3" t="str" cm="1">
        <f t="array" ref="Q109">_xlfn.IFS(I109 &gt;= 0.4,"Very Hot",I109 &gt;= 0.3,"Hot",I109 &gt;= 0.2,"Moderate",I109 &gt;= 0.1,"Cold",I109 &lt; 0.1,"Very Cold")</f>
        <v>Moderate</v>
      </c>
      <c r="R109" s="3" t="str" cm="1">
        <f t="array" ref="R109">_xlfn.IFS(H109 = 1,"Clear",H109 = 2,"Mist",H109 = 3,"Light Rain/Snow",H109 = 1,"Heavy Rain/Snow")</f>
        <v>Light Rain/Snow</v>
      </c>
      <c r="S109" s="3" t="str">
        <f t="shared" si="8"/>
        <v>Weeakday</v>
      </c>
      <c r="T109" s="3" t="str" cm="1">
        <f t="array" ref="T109">_xlfn.IFS(G109=0,"Sunday",G109=1,"Monday",G109=2,"Tuesday",G109=3,"Wednesday",G109=4,"Thursday",G109=5,"Friday",G109=6,"Saturday")</f>
        <v>Wednesday</v>
      </c>
      <c r="U109" s="11">
        <f t="shared" si="5"/>
        <v>2</v>
      </c>
      <c r="V109" s="8">
        <f t="shared" si="6"/>
        <v>2011</v>
      </c>
      <c r="W109" s="8" t="str">
        <f t="shared" si="7"/>
        <v>Registered Dominant</v>
      </c>
    </row>
    <row r="110" spans="1:23" ht="14" x14ac:dyDescent="0.15">
      <c r="A110" s="3">
        <v>719</v>
      </c>
      <c r="B110" s="5">
        <v>40576</v>
      </c>
      <c r="C110" s="3">
        <v>1</v>
      </c>
      <c r="D110" s="3">
        <v>2</v>
      </c>
      <c r="E110" s="3">
        <v>7</v>
      </c>
      <c r="F110" s="3" t="b">
        <v>0</v>
      </c>
      <c r="G110" s="3">
        <v>3</v>
      </c>
      <c r="H110" s="3">
        <v>3</v>
      </c>
      <c r="I110" s="3">
        <v>0.22</v>
      </c>
      <c r="J110" s="3">
        <v>0.21210000000000001</v>
      </c>
      <c r="K110" s="3">
        <v>0.93</v>
      </c>
      <c r="L110" s="3">
        <v>0.22389999999999999</v>
      </c>
      <c r="M110" s="3">
        <v>1</v>
      </c>
      <c r="N110" s="3">
        <v>48</v>
      </c>
      <c r="O110" s="3">
        <v>49</v>
      </c>
      <c r="P110" s="3" t="str" cm="1">
        <f t="array" ref="P110">_xlfn.IFS(K110 &gt;= 0.66,"High",K110 &gt;= 0.33,"Medium",K110 &gt;= 0,"Low")</f>
        <v>High</v>
      </c>
      <c r="Q110" s="3" t="str" cm="1">
        <f t="array" ref="Q110">_xlfn.IFS(I110 &gt;= 0.4,"Very Hot",I110 &gt;= 0.3,"Hot",I110 &gt;= 0.2,"Moderate",I110 &gt;= 0.1,"Cold",I110 &lt; 0.1,"Very Cold")</f>
        <v>Moderate</v>
      </c>
      <c r="R110" s="3" t="str" cm="1">
        <f t="array" ref="R110">_xlfn.IFS(H110 = 1,"Clear",H110 = 2,"Mist",H110 = 3,"Light Rain/Snow",H110 = 1,"Heavy Rain/Snow")</f>
        <v>Light Rain/Snow</v>
      </c>
      <c r="S110" s="3" t="str">
        <f t="shared" si="8"/>
        <v>Weeakday</v>
      </c>
      <c r="T110" s="3" t="str" cm="1">
        <f t="array" ref="T110">_xlfn.IFS(G110=0,"Sunday",G110=1,"Monday",G110=2,"Tuesday",G110=3,"Wednesday",G110=4,"Thursday",G110=5,"Friday",G110=6,"Saturday")</f>
        <v>Wednesday</v>
      </c>
      <c r="U110" s="11">
        <f t="shared" si="5"/>
        <v>2</v>
      </c>
      <c r="V110" s="8">
        <f t="shared" si="6"/>
        <v>2011</v>
      </c>
      <c r="W110" s="8" t="str">
        <f t="shared" si="7"/>
        <v>Registered Dominant</v>
      </c>
    </row>
    <row r="111" spans="1:23" ht="14" x14ac:dyDescent="0.15">
      <c r="A111" s="3">
        <v>720</v>
      </c>
      <c r="B111" s="5">
        <v>40576</v>
      </c>
      <c r="C111" s="3">
        <v>1</v>
      </c>
      <c r="D111" s="3">
        <v>2</v>
      </c>
      <c r="E111" s="3">
        <v>8</v>
      </c>
      <c r="F111" s="3" t="b">
        <v>0</v>
      </c>
      <c r="G111" s="3">
        <v>3</v>
      </c>
      <c r="H111" s="3">
        <v>3</v>
      </c>
      <c r="I111" s="3">
        <v>0.22</v>
      </c>
      <c r="J111" s="3">
        <v>0.21210000000000001</v>
      </c>
      <c r="K111" s="3">
        <v>0.93</v>
      </c>
      <c r="L111" s="3">
        <v>0.22389999999999999</v>
      </c>
      <c r="M111" s="3">
        <v>1</v>
      </c>
      <c r="N111" s="3">
        <v>154</v>
      </c>
      <c r="O111" s="3">
        <v>155</v>
      </c>
      <c r="P111" s="3" t="str" cm="1">
        <f t="array" ref="P111">_xlfn.IFS(K111 &gt;= 0.66,"High",K111 &gt;= 0.33,"Medium",K111 &gt;= 0,"Low")</f>
        <v>High</v>
      </c>
      <c r="Q111" s="3" t="str" cm="1">
        <f t="array" ref="Q111">_xlfn.IFS(I111 &gt;= 0.4,"Very Hot",I111 &gt;= 0.3,"Hot",I111 &gt;= 0.2,"Moderate",I111 &gt;= 0.1,"Cold",I111 &lt; 0.1,"Very Cold")</f>
        <v>Moderate</v>
      </c>
      <c r="R111" s="3" t="str" cm="1">
        <f t="array" ref="R111">_xlfn.IFS(H111 = 1,"Clear",H111 = 2,"Mist",H111 = 3,"Light Rain/Snow",H111 = 1,"Heavy Rain/Snow")</f>
        <v>Light Rain/Snow</v>
      </c>
      <c r="S111" s="3" t="str">
        <f t="shared" si="8"/>
        <v>Weeakday</v>
      </c>
      <c r="T111" s="3" t="str" cm="1">
        <f t="array" ref="T111">_xlfn.IFS(G111=0,"Sunday",G111=1,"Monday",G111=2,"Tuesday",G111=3,"Wednesday",G111=4,"Thursday",G111=5,"Friday",G111=6,"Saturday")</f>
        <v>Wednesday</v>
      </c>
      <c r="U111" s="11">
        <f t="shared" si="5"/>
        <v>2</v>
      </c>
      <c r="V111" s="8">
        <f t="shared" si="6"/>
        <v>2011</v>
      </c>
      <c r="W111" s="8" t="str">
        <f t="shared" si="7"/>
        <v>Registered Dominant</v>
      </c>
    </row>
    <row r="112" spans="1:23" ht="14" x14ac:dyDescent="0.15">
      <c r="A112" s="3">
        <v>721</v>
      </c>
      <c r="B112" s="5">
        <v>40576</v>
      </c>
      <c r="C112" s="3">
        <v>1</v>
      </c>
      <c r="D112" s="3">
        <v>2</v>
      </c>
      <c r="E112" s="3">
        <v>9</v>
      </c>
      <c r="F112" s="3" t="b">
        <v>0</v>
      </c>
      <c r="G112" s="3">
        <v>3</v>
      </c>
      <c r="H112" s="3">
        <v>2</v>
      </c>
      <c r="I112" s="3">
        <v>0.24</v>
      </c>
      <c r="J112" s="3">
        <v>0.2576</v>
      </c>
      <c r="K112" s="3">
        <v>0.93</v>
      </c>
      <c r="L112" s="3">
        <v>8.9599999999999999E-2</v>
      </c>
      <c r="M112" s="3">
        <v>4</v>
      </c>
      <c r="N112" s="3">
        <v>119</v>
      </c>
      <c r="O112" s="3">
        <v>123</v>
      </c>
      <c r="P112" s="3" t="str" cm="1">
        <f t="array" ref="P112">_xlfn.IFS(K112 &gt;= 0.66,"High",K112 &gt;= 0.33,"Medium",K112 &gt;= 0,"Low")</f>
        <v>High</v>
      </c>
      <c r="Q112" s="3" t="str" cm="1">
        <f t="array" ref="Q112">_xlfn.IFS(I112 &gt;= 0.4,"Very Hot",I112 &gt;= 0.3,"Hot",I112 &gt;= 0.2,"Moderate",I112 &gt;= 0.1,"Cold",I112 &lt; 0.1,"Very Cold")</f>
        <v>Moderate</v>
      </c>
      <c r="R112" s="3" t="str" cm="1">
        <f t="array" ref="R112">_xlfn.IFS(H112 = 1,"Clear",H112 = 2,"Mist",H112 = 3,"Light Rain/Snow",H112 = 1,"Heavy Rain/Snow")</f>
        <v>Mist</v>
      </c>
      <c r="S112" s="3" t="str">
        <f t="shared" si="8"/>
        <v>Weeakday</v>
      </c>
      <c r="T112" s="3" t="str" cm="1">
        <f t="array" ref="T112">_xlfn.IFS(G112=0,"Sunday",G112=1,"Monday",G112=2,"Tuesday",G112=3,"Wednesday",G112=4,"Thursday",G112=5,"Friday",G112=6,"Saturday")</f>
        <v>Wednesday</v>
      </c>
      <c r="U112" s="11">
        <f t="shared" si="5"/>
        <v>2</v>
      </c>
      <c r="V112" s="8">
        <f t="shared" si="6"/>
        <v>2011</v>
      </c>
      <c r="W112" s="8" t="str">
        <f t="shared" si="7"/>
        <v>Registered Dominant</v>
      </c>
    </row>
    <row r="113" spans="1:23" ht="14" x14ac:dyDescent="0.15">
      <c r="A113" s="3">
        <v>722</v>
      </c>
      <c r="B113" s="5">
        <v>40576</v>
      </c>
      <c r="C113" s="3">
        <v>1</v>
      </c>
      <c r="D113" s="3">
        <v>2</v>
      </c>
      <c r="E113" s="3">
        <v>10</v>
      </c>
      <c r="F113" s="3" t="b">
        <v>0</v>
      </c>
      <c r="G113" s="3">
        <v>3</v>
      </c>
      <c r="H113" s="3">
        <v>2</v>
      </c>
      <c r="I113" s="3">
        <v>0.22</v>
      </c>
      <c r="J113" s="3">
        <v>0.2727</v>
      </c>
      <c r="K113" s="3">
        <v>1</v>
      </c>
      <c r="L113" s="3">
        <v>0</v>
      </c>
      <c r="M113" s="3">
        <v>2</v>
      </c>
      <c r="N113" s="3">
        <v>59</v>
      </c>
      <c r="O113" s="3">
        <v>61</v>
      </c>
      <c r="P113" s="3" t="str" cm="1">
        <f t="array" ref="P113">_xlfn.IFS(K113 &gt;= 0.66,"High",K113 &gt;= 0.33,"Medium",K113 &gt;= 0,"Low")</f>
        <v>High</v>
      </c>
      <c r="Q113" s="3" t="str" cm="1">
        <f t="array" ref="Q113">_xlfn.IFS(I113 &gt;= 0.4,"Very Hot",I113 &gt;= 0.3,"Hot",I113 &gt;= 0.2,"Moderate",I113 &gt;= 0.1,"Cold",I113 &lt; 0.1,"Very Cold")</f>
        <v>Moderate</v>
      </c>
      <c r="R113" s="3" t="str" cm="1">
        <f t="array" ref="R113">_xlfn.IFS(H113 = 1,"Clear",H113 = 2,"Mist",H113 = 3,"Light Rain/Snow",H113 = 1,"Heavy Rain/Snow")</f>
        <v>Mist</v>
      </c>
      <c r="S113" s="3" t="str">
        <f t="shared" si="8"/>
        <v>Weeakday</v>
      </c>
      <c r="T113" s="3" t="str" cm="1">
        <f t="array" ref="T113">_xlfn.IFS(G113=0,"Sunday",G113=1,"Monday",G113=2,"Tuesday",G113=3,"Wednesday",G113=4,"Thursday",G113=5,"Friday",G113=6,"Saturday")</f>
        <v>Wednesday</v>
      </c>
      <c r="U113" s="11">
        <f t="shared" si="5"/>
        <v>2</v>
      </c>
      <c r="V113" s="8">
        <f t="shared" si="6"/>
        <v>2011</v>
      </c>
      <c r="W113" s="8" t="str">
        <f t="shared" si="7"/>
        <v>Registered Dominant</v>
      </c>
    </row>
    <row r="114" spans="1:23" ht="14" x14ac:dyDescent="0.15">
      <c r="A114" s="3">
        <v>723</v>
      </c>
      <c r="B114" s="5">
        <v>40576</v>
      </c>
      <c r="C114" s="3">
        <v>1</v>
      </c>
      <c r="D114" s="3">
        <v>2</v>
      </c>
      <c r="E114" s="3">
        <v>11</v>
      </c>
      <c r="F114" s="3" t="b">
        <v>0</v>
      </c>
      <c r="G114" s="3">
        <v>3</v>
      </c>
      <c r="H114" s="3">
        <v>2</v>
      </c>
      <c r="I114" s="3">
        <v>0.24</v>
      </c>
      <c r="J114" s="3">
        <v>0.2273</v>
      </c>
      <c r="K114" s="3">
        <v>0.93</v>
      </c>
      <c r="L114" s="3">
        <v>0.19400000000000001</v>
      </c>
      <c r="M114" s="3">
        <v>5</v>
      </c>
      <c r="N114" s="3">
        <v>47</v>
      </c>
      <c r="O114" s="3">
        <v>52</v>
      </c>
      <c r="P114" s="3" t="str" cm="1">
        <f t="array" ref="P114">_xlfn.IFS(K114 &gt;= 0.66,"High",K114 &gt;= 0.33,"Medium",K114 &gt;= 0,"Low")</f>
        <v>High</v>
      </c>
      <c r="Q114" s="3" t="str" cm="1">
        <f t="array" ref="Q114">_xlfn.IFS(I114 &gt;= 0.4,"Very Hot",I114 &gt;= 0.3,"Hot",I114 &gt;= 0.2,"Moderate",I114 &gt;= 0.1,"Cold",I114 &lt; 0.1,"Very Cold")</f>
        <v>Moderate</v>
      </c>
      <c r="R114" s="3" t="str" cm="1">
        <f t="array" ref="R114">_xlfn.IFS(H114 = 1,"Clear",H114 = 2,"Mist",H114 = 3,"Light Rain/Snow",H114 = 1,"Heavy Rain/Snow")</f>
        <v>Mist</v>
      </c>
      <c r="S114" s="3" t="str">
        <f t="shared" si="8"/>
        <v>Weeakday</v>
      </c>
      <c r="T114" s="3" t="str" cm="1">
        <f t="array" ref="T114">_xlfn.IFS(G114=0,"Sunday",G114=1,"Monday",G114=2,"Tuesday",G114=3,"Wednesday",G114=4,"Thursday",G114=5,"Friday",G114=6,"Saturday")</f>
        <v>Wednesday</v>
      </c>
      <c r="U114" s="11">
        <f t="shared" si="5"/>
        <v>2</v>
      </c>
      <c r="V114" s="8">
        <f t="shared" si="6"/>
        <v>2011</v>
      </c>
      <c r="W114" s="8" t="str">
        <f t="shared" si="7"/>
        <v>Registered Dominant</v>
      </c>
    </row>
    <row r="115" spans="1:23" ht="14" x14ac:dyDescent="0.15">
      <c r="A115" s="3">
        <v>724</v>
      </c>
      <c r="B115" s="5">
        <v>40576</v>
      </c>
      <c r="C115" s="3">
        <v>1</v>
      </c>
      <c r="D115" s="3">
        <v>2</v>
      </c>
      <c r="E115" s="3">
        <v>12</v>
      </c>
      <c r="F115" s="3" t="b">
        <v>0</v>
      </c>
      <c r="G115" s="3">
        <v>3</v>
      </c>
      <c r="H115" s="3">
        <v>2</v>
      </c>
      <c r="I115" s="3">
        <v>0.24</v>
      </c>
      <c r="J115" s="3">
        <v>0.2273</v>
      </c>
      <c r="K115" s="3">
        <v>0.93</v>
      </c>
      <c r="L115" s="3">
        <v>0.22389999999999999</v>
      </c>
      <c r="M115" s="3">
        <v>3</v>
      </c>
      <c r="N115" s="3">
        <v>61</v>
      </c>
      <c r="O115" s="3">
        <v>64</v>
      </c>
      <c r="P115" s="3" t="str" cm="1">
        <f t="array" ref="P115">_xlfn.IFS(K115 &gt;= 0.66,"High",K115 &gt;= 0.33,"Medium",K115 &gt;= 0,"Low")</f>
        <v>High</v>
      </c>
      <c r="Q115" s="3" t="str" cm="1">
        <f t="array" ref="Q115">_xlfn.IFS(I115 &gt;= 0.4,"Very Hot",I115 &gt;= 0.3,"Hot",I115 &gt;= 0.2,"Moderate",I115 &gt;= 0.1,"Cold",I115 &lt; 0.1,"Very Cold")</f>
        <v>Moderate</v>
      </c>
      <c r="R115" s="3" t="str" cm="1">
        <f t="array" ref="R115">_xlfn.IFS(H115 = 1,"Clear",H115 = 2,"Mist",H115 = 3,"Light Rain/Snow",H115 = 1,"Heavy Rain/Snow")</f>
        <v>Mist</v>
      </c>
      <c r="S115" s="3" t="str">
        <f t="shared" si="8"/>
        <v>Weeakday</v>
      </c>
      <c r="T115" s="3" t="str" cm="1">
        <f t="array" ref="T115">_xlfn.IFS(G115=0,"Sunday",G115=1,"Monday",G115=2,"Tuesday",G115=3,"Wednesday",G115=4,"Thursday",G115=5,"Friday",G115=6,"Saturday")</f>
        <v>Wednesday</v>
      </c>
      <c r="U115" s="11">
        <f t="shared" si="5"/>
        <v>2</v>
      </c>
      <c r="V115" s="8">
        <f t="shared" si="6"/>
        <v>2011</v>
      </c>
      <c r="W115" s="8" t="str">
        <f t="shared" si="7"/>
        <v>Registered Dominant</v>
      </c>
    </row>
    <row r="116" spans="1:23" ht="14" x14ac:dyDescent="0.15">
      <c r="A116" s="3">
        <v>725</v>
      </c>
      <c r="B116" s="5">
        <v>40576</v>
      </c>
      <c r="C116" s="3">
        <v>1</v>
      </c>
      <c r="D116" s="3">
        <v>2</v>
      </c>
      <c r="E116" s="3">
        <v>13</v>
      </c>
      <c r="F116" s="3" t="b">
        <v>0</v>
      </c>
      <c r="G116" s="3">
        <v>3</v>
      </c>
      <c r="H116" s="3">
        <v>1</v>
      </c>
      <c r="I116" s="3">
        <v>0.34</v>
      </c>
      <c r="J116" s="3">
        <v>0.33329999999999999</v>
      </c>
      <c r="K116" s="3">
        <v>0.93</v>
      </c>
      <c r="L116" s="3">
        <v>0.16420000000000001</v>
      </c>
      <c r="M116" s="3">
        <v>1</v>
      </c>
      <c r="N116" s="3">
        <v>74</v>
      </c>
      <c r="O116" s="3">
        <v>75</v>
      </c>
      <c r="P116" s="3" t="str" cm="1">
        <f t="array" ref="P116">_xlfn.IFS(K116 &gt;= 0.66,"High",K116 &gt;= 0.33,"Medium",K116 &gt;= 0,"Low")</f>
        <v>High</v>
      </c>
      <c r="Q116" s="3" t="str" cm="1">
        <f t="array" ref="Q116">_xlfn.IFS(I116 &gt;= 0.4,"Very Hot",I116 &gt;= 0.3,"Hot",I116 &gt;= 0.2,"Moderate",I116 &gt;= 0.1,"Cold",I116 &lt; 0.1,"Very Cold")</f>
        <v>Hot</v>
      </c>
      <c r="R116" s="3" t="str" cm="1">
        <f t="array" ref="R116">_xlfn.IFS(H116 = 1,"Clear",H116 = 2,"Mist",H116 = 3,"Light Rain/Snow",H116 = 1,"Heavy Rain/Snow")</f>
        <v>Clear</v>
      </c>
      <c r="S116" s="3" t="str">
        <f t="shared" si="8"/>
        <v>Weeakday</v>
      </c>
      <c r="T116" s="3" t="str" cm="1">
        <f t="array" ref="T116">_xlfn.IFS(G116=0,"Sunday",G116=1,"Monday",G116=2,"Tuesday",G116=3,"Wednesday",G116=4,"Thursday",G116=5,"Friday",G116=6,"Saturday")</f>
        <v>Wednesday</v>
      </c>
      <c r="U116" s="11">
        <f t="shared" si="5"/>
        <v>2</v>
      </c>
      <c r="V116" s="8">
        <f t="shared" si="6"/>
        <v>2011</v>
      </c>
      <c r="W116" s="8" t="str">
        <f t="shared" si="7"/>
        <v>Registered Dominant</v>
      </c>
    </row>
    <row r="117" spans="1:23" ht="14" x14ac:dyDescent="0.15">
      <c r="A117" s="3">
        <v>726</v>
      </c>
      <c r="B117" s="5">
        <v>40576</v>
      </c>
      <c r="C117" s="3">
        <v>1</v>
      </c>
      <c r="D117" s="3">
        <v>2</v>
      </c>
      <c r="E117" s="3">
        <v>14</v>
      </c>
      <c r="F117" s="3" t="b">
        <v>0</v>
      </c>
      <c r="G117" s="3">
        <v>3</v>
      </c>
      <c r="H117" s="3">
        <v>1</v>
      </c>
      <c r="I117" s="3">
        <v>0.38</v>
      </c>
      <c r="J117" s="3">
        <v>0.39389999999999997</v>
      </c>
      <c r="K117" s="3">
        <v>0.82</v>
      </c>
      <c r="L117" s="3">
        <v>0.3881</v>
      </c>
      <c r="M117" s="3">
        <v>2</v>
      </c>
      <c r="N117" s="3">
        <v>61</v>
      </c>
      <c r="O117" s="3">
        <v>63</v>
      </c>
      <c r="P117" s="3" t="str" cm="1">
        <f t="array" ref="P117">_xlfn.IFS(K117 &gt;= 0.66,"High",K117 &gt;= 0.33,"Medium",K117 &gt;= 0,"Low")</f>
        <v>High</v>
      </c>
      <c r="Q117" s="3" t="str" cm="1">
        <f t="array" ref="Q117">_xlfn.IFS(I117 &gt;= 0.4,"Very Hot",I117 &gt;= 0.3,"Hot",I117 &gt;= 0.2,"Moderate",I117 &gt;= 0.1,"Cold",I117 &lt; 0.1,"Very Cold")</f>
        <v>Hot</v>
      </c>
      <c r="R117" s="3" t="str" cm="1">
        <f t="array" ref="R117">_xlfn.IFS(H117 = 1,"Clear",H117 = 2,"Mist",H117 = 3,"Light Rain/Snow",H117 = 1,"Heavy Rain/Snow")</f>
        <v>Clear</v>
      </c>
      <c r="S117" s="3" t="str">
        <f t="shared" si="8"/>
        <v>Weeakday</v>
      </c>
      <c r="T117" s="3" t="str" cm="1">
        <f t="array" ref="T117">_xlfn.IFS(G117=0,"Sunday",G117=1,"Monday",G117=2,"Tuesday",G117=3,"Wednesday",G117=4,"Thursday",G117=5,"Friday",G117=6,"Saturday")</f>
        <v>Wednesday</v>
      </c>
      <c r="U117" s="11">
        <f t="shared" si="5"/>
        <v>2</v>
      </c>
      <c r="V117" s="8">
        <f t="shared" si="6"/>
        <v>2011</v>
      </c>
      <c r="W117" s="8" t="str">
        <f t="shared" si="7"/>
        <v>Registered Dominant</v>
      </c>
    </row>
    <row r="118" spans="1:23" ht="14" x14ac:dyDescent="0.15">
      <c r="A118" s="3">
        <v>727</v>
      </c>
      <c r="B118" s="5">
        <v>40576</v>
      </c>
      <c r="C118" s="3">
        <v>1</v>
      </c>
      <c r="D118" s="3">
        <v>2</v>
      </c>
      <c r="E118" s="3">
        <v>15</v>
      </c>
      <c r="F118" s="3" t="b">
        <v>0</v>
      </c>
      <c r="G118" s="3">
        <v>3</v>
      </c>
      <c r="H118" s="3">
        <v>1</v>
      </c>
      <c r="I118" s="3">
        <v>0.38</v>
      </c>
      <c r="J118" s="3">
        <v>0.39389999999999997</v>
      </c>
      <c r="K118" s="3">
        <v>0.76</v>
      </c>
      <c r="L118" s="3">
        <v>0.32840000000000003</v>
      </c>
      <c r="M118" s="3">
        <v>10</v>
      </c>
      <c r="N118" s="3">
        <v>66</v>
      </c>
      <c r="O118" s="3">
        <v>76</v>
      </c>
      <c r="P118" s="3" t="str" cm="1">
        <f t="array" ref="P118">_xlfn.IFS(K118 &gt;= 0.66,"High",K118 &gt;= 0.33,"Medium",K118 &gt;= 0,"Low")</f>
        <v>High</v>
      </c>
      <c r="Q118" s="3" t="str" cm="1">
        <f t="array" ref="Q118">_xlfn.IFS(I118 &gt;= 0.4,"Very Hot",I118 &gt;= 0.3,"Hot",I118 &gt;= 0.2,"Moderate",I118 &gt;= 0.1,"Cold",I118 &lt; 0.1,"Very Cold")</f>
        <v>Hot</v>
      </c>
      <c r="R118" s="3" t="str" cm="1">
        <f t="array" ref="R118">_xlfn.IFS(H118 = 1,"Clear",H118 = 2,"Mist",H118 = 3,"Light Rain/Snow",H118 = 1,"Heavy Rain/Snow")</f>
        <v>Clear</v>
      </c>
      <c r="S118" s="3" t="str">
        <f t="shared" si="8"/>
        <v>Weeakday</v>
      </c>
      <c r="T118" s="3" t="str" cm="1">
        <f t="array" ref="T118">_xlfn.IFS(G118=0,"Sunday",G118=1,"Monday",G118=2,"Tuesday",G118=3,"Wednesday",G118=4,"Thursday",G118=5,"Friday",G118=6,"Saturday")</f>
        <v>Wednesday</v>
      </c>
      <c r="U118" s="11">
        <f t="shared" si="5"/>
        <v>2</v>
      </c>
      <c r="V118" s="8">
        <f t="shared" si="6"/>
        <v>2011</v>
      </c>
      <c r="W118" s="8" t="str">
        <f t="shared" si="7"/>
        <v>Registered Dominant</v>
      </c>
    </row>
    <row r="119" spans="1:23" ht="14" x14ac:dyDescent="0.15">
      <c r="A119" s="3">
        <v>728</v>
      </c>
      <c r="B119" s="5">
        <v>40576</v>
      </c>
      <c r="C119" s="3">
        <v>1</v>
      </c>
      <c r="D119" s="3">
        <v>2</v>
      </c>
      <c r="E119" s="3">
        <v>16</v>
      </c>
      <c r="F119" s="3" t="b">
        <v>0</v>
      </c>
      <c r="G119" s="3">
        <v>3</v>
      </c>
      <c r="H119" s="3">
        <v>1</v>
      </c>
      <c r="I119" s="3">
        <v>0.36</v>
      </c>
      <c r="J119" s="3">
        <v>0.33329999999999999</v>
      </c>
      <c r="K119" s="3">
        <v>0.71</v>
      </c>
      <c r="L119" s="3">
        <v>0.29849999999999999</v>
      </c>
      <c r="M119" s="3">
        <v>8</v>
      </c>
      <c r="N119" s="3">
        <v>95</v>
      </c>
      <c r="O119" s="3">
        <v>103</v>
      </c>
      <c r="P119" s="3" t="str" cm="1">
        <f t="array" ref="P119">_xlfn.IFS(K119 &gt;= 0.66,"High",K119 &gt;= 0.33,"Medium",K119 &gt;= 0,"Low")</f>
        <v>High</v>
      </c>
      <c r="Q119" s="3" t="str" cm="1">
        <f t="array" ref="Q119">_xlfn.IFS(I119 &gt;= 0.4,"Very Hot",I119 &gt;= 0.3,"Hot",I119 &gt;= 0.2,"Moderate",I119 &gt;= 0.1,"Cold",I119 &lt; 0.1,"Very Cold")</f>
        <v>Hot</v>
      </c>
      <c r="R119" s="3" t="str" cm="1">
        <f t="array" ref="R119">_xlfn.IFS(H119 = 1,"Clear",H119 = 2,"Mist",H119 = 3,"Light Rain/Snow",H119 = 1,"Heavy Rain/Snow")</f>
        <v>Clear</v>
      </c>
      <c r="S119" s="3" t="str">
        <f t="shared" si="8"/>
        <v>Weeakday</v>
      </c>
      <c r="T119" s="3" t="str" cm="1">
        <f t="array" ref="T119">_xlfn.IFS(G119=0,"Sunday",G119=1,"Monday",G119=2,"Tuesday",G119=3,"Wednesday",G119=4,"Thursday",G119=5,"Friday",G119=6,"Saturday")</f>
        <v>Wednesday</v>
      </c>
      <c r="U119" s="11">
        <f t="shared" si="5"/>
        <v>2</v>
      </c>
      <c r="V119" s="8">
        <f t="shared" si="6"/>
        <v>2011</v>
      </c>
      <c r="W119" s="8" t="str">
        <f t="shared" si="7"/>
        <v>Registered Dominant</v>
      </c>
    </row>
    <row r="120" spans="1:23" ht="14" x14ac:dyDescent="0.15">
      <c r="A120" s="3">
        <v>729</v>
      </c>
      <c r="B120" s="5">
        <v>40576</v>
      </c>
      <c r="C120" s="3">
        <v>1</v>
      </c>
      <c r="D120" s="3">
        <v>2</v>
      </c>
      <c r="E120" s="3">
        <v>17</v>
      </c>
      <c r="F120" s="3" t="b">
        <v>0</v>
      </c>
      <c r="G120" s="3">
        <v>3</v>
      </c>
      <c r="H120" s="3">
        <v>1</v>
      </c>
      <c r="I120" s="3">
        <v>0.36</v>
      </c>
      <c r="J120" s="3">
        <v>0.31819999999999998</v>
      </c>
      <c r="K120" s="3">
        <v>0.53</v>
      </c>
      <c r="L120" s="3">
        <v>0.52239999999999998</v>
      </c>
      <c r="M120" s="3">
        <v>7</v>
      </c>
      <c r="N120" s="3">
        <v>183</v>
      </c>
      <c r="O120" s="3">
        <v>190</v>
      </c>
      <c r="P120" s="3" t="str" cm="1">
        <f t="array" ref="P120">_xlfn.IFS(K120 &gt;= 0.66,"High",K120 &gt;= 0.33,"Medium",K120 &gt;= 0,"Low")</f>
        <v>Medium</v>
      </c>
      <c r="Q120" s="3" t="str" cm="1">
        <f t="array" ref="Q120">_xlfn.IFS(I120 &gt;= 0.4,"Very Hot",I120 &gt;= 0.3,"Hot",I120 &gt;= 0.2,"Moderate",I120 &gt;= 0.1,"Cold",I120 &lt; 0.1,"Very Cold")</f>
        <v>Hot</v>
      </c>
      <c r="R120" s="3" t="str" cm="1">
        <f t="array" ref="R120">_xlfn.IFS(H120 = 1,"Clear",H120 = 2,"Mist",H120 = 3,"Light Rain/Snow",H120 = 1,"Heavy Rain/Snow")</f>
        <v>Clear</v>
      </c>
      <c r="S120" s="3" t="str">
        <f t="shared" si="8"/>
        <v>Weeakday</v>
      </c>
      <c r="T120" s="3" t="str" cm="1">
        <f t="array" ref="T120">_xlfn.IFS(G120=0,"Sunday",G120=1,"Monday",G120=2,"Tuesday",G120=3,"Wednesday",G120=4,"Thursday",G120=5,"Friday",G120=6,"Saturday")</f>
        <v>Wednesday</v>
      </c>
      <c r="U120" s="11">
        <f t="shared" si="5"/>
        <v>2</v>
      </c>
      <c r="V120" s="8">
        <f t="shared" si="6"/>
        <v>2011</v>
      </c>
      <c r="W120" s="8" t="str">
        <f t="shared" si="7"/>
        <v>Registered Dominant</v>
      </c>
    </row>
    <row r="121" spans="1:23" ht="14" x14ac:dyDescent="0.15">
      <c r="A121" s="3">
        <v>730</v>
      </c>
      <c r="B121" s="5">
        <v>40576</v>
      </c>
      <c r="C121" s="3">
        <v>1</v>
      </c>
      <c r="D121" s="3">
        <v>2</v>
      </c>
      <c r="E121" s="3">
        <v>18</v>
      </c>
      <c r="F121" s="3" t="b">
        <v>0</v>
      </c>
      <c r="G121" s="3">
        <v>3</v>
      </c>
      <c r="H121" s="3">
        <v>1</v>
      </c>
      <c r="I121" s="3">
        <v>0.34</v>
      </c>
      <c r="J121" s="3">
        <v>0.28789999999999999</v>
      </c>
      <c r="K121" s="3">
        <v>0.42</v>
      </c>
      <c r="L121" s="3">
        <v>0.55220000000000002</v>
      </c>
      <c r="M121" s="3">
        <v>7</v>
      </c>
      <c r="N121" s="3">
        <v>175</v>
      </c>
      <c r="O121" s="3">
        <v>182</v>
      </c>
      <c r="P121" s="3" t="str" cm="1">
        <f t="array" ref="P121">_xlfn.IFS(K121 &gt;= 0.66,"High",K121 &gt;= 0.33,"Medium",K121 &gt;= 0,"Low")</f>
        <v>Medium</v>
      </c>
      <c r="Q121" s="3" t="str" cm="1">
        <f t="array" ref="Q121">_xlfn.IFS(I121 &gt;= 0.4,"Very Hot",I121 &gt;= 0.3,"Hot",I121 &gt;= 0.2,"Moderate",I121 &gt;= 0.1,"Cold",I121 &lt; 0.1,"Very Cold")</f>
        <v>Hot</v>
      </c>
      <c r="R121" s="3" t="str" cm="1">
        <f t="array" ref="R121">_xlfn.IFS(H121 = 1,"Clear",H121 = 2,"Mist",H121 = 3,"Light Rain/Snow",H121 = 1,"Heavy Rain/Snow")</f>
        <v>Clear</v>
      </c>
      <c r="S121" s="3" t="str">
        <f t="shared" si="8"/>
        <v>Weeakday</v>
      </c>
      <c r="T121" s="3" t="str" cm="1">
        <f t="array" ref="T121">_xlfn.IFS(G121=0,"Sunday",G121=1,"Monday",G121=2,"Tuesday",G121=3,"Wednesday",G121=4,"Thursday",G121=5,"Friday",G121=6,"Saturday")</f>
        <v>Wednesday</v>
      </c>
      <c r="U121" s="11">
        <f t="shared" si="5"/>
        <v>2</v>
      </c>
      <c r="V121" s="8">
        <f t="shared" si="6"/>
        <v>2011</v>
      </c>
      <c r="W121" s="8" t="str">
        <f t="shared" si="7"/>
        <v>Registered Dominant</v>
      </c>
    </row>
    <row r="122" spans="1:23" ht="14" x14ac:dyDescent="0.15">
      <c r="A122" s="3">
        <v>731</v>
      </c>
      <c r="B122" s="5">
        <v>40576</v>
      </c>
      <c r="C122" s="3">
        <v>1</v>
      </c>
      <c r="D122" s="3">
        <v>2</v>
      </c>
      <c r="E122" s="3">
        <v>19</v>
      </c>
      <c r="F122" s="3" t="b">
        <v>0</v>
      </c>
      <c r="G122" s="3">
        <v>3</v>
      </c>
      <c r="H122" s="3">
        <v>1</v>
      </c>
      <c r="I122" s="3">
        <v>0.28000000000000003</v>
      </c>
      <c r="J122" s="3">
        <v>0.2424</v>
      </c>
      <c r="K122" s="3">
        <v>0.45</v>
      </c>
      <c r="L122" s="3">
        <v>0.49249999999999999</v>
      </c>
      <c r="M122" s="3">
        <v>3</v>
      </c>
      <c r="N122" s="3">
        <v>88</v>
      </c>
      <c r="O122" s="3">
        <v>91</v>
      </c>
      <c r="P122" s="3" t="str" cm="1">
        <f t="array" ref="P122">_xlfn.IFS(K122 &gt;= 0.66,"High",K122 &gt;= 0.33,"Medium",K122 &gt;= 0,"Low")</f>
        <v>Medium</v>
      </c>
      <c r="Q122" s="3" t="str" cm="1">
        <f t="array" ref="Q122">_xlfn.IFS(I122 &gt;= 0.4,"Very Hot",I122 &gt;= 0.3,"Hot",I122 &gt;= 0.2,"Moderate",I122 &gt;= 0.1,"Cold",I122 &lt; 0.1,"Very Cold")</f>
        <v>Moderate</v>
      </c>
      <c r="R122" s="3" t="str" cm="1">
        <f t="array" ref="R122">_xlfn.IFS(H122 = 1,"Clear",H122 = 2,"Mist",H122 = 3,"Light Rain/Snow",H122 = 1,"Heavy Rain/Snow")</f>
        <v>Clear</v>
      </c>
      <c r="S122" s="3" t="str">
        <f t="shared" si="8"/>
        <v>Weeakday</v>
      </c>
      <c r="T122" s="3" t="str" cm="1">
        <f t="array" ref="T122">_xlfn.IFS(G122=0,"Sunday",G122=1,"Monday",G122=2,"Tuesday",G122=3,"Wednesday",G122=4,"Thursday",G122=5,"Friday",G122=6,"Saturday")</f>
        <v>Wednesday</v>
      </c>
      <c r="U122" s="11">
        <f t="shared" si="5"/>
        <v>2</v>
      </c>
      <c r="V122" s="8">
        <f t="shared" si="6"/>
        <v>2011</v>
      </c>
      <c r="W122" s="8" t="str">
        <f t="shared" si="7"/>
        <v>Registered Dominant</v>
      </c>
    </row>
    <row r="123" spans="1:23" ht="14" x14ac:dyDescent="0.15">
      <c r="A123" s="3">
        <v>732</v>
      </c>
      <c r="B123" s="5">
        <v>40576</v>
      </c>
      <c r="C123" s="3">
        <v>1</v>
      </c>
      <c r="D123" s="3">
        <v>2</v>
      </c>
      <c r="E123" s="3">
        <v>20</v>
      </c>
      <c r="F123" s="3" t="b">
        <v>0</v>
      </c>
      <c r="G123" s="3">
        <v>3</v>
      </c>
      <c r="H123" s="3">
        <v>1</v>
      </c>
      <c r="I123" s="3">
        <v>0.24</v>
      </c>
      <c r="J123" s="3">
        <v>0.19700000000000001</v>
      </c>
      <c r="K123" s="3">
        <v>0.48</v>
      </c>
      <c r="L123" s="3">
        <v>0.55220000000000002</v>
      </c>
      <c r="M123" s="3">
        <v>4</v>
      </c>
      <c r="N123" s="3">
        <v>71</v>
      </c>
      <c r="O123" s="3">
        <v>75</v>
      </c>
      <c r="P123" s="3" t="str" cm="1">
        <f t="array" ref="P123">_xlfn.IFS(K123 &gt;= 0.66,"High",K123 &gt;= 0.33,"Medium",K123 &gt;= 0,"Low")</f>
        <v>Medium</v>
      </c>
      <c r="Q123" s="3" t="str" cm="1">
        <f t="array" ref="Q123">_xlfn.IFS(I123 &gt;= 0.4,"Very Hot",I123 &gt;= 0.3,"Hot",I123 &gt;= 0.2,"Moderate",I123 &gt;= 0.1,"Cold",I123 &lt; 0.1,"Very Cold")</f>
        <v>Moderate</v>
      </c>
      <c r="R123" s="3" t="str" cm="1">
        <f t="array" ref="R123">_xlfn.IFS(H123 = 1,"Clear",H123 = 2,"Mist",H123 = 3,"Light Rain/Snow",H123 = 1,"Heavy Rain/Snow")</f>
        <v>Clear</v>
      </c>
      <c r="S123" s="3" t="str">
        <f t="shared" si="8"/>
        <v>Weeakday</v>
      </c>
      <c r="T123" s="3" t="str" cm="1">
        <f t="array" ref="T123">_xlfn.IFS(G123=0,"Sunday",G123=1,"Monday",G123=2,"Tuesday",G123=3,"Wednesday",G123=4,"Thursday",G123=5,"Friday",G123=6,"Saturday")</f>
        <v>Wednesday</v>
      </c>
      <c r="U123" s="11">
        <f t="shared" si="5"/>
        <v>2</v>
      </c>
      <c r="V123" s="8">
        <f t="shared" si="6"/>
        <v>2011</v>
      </c>
      <c r="W123" s="8" t="str">
        <f t="shared" si="7"/>
        <v>Registered Dominant</v>
      </c>
    </row>
    <row r="124" spans="1:23" ht="14" x14ac:dyDescent="0.15">
      <c r="A124" s="3">
        <v>733</v>
      </c>
      <c r="B124" s="5">
        <v>40576</v>
      </c>
      <c r="C124" s="3">
        <v>1</v>
      </c>
      <c r="D124" s="3">
        <v>2</v>
      </c>
      <c r="E124" s="3">
        <v>21</v>
      </c>
      <c r="F124" s="3" t="b">
        <v>0</v>
      </c>
      <c r="G124" s="3">
        <v>3</v>
      </c>
      <c r="H124" s="3">
        <v>1</v>
      </c>
      <c r="I124" s="3">
        <v>0.22</v>
      </c>
      <c r="J124" s="3">
        <v>0.19700000000000001</v>
      </c>
      <c r="K124" s="3">
        <v>0.47</v>
      </c>
      <c r="L124" s="3">
        <v>0.32840000000000003</v>
      </c>
      <c r="M124" s="3">
        <v>1</v>
      </c>
      <c r="N124" s="3">
        <v>62</v>
      </c>
      <c r="O124" s="3">
        <v>63</v>
      </c>
      <c r="P124" s="3" t="str" cm="1">
        <f t="array" ref="P124">_xlfn.IFS(K124 &gt;= 0.66,"High",K124 &gt;= 0.33,"Medium",K124 &gt;= 0,"Low")</f>
        <v>Medium</v>
      </c>
      <c r="Q124" s="3" t="str" cm="1">
        <f t="array" ref="Q124">_xlfn.IFS(I124 &gt;= 0.4,"Very Hot",I124 &gt;= 0.3,"Hot",I124 &gt;= 0.2,"Moderate",I124 &gt;= 0.1,"Cold",I124 &lt; 0.1,"Very Cold")</f>
        <v>Moderate</v>
      </c>
      <c r="R124" s="3" t="str" cm="1">
        <f t="array" ref="R124">_xlfn.IFS(H124 = 1,"Clear",H124 = 2,"Mist",H124 = 3,"Light Rain/Snow",H124 = 1,"Heavy Rain/Snow")</f>
        <v>Clear</v>
      </c>
      <c r="S124" s="3" t="str">
        <f t="shared" si="8"/>
        <v>Weeakday</v>
      </c>
      <c r="T124" s="3" t="str" cm="1">
        <f t="array" ref="T124">_xlfn.IFS(G124=0,"Sunday",G124=1,"Monday",G124=2,"Tuesday",G124=3,"Wednesday",G124=4,"Thursday",G124=5,"Friday",G124=6,"Saturday")</f>
        <v>Wednesday</v>
      </c>
      <c r="U124" s="11">
        <f t="shared" si="5"/>
        <v>2</v>
      </c>
      <c r="V124" s="8">
        <f t="shared" si="6"/>
        <v>2011</v>
      </c>
      <c r="W124" s="8" t="str">
        <f t="shared" si="7"/>
        <v>Registered Dominant</v>
      </c>
    </row>
    <row r="125" spans="1:23" ht="14" x14ac:dyDescent="0.15">
      <c r="A125" s="3">
        <v>734</v>
      </c>
      <c r="B125" s="5">
        <v>40576</v>
      </c>
      <c r="C125" s="3">
        <v>1</v>
      </c>
      <c r="D125" s="3">
        <v>2</v>
      </c>
      <c r="E125" s="3">
        <v>22</v>
      </c>
      <c r="F125" s="3" t="b">
        <v>0</v>
      </c>
      <c r="G125" s="3">
        <v>3</v>
      </c>
      <c r="H125" s="3">
        <v>1</v>
      </c>
      <c r="I125" s="3">
        <v>0.22</v>
      </c>
      <c r="J125" s="3">
        <v>0.21210000000000001</v>
      </c>
      <c r="K125" s="3">
        <v>0.44</v>
      </c>
      <c r="L125" s="3">
        <v>0.25369999999999998</v>
      </c>
      <c r="M125" s="3">
        <v>5</v>
      </c>
      <c r="N125" s="3">
        <v>35</v>
      </c>
      <c r="O125" s="3">
        <v>40</v>
      </c>
      <c r="P125" s="3" t="str" cm="1">
        <f t="array" ref="P125">_xlfn.IFS(K125 &gt;= 0.66,"High",K125 &gt;= 0.33,"Medium",K125 &gt;= 0,"Low")</f>
        <v>Medium</v>
      </c>
      <c r="Q125" s="3" t="str" cm="1">
        <f t="array" ref="Q125">_xlfn.IFS(I125 &gt;= 0.4,"Very Hot",I125 &gt;= 0.3,"Hot",I125 &gt;= 0.2,"Moderate",I125 &gt;= 0.1,"Cold",I125 &lt; 0.1,"Very Cold")</f>
        <v>Moderate</v>
      </c>
      <c r="R125" s="3" t="str" cm="1">
        <f t="array" ref="R125">_xlfn.IFS(H125 = 1,"Clear",H125 = 2,"Mist",H125 = 3,"Light Rain/Snow",H125 = 1,"Heavy Rain/Snow")</f>
        <v>Clear</v>
      </c>
      <c r="S125" s="3" t="str">
        <f t="shared" si="8"/>
        <v>Weeakday</v>
      </c>
      <c r="T125" s="3" t="str" cm="1">
        <f t="array" ref="T125">_xlfn.IFS(G125=0,"Sunday",G125=1,"Monday",G125=2,"Tuesday",G125=3,"Wednesday",G125=4,"Thursday",G125=5,"Friday",G125=6,"Saturday")</f>
        <v>Wednesday</v>
      </c>
      <c r="U125" s="11">
        <f t="shared" si="5"/>
        <v>2</v>
      </c>
      <c r="V125" s="8">
        <f t="shared" si="6"/>
        <v>2011</v>
      </c>
      <c r="W125" s="8" t="str">
        <f t="shared" si="7"/>
        <v>Registered Dominant</v>
      </c>
    </row>
    <row r="126" spans="1:23" ht="14" x14ac:dyDescent="0.15">
      <c r="A126" s="3">
        <v>735</v>
      </c>
      <c r="B126" s="5">
        <v>40576</v>
      </c>
      <c r="C126" s="3">
        <v>1</v>
      </c>
      <c r="D126" s="3">
        <v>2</v>
      </c>
      <c r="E126" s="3">
        <v>23</v>
      </c>
      <c r="F126" s="3" t="b">
        <v>0</v>
      </c>
      <c r="G126" s="3">
        <v>3</v>
      </c>
      <c r="H126" s="3">
        <v>1</v>
      </c>
      <c r="I126" s="3">
        <v>0.2</v>
      </c>
      <c r="J126" s="3">
        <v>0.16669999999999999</v>
      </c>
      <c r="K126" s="3">
        <v>0.44</v>
      </c>
      <c r="L126" s="3">
        <v>0.44779999999999998</v>
      </c>
      <c r="M126" s="3">
        <v>3</v>
      </c>
      <c r="N126" s="3">
        <v>29</v>
      </c>
      <c r="O126" s="3">
        <v>32</v>
      </c>
      <c r="P126" s="3" t="str" cm="1">
        <f t="array" ref="P126">_xlfn.IFS(K126 &gt;= 0.66,"High",K126 &gt;= 0.33,"Medium",K126 &gt;= 0,"Low")</f>
        <v>Medium</v>
      </c>
      <c r="Q126" s="3" t="str" cm="1">
        <f t="array" ref="Q126">_xlfn.IFS(I126 &gt;= 0.4,"Very Hot",I126 &gt;= 0.3,"Hot",I126 &gt;= 0.2,"Moderate",I126 &gt;= 0.1,"Cold",I126 &lt; 0.1,"Very Cold")</f>
        <v>Moderate</v>
      </c>
      <c r="R126" s="3" t="str" cm="1">
        <f t="array" ref="R126">_xlfn.IFS(H126 = 1,"Clear",H126 = 2,"Mist",H126 = 3,"Light Rain/Snow",H126 = 1,"Heavy Rain/Snow")</f>
        <v>Clear</v>
      </c>
      <c r="S126" s="3" t="str">
        <f t="shared" si="8"/>
        <v>Weeakday</v>
      </c>
      <c r="T126" s="3" t="str" cm="1">
        <f t="array" ref="T126">_xlfn.IFS(G126=0,"Sunday",G126=1,"Monday",G126=2,"Tuesday",G126=3,"Wednesday",G126=4,"Thursday",G126=5,"Friday",G126=6,"Saturday")</f>
        <v>Wednesday</v>
      </c>
      <c r="U126" s="11">
        <f t="shared" si="5"/>
        <v>2</v>
      </c>
      <c r="V126" s="8">
        <f t="shared" si="6"/>
        <v>2011</v>
      </c>
      <c r="W126" s="8" t="str">
        <f t="shared" si="7"/>
        <v>Registered Dominant</v>
      </c>
    </row>
    <row r="127" spans="1:23" ht="14" x14ac:dyDescent="0.15">
      <c r="A127" s="3">
        <v>736</v>
      </c>
      <c r="B127" s="5">
        <v>40577</v>
      </c>
      <c r="C127" s="3">
        <v>1</v>
      </c>
      <c r="D127" s="3">
        <v>2</v>
      </c>
      <c r="E127" s="3">
        <v>0</v>
      </c>
      <c r="F127" s="3" t="b">
        <v>0</v>
      </c>
      <c r="G127" s="3">
        <v>4</v>
      </c>
      <c r="H127" s="3">
        <v>1</v>
      </c>
      <c r="I127" s="3">
        <v>0.2</v>
      </c>
      <c r="J127" s="3">
        <v>0.16669999999999999</v>
      </c>
      <c r="K127" s="3">
        <v>0.4</v>
      </c>
      <c r="L127" s="3">
        <v>0.44779999999999998</v>
      </c>
      <c r="M127" s="3">
        <v>1</v>
      </c>
      <c r="N127" s="3">
        <v>11</v>
      </c>
      <c r="O127" s="3">
        <v>12</v>
      </c>
      <c r="P127" s="3" t="str" cm="1">
        <f t="array" ref="P127">_xlfn.IFS(K127 &gt;= 0.66,"High",K127 &gt;= 0.33,"Medium",K127 &gt;= 0,"Low")</f>
        <v>Medium</v>
      </c>
      <c r="Q127" s="3" t="str" cm="1">
        <f t="array" ref="Q127">_xlfn.IFS(I127 &gt;= 0.4,"Very Hot",I127 &gt;= 0.3,"Hot",I127 &gt;= 0.2,"Moderate",I127 &gt;= 0.1,"Cold",I127 &lt; 0.1,"Very Cold")</f>
        <v>Moderate</v>
      </c>
      <c r="R127" s="3" t="str" cm="1">
        <f t="array" ref="R127">_xlfn.IFS(H127 = 1,"Clear",H127 = 2,"Mist",H127 = 3,"Light Rain/Snow",H127 = 1,"Heavy Rain/Snow")</f>
        <v>Clear</v>
      </c>
      <c r="S127" s="3" t="str">
        <f t="shared" si="8"/>
        <v>Weeakday</v>
      </c>
      <c r="T127" s="3" t="str" cm="1">
        <f t="array" ref="T127">_xlfn.IFS(G127=0,"Sunday",G127=1,"Monday",G127=2,"Tuesday",G127=3,"Wednesday",G127=4,"Thursday",G127=5,"Friday",G127=6,"Saturday")</f>
        <v>Thursday</v>
      </c>
      <c r="U127" s="11">
        <f t="shared" si="5"/>
        <v>2</v>
      </c>
      <c r="V127" s="8">
        <f t="shared" si="6"/>
        <v>2011</v>
      </c>
      <c r="W127" s="8" t="str">
        <f t="shared" si="7"/>
        <v>Registered Dominant</v>
      </c>
    </row>
    <row r="128" spans="1:23" ht="14" x14ac:dyDescent="0.15">
      <c r="A128" s="3">
        <v>737</v>
      </c>
      <c r="B128" s="5">
        <v>40577</v>
      </c>
      <c r="C128" s="3">
        <v>1</v>
      </c>
      <c r="D128" s="3">
        <v>2</v>
      </c>
      <c r="E128" s="3">
        <v>1</v>
      </c>
      <c r="F128" s="3" t="b">
        <v>0</v>
      </c>
      <c r="G128" s="3">
        <v>4</v>
      </c>
      <c r="H128" s="3">
        <v>1</v>
      </c>
      <c r="I128" s="3">
        <v>0.2</v>
      </c>
      <c r="J128" s="3">
        <v>0.1515</v>
      </c>
      <c r="K128" s="3">
        <v>0.44</v>
      </c>
      <c r="L128" s="3">
        <v>0.52239999999999998</v>
      </c>
      <c r="M128" s="3">
        <v>0</v>
      </c>
      <c r="N128" s="3">
        <v>5</v>
      </c>
      <c r="O128" s="3">
        <v>5</v>
      </c>
      <c r="P128" s="3" t="str" cm="1">
        <f t="array" ref="P128">_xlfn.IFS(K128 &gt;= 0.66,"High",K128 &gt;= 0.33,"Medium",K128 &gt;= 0,"Low")</f>
        <v>Medium</v>
      </c>
      <c r="Q128" s="3" t="str" cm="1">
        <f t="array" ref="Q128">_xlfn.IFS(I128 &gt;= 0.4,"Very Hot",I128 &gt;= 0.3,"Hot",I128 &gt;= 0.2,"Moderate",I128 &gt;= 0.1,"Cold",I128 &lt; 0.1,"Very Cold")</f>
        <v>Moderate</v>
      </c>
      <c r="R128" s="3" t="str" cm="1">
        <f t="array" ref="R128">_xlfn.IFS(H128 = 1,"Clear",H128 = 2,"Mist",H128 = 3,"Light Rain/Snow",H128 = 1,"Heavy Rain/Snow")</f>
        <v>Clear</v>
      </c>
      <c r="S128" s="3" t="str">
        <f t="shared" si="8"/>
        <v>Weeakday</v>
      </c>
      <c r="T128" s="3" t="str" cm="1">
        <f t="array" ref="T128">_xlfn.IFS(G128=0,"Sunday",G128=1,"Monday",G128=2,"Tuesday",G128=3,"Wednesday",G128=4,"Thursday",G128=5,"Friday",G128=6,"Saturday")</f>
        <v>Thursday</v>
      </c>
      <c r="U128" s="11">
        <f t="shared" si="5"/>
        <v>2</v>
      </c>
      <c r="V128" s="8">
        <f t="shared" si="6"/>
        <v>2011</v>
      </c>
      <c r="W128" s="8" t="str">
        <f t="shared" si="7"/>
        <v>Registered Dominant</v>
      </c>
    </row>
    <row r="129" spans="1:23" ht="14" x14ac:dyDescent="0.15">
      <c r="A129" s="3">
        <v>738</v>
      </c>
      <c r="B129" s="5">
        <v>40577</v>
      </c>
      <c r="C129" s="3">
        <v>1</v>
      </c>
      <c r="D129" s="3">
        <v>2</v>
      </c>
      <c r="E129" s="3">
        <v>2</v>
      </c>
      <c r="F129" s="3" t="b">
        <v>0</v>
      </c>
      <c r="G129" s="3">
        <v>4</v>
      </c>
      <c r="H129" s="3">
        <v>1</v>
      </c>
      <c r="I129" s="3">
        <v>0.18</v>
      </c>
      <c r="J129" s="3">
        <v>0.16669999999999999</v>
      </c>
      <c r="K129" s="3">
        <v>0.43</v>
      </c>
      <c r="L129" s="3">
        <v>0.25369999999999998</v>
      </c>
      <c r="M129" s="3">
        <v>0</v>
      </c>
      <c r="N129" s="3">
        <v>2</v>
      </c>
      <c r="O129" s="3">
        <v>2</v>
      </c>
      <c r="P129" s="3" t="str" cm="1">
        <f t="array" ref="P129">_xlfn.IFS(K129 &gt;= 0.66,"High",K129 &gt;= 0.33,"Medium",K129 &gt;= 0,"Low")</f>
        <v>Medium</v>
      </c>
      <c r="Q129" s="3" t="str" cm="1">
        <f t="array" ref="Q129">_xlfn.IFS(I129 &gt;= 0.4,"Very Hot",I129 &gt;= 0.3,"Hot",I129 &gt;= 0.2,"Moderate",I129 &gt;= 0.1,"Cold",I129 &lt; 0.1,"Very Cold")</f>
        <v>Cold</v>
      </c>
      <c r="R129" s="3" t="str" cm="1">
        <f t="array" ref="R129">_xlfn.IFS(H129 = 1,"Clear",H129 = 2,"Mist",H129 = 3,"Light Rain/Snow",H129 = 1,"Heavy Rain/Snow")</f>
        <v>Clear</v>
      </c>
      <c r="S129" s="3" t="str">
        <f t="shared" si="8"/>
        <v>Weeakday</v>
      </c>
      <c r="T129" s="3" t="str" cm="1">
        <f t="array" ref="T129">_xlfn.IFS(G129=0,"Sunday",G129=1,"Monday",G129=2,"Tuesday",G129=3,"Wednesday",G129=4,"Thursday",G129=5,"Friday",G129=6,"Saturday")</f>
        <v>Thursday</v>
      </c>
      <c r="U129" s="11">
        <f t="shared" si="5"/>
        <v>2</v>
      </c>
      <c r="V129" s="8">
        <f t="shared" si="6"/>
        <v>2011</v>
      </c>
      <c r="W129" s="8" t="str">
        <f t="shared" si="7"/>
        <v>Registered Dominant</v>
      </c>
    </row>
    <row r="130" spans="1:23" ht="14" x14ac:dyDescent="0.15">
      <c r="A130" s="3">
        <v>739</v>
      </c>
      <c r="B130" s="5">
        <v>40577</v>
      </c>
      <c r="C130" s="3">
        <v>1</v>
      </c>
      <c r="D130" s="3">
        <v>2</v>
      </c>
      <c r="E130" s="3">
        <v>3</v>
      </c>
      <c r="F130" s="3" t="b">
        <v>0</v>
      </c>
      <c r="G130" s="3">
        <v>4</v>
      </c>
      <c r="H130" s="3">
        <v>1</v>
      </c>
      <c r="I130" s="3">
        <v>0.18</v>
      </c>
      <c r="J130" s="3">
        <v>0.16669999999999999</v>
      </c>
      <c r="K130" s="3">
        <v>0.43</v>
      </c>
      <c r="L130" s="3">
        <v>0.25369999999999998</v>
      </c>
      <c r="M130" s="3">
        <v>0</v>
      </c>
      <c r="N130" s="3">
        <v>1</v>
      </c>
      <c r="O130" s="3">
        <v>1</v>
      </c>
      <c r="P130" s="3" t="str" cm="1">
        <f t="array" ref="P130">_xlfn.IFS(K130 &gt;= 0.66,"High",K130 &gt;= 0.33,"Medium",K130 &gt;= 0,"Low")</f>
        <v>Medium</v>
      </c>
      <c r="Q130" s="3" t="str" cm="1">
        <f t="array" ref="Q130">_xlfn.IFS(I130 &gt;= 0.4,"Very Hot",I130 &gt;= 0.3,"Hot",I130 &gt;= 0.2,"Moderate",I130 &gt;= 0.1,"Cold",I130 &lt; 0.1,"Very Cold")</f>
        <v>Cold</v>
      </c>
      <c r="R130" s="3" t="str" cm="1">
        <f t="array" ref="R130">_xlfn.IFS(H130 = 1,"Clear",H130 = 2,"Mist",H130 = 3,"Light Rain/Snow",H130 = 1,"Heavy Rain/Snow")</f>
        <v>Clear</v>
      </c>
      <c r="S130" s="3" t="str">
        <f t="shared" si="8"/>
        <v>Weeakday</v>
      </c>
      <c r="T130" s="3" t="str" cm="1">
        <f t="array" ref="T130">_xlfn.IFS(G130=0,"Sunday",G130=1,"Monday",G130=2,"Tuesday",G130=3,"Wednesday",G130=4,"Thursday",G130=5,"Friday",G130=6,"Saturday")</f>
        <v>Thursday</v>
      </c>
      <c r="U130" s="11">
        <f t="shared" ref="U130:U193" si="9">MONTH(B:B)</f>
        <v>2</v>
      </c>
      <c r="V130" s="8">
        <f t="shared" ref="V130:V193" si="10">YEAR(B:B)</f>
        <v>2011</v>
      </c>
      <c r="W130" s="8" t="str">
        <f t="shared" ref="W130:W193" si="11">IF(M130&gt;N130,"Casual Dominant","Registered Dominant")</f>
        <v>Registered Dominant</v>
      </c>
    </row>
    <row r="131" spans="1:23" ht="14" x14ac:dyDescent="0.15">
      <c r="A131" s="3">
        <v>740</v>
      </c>
      <c r="B131" s="5">
        <v>40577</v>
      </c>
      <c r="C131" s="3">
        <v>1</v>
      </c>
      <c r="D131" s="3">
        <v>2</v>
      </c>
      <c r="E131" s="3">
        <v>5</v>
      </c>
      <c r="F131" s="3" t="b">
        <v>0</v>
      </c>
      <c r="G131" s="3">
        <v>4</v>
      </c>
      <c r="H131" s="3">
        <v>1</v>
      </c>
      <c r="I131" s="3">
        <v>0.16</v>
      </c>
      <c r="J131" s="3">
        <v>0.13639999999999999</v>
      </c>
      <c r="K131" s="3">
        <v>0.5</v>
      </c>
      <c r="L131" s="3">
        <v>0.29849999999999999</v>
      </c>
      <c r="M131" s="3">
        <v>0</v>
      </c>
      <c r="N131" s="3">
        <v>2</v>
      </c>
      <c r="O131" s="3">
        <v>2</v>
      </c>
      <c r="P131" s="3" t="str" cm="1">
        <f t="array" ref="P131">_xlfn.IFS(K131 &gt;= 0.66,"High",K131 &gt;= 0.33,"Medium",K131 &gt;= 0,"Low")</f>
        <v>Medium</v>
      </c>
      <c r="Q131" s="3" t="str" cm="1">
        <f t="array" ref="Q131">_xlfn.IFS(I131 &gt;= 0.4,"Very Hot",I131 &gt;= 0.3,"Hot",I131 &gt;= 0.2,"Moderate",I131 &gt;= 0.1,"Cold",I131 &lt; 0.1,"Very Cold")</f>
        <v>Cold</v>
      </c>
      <c r="R131" s="3" t="str" cm="1">
        <f t="array" ref="R131">_xlfn.IFS(H131 = 1,"Clear",H131 = 2,"Mist",H131 = 3,"Light Rain/Snow",H131 = 1,"Heavy Rain/Snow")</f>
        <v>Clear</v>
      </c>
      <c r="S131" s="3" t="str">
        <f t="shared" si="8"/>
        <v>Weeakday</v>
      </c>
      <c r="T131" s="3" t="str" cm="1">
        <f t="array" ref="T131">_xlfn.IFS(G131=0,"Sunday",G131=1,"Monday",G131=2,"Tuesday",G131=3,"Wednesday",G131=4,"Thursday",G131=5,"Friday",G131=6,"Saturday")</f>
        <v>Thursday</v>
      </c>
      <c r="U131" s="11">
        <f t="shared" si="9"/>
        <v>2</v>
      </c>
      <c r="V131" s="8">
        <f t="shared" si="10"/>
        <v>2011</v>
      </c>
      <c r="W131" s="8" t="str">
        <f t="shared" si="11"/>
        <v>Registered Dominant</v>
      </c>
    </row>
    <row r="132" spans="1:23" ht="14" x14ac:dyDescent="0.15">
      <c r="A132" s="3">
        <v>741</v>
      </c>
      <c r="B132" s="5">
        <v>40577</v>
      </c>
      <c r="C132" s="3">
        <v>1</v>
      </c>
      <c r="D132" s="3">
        <v>2</v>
      </c>
      <c r="E132" s="3">
        <v>6</v>
      </c>
      <c r="F132" s="3" t="b">
        <v>0</v>
      </c>
      <c r="G132" s="3">
        <v>4</v>
      </c>
      <c r="H132" s="3">
        <v>1</v>
      </c>
      <c r="I132" s="3">
        <v>0.16</v>
      </c>
      <c r="J132" s="3">
        <v>0.13639999999999999</v>
      </c>
      <c r="K132" s="3">
        <v>0.43</v>
      </c>
      <c r="L132" s="3">
        <v>0.35820000000000002</v>
      </c>
      <c r="M132" s="3">
        <v>0</v>
      </c>
      <c r="N132" s="3">
        <v>39</v>
      </c>
      <c r="O132" s="3">
        <v>39</v>
      </c>
      <c r="P132" s="3" t="str" cm="1">
        <f t="array" ref="P132">_xlfn.IFS(K132 &gt;= 0.66,"High",K132 &gt;= 0.33,"Medium",K132 &gt;= 0,"Low")</f>
        <v>Medium</v>
      </c>
      <c r="Q132" s="3" t="str" cm="1">
        <f t="array" ref="Q132">_xlfn.IFS(I132 &gt;= 0.4,"Very Hot",I132 &gt;= 0.3,"Hot",I132 &gt;= 0.2,"Moderate",I132 &gt;= 0.1,"Cold",I132 &lt; 0.1,"Very Cold")</f>
        <v>Cold</v>
      </c>
      <c r="R132" s="3" t="str" cm="1">
        <f t="array" ref="R132">_xlfn.IFS(H132 = 1,"Clear",H132 = 2,"Mist",H132 = 3,"Light Rain/Snow",H132 = 1,"Heavy Rain/Snow")</f>
        <v>Clear</v>
      </c>
      <c r="S132" s="3" t="str">
        <f t="shared" si="8"/>
        <v>Weeakday</v>
      </c>
      <c r="T132" s="3" t="str" cm="1">
        <f t="array" ref="T132">_xlfn.IFS(G132=0,"Sunday",G132=1,"Monday",G132=2,"Tuesday",G132=3,"Wednesday",G132=4,"Thursday",G132=5,"Friday",G132=6,"Saturday")</f>
        <v>Thursday</v>
      </c>
      <c r="U132" s="11">
        <f t="shared" si="9"/>
        <v>2</v>
      </c>
      <c r="V132" s="8">
        <f t="shared" si="10"/>
        <v>2011</v>
      </c>
      <c r="W132" s="8" t="str">
        <f t="shared" si="11"/>
        <v>Registered Dominant</v>
      </c>
    </row>
    <row r="133" spans="1:23" ht="14" x14ac:dyDescent="0.15">
      <c r="A133" s="3">
        <v>742</v>
      </c>
      <c r="B133" s="5">
        <v>40577</v>
      </c>
      <c r="C133" s="3">
        <v>1</v>
      </c>
      <c r="D133" s="3">
        <v>2</v>
      </c>
      <c r="E133" s="3">
        <v>7</v>
      </c>
      <c r="F133" s="3" t="b">
        <v>0</v>
      </c>
      <c r="G133" s="3">
        <v>4</v>
      </c>
      <c r="H133" s="3">
        <v>1</v>
      </c>
      <c r="I133" s="3">
        <v>0.14000000000000001</v>
      </c>
      <c r="J133" s="3">
        <v>0.1212</v>
      </c>
      <c r="K133" s="3">
        <v>0.5</v>
      </c>
      <c r="L133" s="3">
        <v>0.32840000000000003</v>
      </c>
      <c r="M133" s="3">
        <v>1</v>
      </c>
      <c r="N133" s="3">
        <v>86</v>
      </c>
      <c r="O133" s="3">
        <v>87</v>
      </c>
      <c r="P133" s="3" t="str" cm="1">
        <f t="array" ref="P133">_xlfn.IFS(K133 &gt;= 0.66,"High",K133 &gt;= 0.33,"Medium",K133 &gt;= 0,"Low")</f>
        <v>Medium</v>
      </c>
      <c r="Q133" s="3" t="str" cm="1">
        <f t="array" ref="Q133">_xlfn.IFS(I133 &gt;= 0.4,"Very Hot",I133 &gt;= 0.3,"Hot",I133 &gt;= 0.2,"Moderate",I133 &gt;= 0.1,"Cold",I133 &lt; 0.1,"Very Cold")</f>
        <v>Cold</v>
      </c>
      <c r="R133" s="3" t="str" cm="1">
        <f t="array" ref="R133">_xlfn.IFS(H133 = 1,"Clear",H133 = 2,"Mist",H133 = 3,"Light Rain/Snow",H133 = 1,"Heavy Rain/Snow")</f>
        <v>Clear</v>
      </c>
      <c r="S133" s="3" t="str">
        <f t="shared" si="8"/>
        <v>Weeakday</v>
      </c>
      <c r="T133" s="3" t="str" cm="1">
        <f t="array" ref="T133">_xlfn.IFS(G133=0,"Sunday",G133=1,"Monday",G133=2,"Tuesday",G133=3,"Wednesday",G133=4,"Thursday",G133=5,"Friday",G133=6,"Saturday")</f>
        <v>Thursday</v>
      </c>
      <c r="U133" s="11">
        <f t="shared" si="9"/>
        <v>2</v>
      </c>
      <c r="V133" s="8">
        <f t="shared" si="10"/>
        <v>2011</v>
      </c>
      <c r="W133" s="8" t="str">
        <f t="shared" si="11"/>
        <v>Registered Dominant</v>
      </c>
    </row>
    <row r="134" spans="1:23" ht="14" x14ac:dyDescent="0.15">
      <c r="A134" s="3">
        <v>743</v>
      </c>
      <c r="B134" s="5">
        <v>40577</v>
      </c>
      <c r="C134" s="3">
        <v>1</v>
      </c>
      <c r="D134" s="3">
        <v>2</v>
      </c>
      <c r="E134" s="3">
        <v>8</v>
      </c>
      <c r="F134" s="3" t="b">
        <v>0</v>
      </c>
      <c r="G134" s="3">
        <v>4</v>
      </c>
      <c r="H134" s="3">
        <v>1</v>
      </c>
      <c r="I134" s="3">
        <v>0.14000000000000001</v>
      </c>
      <c r="J134" s="3">
        <v>0.1212</v>
      </c>
      <c r="K134" s="3">
        <v>0.5</v>
      </c>
      <c r="L134" s="3">
        <v>0.35820000000000002</v>
      </c>
      <c r="M134" s="3">
        <v>4</v>
      </c>
      <c r="N134" s="3">
        <v>184</v>
      </c>
      <c r="O134" s="3">
        <v>188</v>
      </c>
      <c r="P134" s="3" t="str" cm="1">
        <f t="array" ref="P134">_xlfn.IFS(K134 &gt;= 0.66,"High",K134 &gt;= 0.33,"Medium",K134 &gt;= 0,"Low")</f>
        <v>Medium</v>
      </c>
      <c r="Q134" s="3" t="str" cm="1">
        <f t="array" ref="Q134">_xlfn.IFS(I134 &gt;= 0.4,"Very Hot",I134 &gt;= 0.3,"Hot",I134 &gt;= 0.2,"Moderate",I134 &gt;= 0.1,"Cold",I134 &lt; 0.1,"Very Cold")</f>
        <v>Cold</v>
      </c>
      <c r="R134" s="3" t="str" cm="1">
        <f t="array" ref="R134">_xlfn.IFS(H134 = 1,"Clear",H134 = 2,"Mist",H134 = 3,"Light Rain/Snow",H134 = 1,"Heavy Rain/Snow")</f>
        <v>Clear</v>
      </c>
      <c r="S134" s="3" t="str">
        <f t="shared" si="8"/>
        <v>Weeakday</v>
      </c>
      <c r="T134" s="3" t="str" cm="1">
        <f t="array" ref="T134">_xlfn.IFS(G134=0,"Sunday",G134=1,"Monday",G134=2,"Tuesday",G134=3,"Wednesday",G134=4,"Thursday",G134=5,"Friday",G134=6,"Saturday")</f>
        <v>Thursday</v>
      </c>
      <c r="U134" s="11">
        <f t="shared" si="9"/>
        <v>2</v>
      </c>
      <c r="V134" s="8">
        <f t="shared" si="10"/>
        <v>2011</v>
      </c>
      <c r="W134" s="8" t="str">
        <f t="shared" si="11"/>
        <v>Registered Dominant</v>
      </c>
    </row>
    <row r="135" spans="1:23" ht="14" x14ac:dyDescent="0.15">
      <c r="A135" s="3">
        <v>744</v>
      </c>
      <c r="B135" s="5">
        <v>40577</v>
      </c>
      <c r="C135" s="3">
        <v>1</v>
      </c>
      <c r="D135" s="3">
        <v>2</v>
      </c>
      <c r="E135" s="3">
        <v>9</v>
      </c>
      <c r="F135" s="3" t="b">
        <v>0</v>
      </c>
      <c r="G135" s="3">
        <v>4</v>
      </c>
      <c r="H135" s="3">
        <v>1</v>
      </c>
      <c r="I135" s="3">
        <v>0.16</v>
      </c>
      <c r="J135" s="3">
        <v>0.13639999999999999</v>
      </c>
      <c r="K135" s="3">
        <v>0.47</v>
      </c>
      <c r="L135" s="3">
        <v>0.29849999999999999</v>
      </c>
      <c r="M135" s="3">
        <v>6</v>
      </c>
      <c r="N135" s="3">
        <v>127</v>
      </c>
      <c r="O135" s="3">
        <v>133</v>
      </c>
      <c r="P135" s="3" t="str" cm="1">
        <f t="array" ref="P135">_xlfn.IFS(K135 &gt;= 0.66,"High",K135 &gt;= 0.33,"Medium",K135 &gt;= 0,"Low")</f>
        <v>Medium</v>
      </c>
      <c r="Q135" s="3" t="str" cm="1">
        <f t="array" ref="Q135">_xlfn.IFS(I135 &gt;= 0.4,"Very Hot",I135 &gt;= 0.3,"Hot",I135 &gt;= 0.2,"Moderate",I135 &gt;= 0.1,"Cold",I135 &lt; 0.1,"Very Cold")</f>
        <v>Cold</v>
      </c>
      <c r="R135" s="3" t="str" cm="1">
        <f t="array" ref="R135">_xlfn.IFS(H135 = 1,"Clear",H135 = 2,"Mist",H135 = 3,"Light Rain/Snow",H135 = 1,"Heavy Rain/Snow")</f>
        <v>Clear</v>
      </c>
      <c r="S135" s="3" t="str">
        <f t="shared" si="8"/>
        <v>Weeakday</v>
      </c>
      <c r="T135" s="3" t="str" cm="1">
        <f t="array" ref="T135">_xlfn.IFS(G135=0,"Sunday",G135=1,"Monday",G135=2,"Tuesday",G135=3,"Wednesday",G135=4,"Thursday",G135=5,"Friday",G135=6,"Saturday")</f>
        <v>Thursday</v>
      </c>
      <c r="U135" s="11">
        <f t="shared" si="9"/>
        <v>2</v>
      </c>
      <c r="V135" s="8">
        <f t="shared" si="10"/>
        <v>2011</v>
      </c>
      <c r="W135" s="8" t="str">
        <f t="shared" si="11"/>
        <v>Registered Dominant</v>
      </c>
    </row>
    <row r="136" spans="1:23" ht="14" x14ac:dyDescent="0.15">
      <c r="A136" s="3">
        <v>745</v>
      </c>
      <c r="B136" s="5">
        <v>40577</v>
      </c>
      <c r="C136" s="3">
        <v>1</v>
      </c>
      <c r="D136" s="3">
        <v>2</v>
      </c>
      <c r="E136" s="3">
        <v>10</v>
      </c>
      <c r="F136" s="3" t="b">
        <v>0</v>
      </c>
      <c r="G136" s="3">
        <v>4</v>
      </c>
      <c r="H136" s="3">
        <v>1</v>
      </c>
      <c r="I136" s="3">
        <v>0.18</v>
      </c>
      <c r="J136" s="3">
        <v>0.1515</v>
      </c>
      <c r="K136" s="3">
        <v>0.43</v>
      </c>
      <c r="L136" s="3">
        <v>0.32840000000000003</v>
      </c>
      <c r="M136" s="3">
        <v>2</v>
      </c>
      <c r="N136" s="3">
        <v>50</v>
      </c>
      <c r="O136" s="3">
        <v>52</v>
      </c>
      <c r="P136" s="3" t="str" cm="1">
        <f t="array" ref="P136">_xlfn.IFS(K136 &gt;= 0.66,"High",K136 &gt;= 0.33,"Medium",K136 &gt;= 0,"Low")</f>
        <v>Medium</v>
      </c>
      <c r="Q136" s="3" t="str" cm="1">
        <f t="array" ref="Q136">_xlfn.IFS(I136 &gt;= 0.4,"Very Hot",I136 &gt;= 0.3,"Hot",I136 &gt;= 0.2,"Moderate",I136 &gt;= 0.1,"Cold",I136 &lt; 0.1,"Very Cold")</f>
        <v>Cold</v>
      </c>
      <c r="R136" s="3" t="str" cm="1">
        <f t="array" ref="R136">_xlfn.IFS(H136 = 1,"Clear",H136 = 2,"Mist",H136 = 3,"Light Rain/Snow",H136 = 1,"Heavy Rain/Snow")</f>
        <v>Clear</v>
      </c>
      <c r="S136" s="3" t="str">
        <f t="shared" si="8"/>
        <v>Weeakday</v>
      </c>
      <c r="T136" s="3" t="str" cm="1">
        <f t="array" ref="T136">_xlfn.IFS(G136=0,"Sunday",G136=1,"Monday",G136=2,"Tuesday",G136=3,"Wednesday",G136=4,"Thursday",G136=5,"Friday",G136=6,"Saturday")</f>
        <v>Thursday</v>
      </c>
      <c r="U136" s="11">
        <f t="shared" si="9"/>
        <v>2</v>
      </c>
      <c r="V136" s="8">
        <f t="shared" si="10"/>
        <v>2011</v>
      </c>
      <c r="W136" s="8" t="str">
        <f t="shared" si="11"/>
        <v>Registered Dominant</v>
      </c>
    </row>
    <row r="137" spans="1:23" ht="14" x14ac:dyDescent="0.15">
      <c r="A137" s="3">
        <v>746</v>
      </c>
      <c r="B137" s="5">
        <v>40577</v>
      </c>
      <c r="C137" s="3">
        <v>1</v>
      </c>
      <c r="D137" s="3">
        <v>2</v>
      </c>
      <c r="E137" s="3">
        <v>11</v>
      </c>
      <c r="F137" s="3" t="b">
        <v>0</v>
      </c>
      <c r="G137" s="3">
        <v>4</v>
      </c>
      <c r="H137" s="3">
        <v>1</v>
      </c>
      <c r="I137" s="3">
        <v>0.18</v>
      </c>
      <c r="J137" s="3">
        <v>0.13639999999999999</v>
      </c>
      <c r="K137" s="3">
        <v>0.43</v>
      </c>
      <c r="L137" s="3">
        <v>0.44779999999999998</v>
      </c>
      <c r="M137" s="3">
        <v>9</v>
      </c>
      <c r="N137" s="3">
        <v>55</v>
      </c>
      <c r="O137" s="3">
        <v>64</v>
      </c>
      <c r="P137" s="3" t="str" cm="1">
        <f t="array" ref="P137">_xlfn.IFS(K137 &gt;= 0.66,"High",K137 &gt;= 0.33,"Medium",K137 &gt;= 0,"Low")</f>
        <v>Medium</v>
      </c>
      <c r="Q137" s="3" t="str" cm="1">
        <f t="array" ref="Q137">_xlfn.IFS(I137 &gt;= 0.4,"Very Hot",I137 &gt;= 0.3,"Hot",I137 &gt;= 0.2,"Moderate",I137 &gt;= 0.1,"Cold",I137 &lt; 0.1,"Very Cold")</f>
        <v>Cold</v>
      </c>
      <c r="R137" s="3" t="str" cm="1">
        <f t="array" ref="R137">_xlfn.IFS(H137 = 1,"Clear",H137 = 2,"Mist",H137 = 3,"Light Rain/Snow",H137 = 1,"Heavy Rain/Snow")</f>
        <v>Clear</v>
      </c>
      <c r="S137" s="3" t="str">
        <f t="shared" si="8"/>
        <v>Weeakday</v>
      </c>
      <c r="T137" s="3" t="str" cm="1">
        <f t="array" ref="T137">_xlfn.IFS(G137=0,"Sunday",G137=1,"Monday",G137=2,"Tuesday",G137=3,"Wednesday",G137=4,"Thursday",G137=5,"Friday",G137=6,"Saturday")</f>
        <v>Thursday</v>
      </c>
      <c r="U137" s="11">
        <f t="shared" si="9"/>
        <v>2</v>
      </c>
      <c r="V137" s="8">
        <f t="shared" si="10"/>
        <v>2011</v>
      </c>
      <c r="W137" s="8" t="str">
        <f t="shared" si="11"/>
        <v>Registered Dominant</v>
      </c>
    </row>
    <row r="138" spans="1:23" ht="14" x14ac:dyDescent="0.15">
      <c r="A138" s="3">
        <v>747</v>
      </c>
      <c r="B138" s="5">
        <v>40577</v>
      </c>
      <c r="C138" s="3">
        <v>1</v>
      </c>
      <c r="D138" s="3">
        <v>2</v>
      </c>
      <c r="E138" s="3">
        <v>12</v>
      </c>
      <c r="F138" s="3" t="b">
        <v>0</v>
      </c>
      <c r="G138" s="3">
        <v>4</v>
      </c>
      <c r="H138" s="3">
        <v>1</v>
      </c>
      <c r="I138" s="3">
        <v>0.2</v>
      </c>
      <c r="J138" s="3">
        <v>0.18179999999999999</v>
      </c>
      <c r="K138" s="3">
        <v>0.4</v>
      </c>
      <c r="L138" s="3">
        <v>0.35820000000000002</v>
      </c>
      <c r="M138" s="3">
        <v>2</v>
      </c>
      <c r="N138" s="3">
        <v>67</v>
      </c>
      <c r="O138" s="3">
        <v>69</v>
      </c>
      <c r="P138" s="3" t="str" cm="1">
        <f t="array" ref="P138">_xlfn.IFS(K138 &gt;= 0.66,"High",K138 &gt;= 0.33,"Medium",K138 &gt;= 0,"Low")</f>
        <v>Medium</v>
      </c>
      <c r="Q138" s="3" t="str" cm="1">
        <f t="array" ref="Q138">_xlfn.IFS(I138 &gt;= 0.4,"Very Hot",I138 &gt;= 0.3,"Hot",I138 &gt;= 0.2,"Moderate",I138 &gt;= 0.1,"Cold",I138 &lt; 0.1,"Very Cold")</f>
        <v>Moderate</v>
      </c>
      <c r="R138" s="3" t="str" cm="1">
        <f t="array" ref="R138">_xlfn.IFS(H138 = 1,"Clear",H138 = 2,"Mist",H138 = 3,"Light Rain/Snow",H138 = 1,"Heavy Rain/Snow")</f>
        <v>Clear</v>
      </c>
      <c r="S138" s="3" t="str">
        <f t="shared" si="8"/>
        <v>Weeakday</v>
      </c>
      <c r="T138" s="3" t="str" cm="1">
        <f t="array" ref="T138">_xlfn.IFS(G138=0,"Sunday",G138=1,"Monday",G138=2,"Tuesday",G138=3,"Wednesday",G138=4,"Thursday",G138=5,"Friday",G138=6,"Saturday")</f>
        <v>Thursday</v>
      </c>
      <c r="U138" s="11">
        <f t="shared" si="9"/>
        <v>2</v>
      </c>
      <c r="V138" s="8">
        <f t="shared" si="10"/>
        <v>2011</v>
      </c>
      <c r="W138" s="8" t="str">
        <f t="shared" si="11"/>
        <v>Registered Dominant</v>
      </c>
    </row>
    <row r="139" spans="1:23" ht="14" x14ac:dyDescent="0.15">
      <c r="A139" s="3">
        <v>748</v>
      </c>
      <c r="B139" s="5">
        <v>40577</v>
      </c>
      <c r="C139" s="3">
        <v>1</v>
      </c>
      <c r="D139" s="3">
        <v>2</v>
      </c>
      <c r="E139" s="3">
        <v>13</v>
      </c>
      <c r="F139" s="3" t="b">
        <v>0</v>
      </c>
      <c r="G139" s="3">
        <v>4</v>
      </c>
      <c r="H139" s="3">
        <v>1</v>
      </c>
      <c r="I139" s="3">
        <v>0.2</v>
      </c>
      <c r="J139" s="3">
        <v>0.16669999999999999</v>
      </c>
      <c r="K139" s="3">
        <v>0.4</v>
      </c>
      <c r="L139" s="3">
        <v>0.41789999999999999</v>
      </c>
      <c r="M139" s="3">
        <v>4</v>
      </c>
      <c r="N139" s="3">
        <v>47</v>
      </c>
      <c r="O139" s="3">
        <v>51</v>
      </c>
      <c r="P139" s="3" t="str" cm="1">
        <f t="array" ref="P139">_xlfn.IFS(K139 &gt;= 0.66,"High",K139 &gt;= 0.33,"Medium",K139 &gt;= 0,"Low")</f>
        <v>Medium</v>
      </c>
      <c r="Q139" s="3" t="str" cm="1">
        <f t="array" ref="Q139">_xlfn.IFS(I139 &gt;= 0.4,"Very Hot",I139 &gt;= 0.3,"Hot",I139 &gt;= 0.2,"Moderate",I139 &gt;= 0.1,"Cold",I139 &lt; 0.1,"Very Cold")</f>
        <v>Moderate</v>
      </c>
      <c r="R139" s="3" t="str" cm="1">
        <f t="array" ref="R139">_xlfn.IFS(H139 = 1,"Clear",H139 = 2,"Mist",H139 = 3,"Light Rain/Snow",H139 = 1,"Heavy Rain/Snow")</f>
        <v>Clear</v>
      </c>
      <c r="S139" s="3" t="str">
        <f t="shared" ref="S139:S202" si="12">IF(OR(G139=0,G139=6),"Weekend","Weeakday")</f>
        <v>Weeakday</v>
      </c>
      <c r="T139" s="3" t="str" cm="1">
        <f t="array" ref="T139">_xlfn.IFS(G139=0,"Sunday",G139=1,"Monday",G139=2,"Tuesday",G139=3,"Wednesday",G139=4,"Thursday",G139=5,"Friday",G139=6,"Saturday")</f>
        <v>Thursday</v>
      </c>
      <c r="U139" s="11">
        <f t="shared" si="9"/>
        <v>2</v>
      </c>
      <c r="V139" s="8">
        <f t="shared" si="10"/>
        <v>2011</v>
      </c>
      <c r="W139" s="8" t="str">
        <f t="shared" si="11"/>
        <v>Registered Dominant</v>
      </c>
    </row>
    <row r="140" spans="1:23" ht="14" x14ac:dyDescent="0.15">
      <c r="A140" s="3">
        <v>749</v>
      </c>
      <c r="B140" s="5">
        <v>40577</v>
      </c>
      <c r="C140" s="3">
        <v>1</v>
      </c>
      <c r="D140" s="3">
        <v>2</v>
      </c>
      <c r="E140" s="3">
        <v>14</v>
      </c>
      <c r="F140" s="3" t="b">
        <v>0</v>
      </c>
      <c r="G140" s="3">
        <v>4</v>
      </c>
      <c r="H140" s="3">
        <v>1</v>
      </c>
      <c r="I140" s="3">
        <v>0.22</v>
      </c>
      <c r="J140" s="3">
        <v>0.19700000000000001</v>
      </c>
      <c r="K140" s="3">
        <v>0.37</v>
      </c>
      <c r="L140" s="3">
        <v>0.3881</v>
      </c>
      <c r="M140" s="3">
        <v>4</v>
      </c>
      <c r="N140" s="3">
        <v>43</v>
      </c>
      <c r="O140" s="3">
        <v>47</v>
      </c>
      <c r="P140" s="3" t="str" cm="1">
        <f t="array" ref="P140">_xlfn.IFS(K140 &gt;= 0.66,"High",K140 &gt;= 0.33,"Medium",K140 &gt;= 0,"Low")</f>
        <v>Medium</v>
      </c>
      <c r="Q140" s="3" t="str" cm="1">
        <f t="array" ref="Q140">_xlfn.IFS(I140 &gt;= 0.4,"Very Hot",I140 &gt;= 0.3,"Hot",I140 &gt;= 0.2,"Moderate",I140 &gt;= 0.1,"Cold",I140 &lt; 0.1,"Very Cold")</f>
        <v>Moderate</v>
      </c>
      <c r="R140" s="3" t="str" cm="1">
        <f t="array" ref="R140">_xlfn.IFS(H140 = 1,"Clear",H140 = 2,"Mist",H140 = 3,"Light Rain/Snow",H140 = 1,"Heavy Rain/Snow")</f>
        <v>Clear</v>
      </c>
      <c r="S140" s="3" t="str">
        <f t="shared" si="12"/>
        <v>Weeakday</v>
      </c>
      <c r="T140" s="3" t="str" cm="1">
        <f t="array" ref="T140">_xlfn.IFS(G140=0,"Sunday",G140=1,"Monday",G140=2,"Tuesday",G140=3,"Wednesday",G140=4,"Thursday",G140=5,"Friday",G140=6,"Saturday")</f>
        <v>Thursday</v>
      </c>
      <c r="U140" s="11">
        <f t="shared" si="9"/>
        <v>2</v>
      </c>
      <c r="V140" s="8">
        <f t="shared" si="10"/>
        <v>2011</v>
      </c>
      <c r="W140" s="8" t="str">
        <f t="shared" si="11"/>
        <v>Registered Dominant</v>
      </c>
    </row>
    <row r="141" spans="1:23" ht="14" x14ac:dyDescent="0.15">
      <c r="A141" s="3">
        <v>750</v>
      </c>
      <c r="B141" s="5">
        <v>40577</v>
      </c>
      <c r="C141" s="3">
        <v>1</v>
      </c>
      <c r="D141" s="3">
        <v>2</v>
      </c>
      <c r="E141" s="3">
        <v>15</v>
      </c>
      <c r="F141" s="3" t="b">
        <v>0</v>
      </c>
      <c r="G141" s="3">
        <v>4</v>
      </c>
      <c r="H141" s="3">
        <v>1</v>
      </c>
      <c r="I141" s="3">
        <v>0.22</v>
      </c>
      <c r="J141" s="3">
        <v>0.19700000000000001</v>
      </c>
      <c r="K141" s="3">
        <v>0.37</v>
      </c>
      <c r="L141" s="3">
        <v>0.32840000000000003</v>
      </c>
      <c r="M141" s="3">
        <v>4</v>
      </c>
      <c r="N141" s="3">
        <v>56</v>
      </c>
      <c r="O141" s="3">
        <v>60</v>
      </c>
      <c r="P141" s="3" t="str" cm="1">
        <f t="array" ref="P141">_xlfn.IFS(K141 &gt;= 0.66,"High",K141 &gt;= 0.33,"Medium",K141 &gt;= 0,"Low")</f>
        <v>Medium</v>
      </c>
      <c r="Q141" s="3" t="str" cm="1">
        <f t="array" ref="Q141">_xlfn.IFS(I141 &gt;= 0.4,"Very Hot",I141 &gt;= 0.3,"Hot",I141 &gt;= 0.2,"Moderate",I141 &gt;= 0.1,"Cold",I141 &lt; 0.1,"Very Cold")</f>
        <v>Moderate</v>
      </c>
      <c r="R141" s="3" t="str" cm="1">
        <f t="array" ref="R141">_xlfn.IFS(H141 = 1,"Clear",H141 = 2,"Mist",H141 = 3,"Light Rain/Snow",H141 = 1,"Heavy Rain/Snow")</f>
        <v>Clear</v>
      </c>
      <c r="S141" s="3" t="str">
        <f t="shared" si="12"/>
        <v>Weeakday</v>
      </c>
      <c r="T141" s="3" t="str" cm="1">
        <f t="array" ref="T141">_xlfn.IFS(G141=0,"Sunday",G141=1,"Monday",G141=2,"Tuesday",G141=3,"Wednesday",G141=4,"Thursday",G141=5,"Friday",G141=6,"Saturday")</f>
        <v>Thursday</v>
      </c>
      <c r="U141" s="11">
        <f t="shared" si="9"/>
        <v>2</v>
      </c>
      <c r="V141" s="8">
        <f t="shared" si="10"/>
        <v>2011</v>
      </c>
      <c r="W141" s="8" t="str">
        <f t="shared" si="11"/>
        <v>Registered Dominant</v>
      </c>
    </row>
    <row r="142" spans="1:23" ht="14" x14ac:dyDescent="0.15">
      <c r="A142" s="3">
        <v>751</v>
      </c>
      <c r="B142" s="5">
        <v>40577</v>
      </c>
      <c r="C142" s="3">
        <v>1</v>
      </c>
      <c r="D142" s="3">
        <v>2</v>
      </c>
      <c r="E142" s="3">
        <v>16</v>
      </c>
      <c r="F142" s="3" t="b">
        <v>0</v>
      </c>
      <c r="G142" s="3">
        <v>4</v>
      </c>
      <c r="H142" s="3">
        <v>1</v>
      </c>
      <c r="I142" s="3">
        <v>0.22</v>
      </c>
      <c r="J142" s="3">
        <v>0.21210000000000001</v>
      </c>
      <c r="K142" s="3">
        <v>0.37</v>
      </c>
      <c r="L142" s="3">
        <v>0.25369999999999998</v>
      </c>
      <c r="M142" s="3">
        <v>5</v>
      </c>
      <c r="N142" s="3">
        <v>73</v>
      </c>
      <c r="O142" s="3">
        <v>78</v>
      </c>
      <c r="P142" s="3" t="str" cm="1">
        <f t="array" ref="P142">_xlfn.IFS(K142 &gt;= 0.66,"High",K142 &gt;= 0.33,"Medium",K142 &gt;= 0,"Low")</f>
        <v>Medium</v>
      </c>
      <c r="Q142" s="3" t="str" cm="1">
        <f t="array" ref="Q142">_xlfn.IFS(I142 &gt;= 0.4,"Very Hot",I142 &gt;= 0.3,"Hot",I142 &gt;= 0.2,"Moderate",I142 &gt;= 0.1,"Cold",I142 &lt; 0.1,"Very Cold")</f>
        <v>Moderate</v>
      </c>
      <c r="R142" s="3" t="str" cm="1">
        <f t="array" ref="R142">_xlfn.IFS(H142 = 1,"Clear",H142 = 2,"Mist",H142 = 3,"Light Rain/Snow",H142 = 1,"Heavy Rain/Snow")</f>
        <v>Clear</v>
      </c>
      <c r="S142" s="3" t="str">
        <f t="shared" si="12"/>
        <v>Weeakday</v>
      </c>
      <c r="T142" s="3" t="str" cm="1">
        <f t="array" ref="T142">_xlfn.IFS(G142=0,"Sunday",G142=1,"Monday",G142=2,"Tuesday",G142=3,"Wednesday",G142=4,"Thursday",G142=5,"Friday",G142=6,"Saturday")</f>
        <v>Thursday</v>
      </c>
      <c r="U142" s="11">
        <f t="shared" si="9"/>
        <v>2</v>
      </c>
      <c r="V142" s="8">
        <f t="shared" si="10"/>
        <v>2011</v>
      </c>
      <c r="W142" s="8" t="str">
        <f t="shared" si="11"/>
        <v>Registered Dominant</v>
      </c>
    </row>
    <row r="143" spans="1:23" ht="14" x14ac:dyDescent="0.15">
      <c r="A143" s="3">
        <v>752</v>
      </c>
      <c r="B143" s="5">
        <v>40577</v>
      </c>
      <c r="C143" s="3">
        <v>1</v>
      </c>
      <c r="D143" s="3">
        <v>2</v>
      </c>
      <c r="E143" s="3">
        <v>17</v>
      </c>
      <c r="F143" s="3" t="b">
        <v>0</v>
      </c>
      <c r="G143" s="3">
        <v>4</v>
      </c>
      <c r="H143" s="3">
        <v>1</v>
      </c>
      <c r="I143" s="3">
        <v>0.2</v>
      </c>
      <c r="J143" s="3">
        <v>0.19700000000000001</v>
      </c>
      <c r="K143" s="3">
        <v>0.4</v>
      </c>
      <c r="L143" s="3">
        <v>0.19400000000000001</v>
      </c>
      <c r="M143" s="3">
        <v>5</v>
      </c>
      <c r="N143" s="3">
        <v>170</v>
      </c>
      <c r="O143" s="3">
        <v>175</v>
      </c>
      <c r="P143" s="3" t="str" cm="1">
        <f t="array" ref="P143">_xlfn.IFS(K143 &gt;= 0.66,"High",K143 &gt;= 0.33,"Medium",K143 &gt;= 0,"Low")</f>
        <v>Medium</v>
      </c>
      <c r="Q143" s="3" t="str" cm="1">
        <f t="array" ref="Q143">_xlfn.IFS(I143 &gt;= 0.4,"Very Hot",I143 &gt;= 0.3,"Hot",I143 &gt;= 0.2,"Moderate",I143 &gt;= 0.1,"Cold",I143 &lt; 0.1,"Very Cold")</f>
        <v>Moderate</v>
      </c>
      <c r="R143" s="3" t="str" cm="1">
        <f t="array" ref="R143">_xlfn.IFS(H143 = 1,"Clear",H143 = 2,"Mist",H143 = 3,"Light Rain/Snow",H143 = 1,"Heavy Rain/Snow")</f>
        <v>Clear</v>
      </c>
      <c r="S143" s="3" t="str">
        <f t="shared" si="12"/>
        <v>Weeakday</v>
      </c>
      <c r="T143" s="3" t="str" cm="1">
        <f t="array" ref="T143">_xlfn.IFS(G143=0,"Sunday",G143=1,"Monday",G143=2,"Tuesday",G143=3,"Wednesday",G143=4,"Thursday",G143=5,"Friday",G143=6,"Saturday")</f>
        <v>Thursday</v>
      </c>
      <c r="U143" s="11">
        <f t="shared" si="9"/>
        <v>2</v>
      </c>
      <c r="V143" s="8">
        <f t="shared" si="10"/>
        <v>2011</v>
      </c>
      <c r="W143" s="8" t="str">
        <f t="shared" si="11"/>
        <v>Registered Dominant</v>
      </c>
    </row>
    <row r="144" spans="1:23" ht="14" x14ac:dyDescent="0.15">
      <c r="A144" s="3">
        <v>753</v>
      </c>
      <c r="B144" s="5">
        <v>40577</v>
      </c>
      <c r="C144" s="3">
        <v>1</v>
      </c>
      <c r="D144" s="3">
        <v>2</v>
      </c>
      <c r="E144" s="3">
        <v>18</v>
      </c>
      <c r="F144" s="3" t="b">
        <v>0</v>
      </c>
      <c r="G144" s="3">
        <v>4</v>
      </c>
      <c r="H144" s="3">
        <v>1</v>
      </c>
      <c r="I144" s="3">
        <v>0.2</v>
      </c>
      <c r="J144" s="3">
        <v>0.21210000000000001</v>
      </c>
      <c r="K144" s="3">
        <v>0.4</v>
      </c>
      <c r="L144" s="3">
        <v>0.16420000000000001</v>
      </c>
      <c r="M144" s="3">
        <v>2</v>
      </c>
      <c r="N144" s="3">
        <v>145</v>
      </c>
      <c r="O144" s="3">
        <v>147</v>
      </c>
      <c r="P144" s="3" t="str" cm="1">
        <f t="array" ref="P144">_xlfn.IFS(K144 &gt;= 0.66,"High",K144 &gt;= 0.33,"Medium",K144 &gt;= 0,"Low")</f>
        <v>Medium</v>
      </c>
      <c r="Q144" s="3" t="str" cm="1">
        <f t="array" ref="Q144">_xlfn.IFS(I144 &gt;= 0.4,"Very Hot",I144 &gt;= 0.3,"Hot",I144 &gt;= 0.2,"Moderate",I144 &gt;= 0.1,"Cold",I144 &lt; 0.1,"Very Cold")</f>
        <v>Moderate</v>
      </c>
      <c r="R144" s="3" t="str" cm="1">
        <f t="array" ref="R144">_xlfn.IFS(H144 = 1,"Clear",H144 = 2,"Mist",H144 = 3,"Light Rain/Snow",H144 = 1,"Heavy Rain/Snow")</f>
        <v>Clear</v>
      </c>
      <c r="S144" s="3" t="str">
        <f t="shared" si="12"/>
        <v>Weeakday</v>
      </c>
      <c r="T144" s="3" t="str" cm="1">
        <f t="array" ref="T144">_xlfn.IFS(G144=0,"Sunday",G144=1,"Monday",G144=2,"Tuesday",G144=3,"Wednesday",G144=4,"Thursday",G144=5,"Friday",G144=6,"Saturday")</f>
        <v>Thursday</v>
      </c>
      <c r="U144" s="11">
        <f t="shared" si="9"/>
        <v>2</v>
      </c>
      <c r="V144" s="8">
        <f t="shared" si="10"/>
        <v>2011</v>
      </c>
      <c r="W144" s="8" t="str">
        <f t="shared" si="11"/>
        <v>Registered Dominant</v>
      </c>
    </row>
    <row r="145" spans="1:23" ht="14" x14ac:dyDescent="0.15">
      <c r="A145" s="3">
        <v>754</v>
      </c>
      <c r="B145" s="5">
        <v>40577</v>
      </c>
      <c r="C145" s="3">
        <v>1</v>
      </c>
      <c r="D145" s="3">
        <v>2</v>
      </c>
      <c r="E145" s="3">
        <v>19</v>
      </c>
      <c r="F145" s="3" t="b">
        <v>0</v>
      </c>
      <c r="G145" s="3">
        <v>4</v>
      </c>
      <c r="H145" s="3">
        <v>1</v>
      </c>
      <c r="I145" s="3">
        <v>0.2</v>
      </c>
      <c r="J145" s="3">
        <v>0.2576</v>
      </c>
      <c r="K145" s="3">
        <v>0.4</v>
      </c>
      <c r="L145" s="3">
        <v>0</v>
      </c>
      <c r="M145" s="3">
        <v>4</v>
      </c>
      <c r="N145" s="3">
        <v>92</v>
      </c>
      <c r="O145" s="3">
        <v>96</v>
      </c>
      <c r="P145" s="3" t="str" cm="1">
        <f t="array" ref="P145">_xlfn.IFS(K145 &gt;= 0.66,"High",K145 &gt;= 0.33,"Medium",K145 &gt;= 0,"Low")</f>
        <v>Medium</v>
      </c>
      <c r="Q145" s="3" t="str" cm="1">
        <f t="array" ref="Q145">_xlfn.IFS(I145 &gt;= 0.4,"Very Hot",I145 &gt;= 0.3,"Hot",I145 &gt;= 0.2,"Moderate",I145 &gt;= 0.1,"Cold",I145 &lt; 0.1,"Very Cold")</f>
        <v>Moderate</v>
      </c>
      <c r="R145" s="3" t="str" cm="1">
        <f t="array" ref="R145">_xlfn.IFS(H145 = 1,"Clear",H145 = 2,"Mist",H145 = 3,"Light Rain/Snow",H145 = 1,"Heavy Rain/Snow")</f>
        <v>Clear</v>
      </c>
      <c r="S145" s="3" t="str">
        <f t="shared" si="12"/>
        <v>Weeakday</v>
      </c>
      <c r="T145" s="3" t="str" cm="1">
        <f t="array" ref="T145">_xlfn.IFS(G145=0,"Sunday",G145=1,"Monday",G145=2,"Tuesday",G145=3,"Wednesday",G145=4,"Thursday",G145=5,"Friday",G145=6,"Saturday")</f>
        <v>Thursday</v>
      </c>
      <c r="U145" s="11">
        <f t="shared" si="9"/>
        <v>2</v>
      </c>
      <c r="V145" s="8">
        <f t="shared" si="10"/>
        <v>2011</v>
      </c>
      <c r="W145" s="8" t="str">
        <f t="shared" si="11"/>
        <v>Registered Dominant</v>
      </c>
    </row>
    <row r="146" spans="1:23" ht="14" x14ac:dyDescent="0.15">
      <c r="A146" s="3">
        <v>755</v>
      </c>
      <c r="B146" s="5">
        <v>40577</v>
      </c>
      <c r="C146" s="3">
        <v>1</v>
      </c>
      <c r="D146" s="3">
        <v>2</v>
      </c>
      <c r="E146" s="3">
        <v>20</v>
      </c>
      <c r="F146" s="3" t="b">
        <v>0</v>
      </c>
      <c r="G146" s="3">
        <v>4</v>
      </c>
      <c r="H146" s="3">
        <v>1</v>
      </c>
      <c r="I146" s="3">
        <v>0.2</v>
      </c>
      <c r="J146" s="3">
        <v>0.2273</v>
      </c>
      <c r="K146" s="3">
        <v>0.47</v>
      </c>
      <c r="L146" s="3">
        <v>8.9599999999999999E-2</v>
      </c>
      <c r="M146" s="3">
        <v>1</v>
      </c>
      <c r="N146" s="3">
        <v>108</v>
      </c>
      <c r="O146" s="3">
        <v>109</v>
      </c>
      <c r="P146" s="3" t="str" cm="1">
        <f t="array" ref="P146">_xlfn.IFS(K146 &gt;= 0.66,"High",K146 &gt;= 0.33,"Medium",K146 &gt;= 0,"Low")</f>
        <v>Medium</v>
      </c>
      <c r="Q146" s="3" t="str" cm="1">
        <f t="array" ref="Q146">_xlfn.IFS(I146 &gt;= 0.4,"Very Hot",I146 &gt;= 0.3,"Hot",I146 &gt;= 0.2,"Moderate",I146 &gt;= 0.1,"Cold",I146 &lt; 0.1,"Very Cold")</f>
        <v>Moderate</v>
      </c>
      <c r="R146" s="3" t="str" cm="1">
        <f t="array" ref="R146">_xlfn.IFS(H146 = 1,"Clear",H146 = 2,"Mist",H146 = 3,"Light Rain/Snow",H146 = 1,"Heavy Rain/Snow")</f>
        <v>Clear</v>
      </c>
      <c r="S146" s="3" t="str">
        <f t="shared" si="12"/>
        <v>Weeakday</v>
      </c>
      <c r="T146" s="3" t="str" cm="1">
        <f t="array" ref="T146">_xlfn.IFS(G146=0,"Sunday",G146=1,"Monday",G146=2,"Tuesday",G146=3,"Wednesday",G146=4,"Thursday",G146=5,"Friday",G146=6,"Saturday")</f>
        <v>Thursday</v>
      </c>
      <c r="U146" s="11">
        <f t="shared" si="9"/>
        <v>2</v>
      </c>
      <c r="V146" s="8">
        <f t="shared" si="10"/>
        <v>2011</v>
      </c>
      <c r="W146" s="8" t="str">
        <f t="shared" si="11"/>
        <v>Registered Dominant</v>
      </c>
    </row>
    <row r="147" spans="1:23" ht="14" x14ac:dyDescent="0.15">
      <c r="A147" s="3">
        <v>756</v>
      </c>
      <c r="B147" s="5">
        <v>40577</v>
      </c>
      <c r="C147" s="3">
        <v>1</v>
      </c>
      <c r="D147" s="3">
        <v>2</v>
      </c>
      <c r="E147" s="3">
        <v>21</v>
      </c>
      <c r="F147" s="3" t="b">
        <v>0</v>
      </c>
      <c r="G147" s="3">
        <v>4</v>
      </c>
      <c r="H147" s="3">
        <v>1</v>
      </c>
      <c r="I147" s="3">
        <v>0.18</v>
      </c>
      <c r="J147" s="3">
        <v>0.21210000000000001</v>
      </c>
      <c r="K147" s="3">
        <v>0.55000000000000004</v>
      </c>
      <c r="L147" s="3">
        <v>0.1045</v>
      </c>
      <c r="M147" s="3">
        <v>1</v>
      </c>
      <c r="N147" s="3">
        <v>53</v>
      </c>
      <c r="O147" s="3">
        <v>54</v>
      </c>
      <c r="P147" s="3" t="str" cm="1">
        <f t="array" ref="P147">_xlfn.IFS(K147 &gt;= 0.66,"High",K147 &gt;= 0.33,"Medium",K147 &gt;= 0,"Low")</f>
        <v>Medium</v>
      </c>
      <c r="Q147" s="3" t="str" cm="1">
        <f t="array" ref="Q147">_xlfn.IFS(I147 &gt;= 0.4,"Very Hot",I147 &gt;= 0.3,"Hot",I147 &gt;= 0.2,"Moderate",I147 &gt;= 0.1,"Cold",I147 &lt; 0.1,"Very Cold")</f>
        <v>Cold</v>
      </c>
      <c r="R147" s="3" t="str" cm="1">
        <f t="array" ref="R147">_xlfn.IFS(H147 = 1,"Clear",H147 = 2,"Mist",H147 = 3,"Light Rain/Snow",H147 = 1,"Heavy Rain/Snow")</f>
        <v>Clear</v>
      </c>
      <c r="S147" s="3" t="str">
        <f t="shared" si="12"/>
        <v>Weeakday</v>
      </c>
      <c r="T147" s="3" t="str" cm="1">
        <f t="array" ref="T147">_xlfn.IFS(G147=0,"Sunday",G147=1,"Monday",G147=2,"Tuesday",G147=3,"Wednesday",G147=4,"Thursday",G147=5,"Friday",G147=6,"Saturday")</f>
        <v>Thursday</v>
      </c>
      <c r="U147" s="11">
        <f t="shared" si="9"/>
        <v>2</v>
      </c>
      <c r="V147" s="8">
        <f t="shared" si="10"/>
        <v>2011</v>
      </c>
      <c r="W147" s="8" t="str">
        <f t="shared" si="11"/>
        <v>Registered Dominant</v>
      </c>
    </row>
    <row r="148" spans="1:23" ht="14" x14ac:dyDescent="0.15">
      <c r="A148" s="3">
        <v>757</v>
      </c>
      <c r="B148" s="5">
        <v>40577</v>
      </c>
      <c r="C148" s="3">
        <v>1</v>
      </c>
      <c r="D148" s="3">
        <v>2</v>
      </c>
      <c r="E148" s="3">
        <v>22</v>
      </c>
      <c r="F148" s="3" t="b">
        <v>0</v>
      </c>
      <c r="G148" s="3">
        <v>4</v>
      </c>
      <c r="H148" s="3">
        <v>1</v>
      </c>
      <c r="I148" s="3">
        <v>0.18</v>
      </c>
      <c r="J148" s="3">
        <v>0.21210000000000001</v>
      </c>
      <c r="K148" s="3">
        <v>0.51</v>
      </c>
      <c r="L148" s="3">
        <v>8.9599999999999999E-2</v>
      </c>
      <c r="M148" s="3">
        <v>2</v>
      </c>
      <c r="N148" s="3">
        <v>39</v>
      </c>
      <c r="O148" s="3">
        <v>41</v>
      </c>
      <c r="P148" s="3" t="str" cm="1">
        <f t="array" ref="P148">_xlfn.IFS(K148 &gt;= 0.66,"High",K148 &gt;= 0.33,"Medium",K148 &gt;= 0,"Low")</f>
        <v>Medium</v>
      </c>
      <c r="Q148" s="3" t="str" cm="1">
        <f t="array" ref="Q148">_xlfn.IFS(I148 &gt;= 0.4,"Very Hot",I148 &gt;= 0.3,"Hot",I148 &gt;= 0.2,"Moderate",I148 &gt;= 0.1,"Cold",I148 &lt; 0.1,"Very Cold")</f>
        <v>Cold</v>
      </c>
      <c r="R148" s="3" t="str" cm="1">
        <f t="array" ref="R148">_xlfn.IFS(H148 = 1,"Clear",H148 = 2,"Mist",H148 = 3,"Light Rain/Snow",H148 = 1,"Heavy Rain/Snow")</f>
        <v>Clear</v>
      </c>
      <c r="S148" s="3" t="str">
        <f t="shared" si="12"/>
        <v>Weeakday</v>
      </c>
      <c r="T148" s="3" t="str" cm="1">
        <f t="array" ref="T148">_xlfn.IFS(G148=0,"Sunday",G148=1,"Monday",G148=2,"Tuesday",G148=3,"Wednesday",G148=4,"Thursday",G148=5,"Friday",G148=6,"Saturday")</f>
        <v>Thursday</v>
      </c>
      <c r="U148" s="11">
        <f t="shared" si="9"/>
        <v>2</v>
      </c>
      <c r="V148" s="8">
        <f t="shared" si="10"/>
        <v>2011</v>
      </c>
      <c r="W148" s="8" t="str">
        <f t="shared" si="11"/>
        <v>Registered Dominant</v>
      </c>
    </row>
    <row r="149" spans="1:23" ht="14" x14ac:dyDescent="0.15">
      <c r="A149" s="3">
        <v>758</v>
      </c>
      <c r="B149" s="5">
        <v>40577</v>
      </c>
      <c r="C149" s="3">
        <v>1</v>
      </c>
      <c r="D149" s="3">
        <v>2</v>
      </c>
      <c r="E149" s="3">
        <v>23</v>
      </c>
      <c r="F149" s="3" t="b">
        <v>0</v>
      </c>
      <c r="G149" s="3">
        <v>4</v>
      </c>
      <c r="H149" s="3">
        <v>1</v>
      </c>
      <c r="I149" s="3">
        <v>0.2</v>
      </c>
      <c r="J149" s="3">
        <v>0.2273</v>
      </c>
      <c r="K149" s="3">
        <v>0.47</v>
      </c>
      <c r="L149" s="3">
        <v>0.1045</v>
      </c>
      <c r="M149" s="3">
        <v>4</v>
      </c>
      <c r="N149" s="3">
        <v>34</v>
      </c>
      <c r="O149" s="3">
        <v>38</v>
      </c>
      <c r="P149" s="3" t="str" cm="1">
        <f t="array" ref="P149">_xlfn.IFS(K149 &gt;= 0.66,"High",K149 &gt;= 0.33,"Medium",K149 &gt;= 0,"Low")</f>
        <v>Medium</v>
      </c>
      <c r="Q149" s="3" t="str" cm="1">
        <f t="array" ref="Q149">_xlfn.IFS(I149 &gt;= 0.4,"Very Hot",I149 &gt;= 0.3,"Hot",I149 &gt;= 0.2,"Moderate",I149 &gt;= 0.1,"Cold",I149 &lt; 0.1,"Very Cold")</f>
        <v>Moderate</v>
      </c>
      <c r="R149" s="3" t="str" cm="1">
        <f t="array" ref="R149">_xlfn.IFS(H149 = 1,"Clear",H149 = 2,"Mist",H149 = 3,"Light Rain/Snow",H149 = 1,"Heavy Rain/Snow")</f>
        <v>Clear</v>
      </c>
      <c r="S149" s="3" t="str">
        <f t="shared" si="12"/>
        <v>Weeakday</v>
      </c>
      <c r="T149" s="3" t="str" cm="1">
        <f t="array" ref="T149">_xlfn.IFS(G149=0,"Sunday",G149=1,"Monday",G149=2,"Tuesday",G149=3,"Wednesday",G149=4,"Thursday",G149=5,"Friday",G149=6,"Saturday")</f>
        <v>Thursday</v>
      </c>
      <c r="U149" s="11">
        <f t="shared" si="9"/>
        <v>2</v>
      </c>
      <c r="V149" s="8">
        <f t="shared" si="10"/>
        <v>2011</v>
      </c>
      <c r="W149" s="8" t="str">
        <f t="shared" si="11"/>
        <v>Registered Dominant</v>
      </c>
    </row>
    <row r="150" spans="1:23" ht="14" x14ac:dyDescent="0.15">
      <c r="A150" s="3">
        <v>759</v>
      </c>
      <c r="B150" s="5">
        <v>40578</v>
      </c>
      <c r="C150" s="3">
        <v>1</v>
      </c>
      <c r="D150" s="3">
        <v>2</v>
      </c>
      <c r="E150" s="3">
        <v>0</v>
      </c>
      <c r="F150" s="3" t="b">
        <v>0</v>
      </c>
      <c r="G150" s="3">
        <v>5</v>
      </c>
      <c r="H150" s="3">
        <v>2</v>
      </c>
      <c r="I150" s="3">
        <v>0.2</v>
      </c>
      <c r="J150" s="3">
        <v>0.2576</v>
      </c>
      <c r="K150" s="3">
        <v>0.44</v>
      </c>
      <c r="L150" s="3">
        <v>0</v>
      </c>
      <c r="M150" s="3">
        <v>3</v>
      </c>
      <c r="N150" s="3">
        <v>10</v>
      </c>
      <c r="O150" s="3">
        <v>13</v>
      </c>
      <c r="P150" s="3" t="str" cm="1">
        <f t="array" ref="P150">_xlfn.IFS(K150 &gt;= 0.66,"High",K150 &gt;= 0.33,"Medium",K150 &gt;= 0,"Low")</f>
        <v>Medium</v>
      </c>
      <c r="Q150" s="3" t="str" cm="1">
        <f t="array" ref="Q150">_xlfn.IFS(I150 &gt;= 0.4,"Very Hot",I150 &gt;= 0.3,"Hot",I150 &gt;= 0.2,"Moderate",I150 &gt;= 0.1,"Cold",I150 &lt; 0.1,"Very Cold")</f>
        <v>Moderate</v>
      </c>
      <c r="R150" s="3" t="str" cm="1">
        <f t="array" ref="R150">_xlfn.IFS(H150 = 1,"Clear",H150 = 2,"Mist",H150 = 3,"Light Rain/Snow",H150 = 1,"Heavy Rain/Snow")</f>
        <v>Mist</v>
      </c>
      <c r="S150" s="3" t="str">
        <f t="shared" si="12"/>
        <v>Weeakday</v>
      </c>
      <c r="T150" s="3" t="str" cm="1">
        <f t="array" ref="T150">_xlfn.IFS(G150=0,"Sunday",G150=1,"Monday",G150=2,"Tuesday",G150=3,"Wednesday",G150=4,"Thursday",G150=5,"Friday",G150=6,"Saturday")</f>
        <v>Friday</v>
      </c>
      <c r="U150" s="11">
        <f t="shared" si="9"/>
        <v>2</v>
      </c>
      <c r="V150" s="8">
        <f t="shared" si="10"/>
        <v>2011</v>
      </c>
      <c r="W150" s="8" t="str">
        <f t="shared" si="11"/>
        <v>Registered Dominant</v>
      </c>
    </row>
    <row r="151" spans="1:23" ht="14" x14ac:dyDescent="0.15">
      <c r="A151" s="3">
        <v>760</v>
      </c>
      <c r="B151" s="5">
        <v>40578</v>
      </c>
      <c r="C151" s="3">
        <v>1</v>
      </c>
      <c r="D151" s="3">
        <v>2</v>
      </c>
      <c r="E151" s="3">
        <v>1</v>
      </c>
      <c r="F151" s="3" t="b">
        <v>0</v>
      </c>
      <c r="G151" s="3">
        <v>5</v>
      </c>
      <c r="H151" s="3">
        <v>2</v>
      </c>
      <c r="I151" s="3">
        <v>0.16</v>
      </c>
      <c r="J151" s="3">
        <v>0.2273</v>
      </c>
      <c r="K151" s="3">
        <v>0.59</v>
      </c>
      <c r="L151" s="3">
        <v>0</v>
      </c>
      <c r="M151" s="3">
        <v>0</v>
      </c>
      <c r="N151" s="3">
        <v>7</v>
      </c>
      <c r="O151" s="3">
        <v>7</v>
      </c>
      <c r="P151" s="3" t="str" cm="1">
        <f t="array" ref="P151">_xlfn.IFS(K151 &gt;= 0.66,"High",K151 &gt;= 0.33,"Medium",K151 &gt;= 0,"Low")</f>
        <v>Medium</v>
      </c>
      <c r="Q151" s="3" t="str" cm="1">
        <f t="array" ref="Q151">_xlfn.IFS(I151 &gt;= 0.4,"Very Hot",I151 &gt;= 0.3,"Hot",I151 &gt;= 0.2,"Moderate",I151 &gt;= 0.1,"Cold",I151 &lt; 0.1,"Very Cold")</f>
        <v>Cold</v>
      </c>
      <c r="R151" s="3" t="str" cm="1">
        <f t="array" ref="R151">_xlfn.IFS(H151 = 1,"Clear",H151 = 2,"Mist",H151 = 3,"Light Rain/Snow",H151 = 1,"Heavy Rain/Snow")</f>
        <v>Mist</v>
      </c>
      <c r="S151" s="3" t="str">
        <f t="shared" si="12"/>
        <v>Weeakday</v>
      </c>
      <c r="T151" s="3" t="str" cm="1">
        <f t="array" ref="T151">_xlfn.IFS(G151=0,"Sunday",G151=1,"Monday",G151=2,"Tuesday",G151=3,"Wednesday",G151=4,"Thursday",G151=5,"Friday",G151=6,"Saturday")</f>
        <v>Friday</v>
      </c>
      <c r="U151" s="11">
        <f t="shared" si="9"/>
        <v>2</v>
      </c>
      <c r="V151" s="8">
        <f t="shared" si="10"/>
        <v>2011</v>
      </c>
      <c r="W151" s="8" t="str">
        <f t="shared" si="11"/>
        <v>Registered Dominant</v>
      </c>
    </row>
    <row r="152" spans="1:23" ht="14" x14ac:dyDescent="0.15">
      <c r="A152" s="3">
        <v>761</v>
      </c>
      <c r="B152" s="5">
        <v>40578</v>
      </c>
      <c r="C152" s="3">
        <v>1</v>
      </c>
      <c r="D152" s="3">
        <v>2</v>
      </c>
      <c r="E152" s="3">
        <v>2</v>
      </c>
      <c r="F152" s="3" t="b">
        <v>0</v>
      </c>
      <c r="G152" s="3">
        <v>5</v>
      </c>
      <c r="H152" s="3">
        <v>2</v>
      </c>
      <c r="I152" s="3">
        <v>0.14000000000000001</v>
      </c>
      <c r="J152" s="3">
        <v>0.16669999999999999</v>
      </c>
      <c r="K152" s="3">
        <v>0.63</v>
      </c>
      <c r="L152" s="3">
        <v>0.1045</v>
      </c>
      <c r="M152" s="3">
        <v>0</v>
      </c>
      <c r="N152" s="3">
        <v>1</v>
      </c>
      <c r="O152" s="3">
        <v>1</v>
      </c>
      <c r="P152" s="3" t="str" cm="1">
        <f t="array" ref="P152">_xlfn.IFS(K152 &gt;= 0.66,"High",K152 &gt;= 0.33,"Medium",K152 &gt;= 0,"Low")</f>
        <v>Medium</v>
      </c>
      <c r="Q152" s="3" t="str" cm="1">
        <f t="array" ref="Q152">_xlfn.IFS(I152 &gt;= 0.4,"Very Hot",I152 &gt;= 0.3,"Hot",I152 &gt;= 0.2,"Moderate",I152 &gt;= 0.1,"Cold",I152 &lt; 0.1,"Very Cold")</f>
        <v>Cold</v>
      </c>
      <c r="R152" s="3" t="str" cm="1">
        <f t="array" ref="R152">_xlfn.IFS(H152 = 1,"Clear",H152 = 2,"Mist",H152 = 3,"Light Rain/Snow",H152 = 1,"Heavy Rain/Snow")</f>
        <v>Mist</v>
      </c>
      <c r="S152" s="3" t="str">
        <f t="shared" si="12"/>
        <v>Weeakday</v>
      </c>
      <c r="T152" s="3" t="str" cm="1">
        <f t="array" ref="T152">_xlfn.IFS(G152=0,"Sunday",G152=1,"Monday",G152=2,"Tuesday",G152=3,"Wednesday",G152=4,"Thursday",G152=5,"Friday",G152=6,"Saturday")</f>
        <v>Friday</v>
      </c>
      <c r="U152" s="11">
        <f t="shared" si="9"/>
        <v>2</v>
      </c>
      <c r="V152" s="8">
        <f t="shared" si="10"/>
        <v>2011</v>
      </c>
      <c r="W152" s="8" t="str">
        <f t="shared" si="11"/>
        <v>Registered Dominant</v>
      </c>
    </row>
    <row r="153" spans="1:23" ht="14" x14ac:dyDescent="0.15">
      <c r="A153" s="3">
        <v>762</v>
      </c>
      <c r="B153" s="5">
        <v>40578</v>
      </c>
      <c r="C153" s="3">
        <v>1</v>
      </c>
      <c r="D153" s="3">
        <v>2</v>
      </c>
      <c r="E153" s="3">
        <v>3</v>
      </c>
      <c r="F153" s="3" t="b">
        <v>0</v>
      </c>
      <c r="G153" s="3">
        <v>5</v>
      </c>
      <c r="H153" s="3">
        <v>2</v>
      </c>
      <c r="I153" s="3">
        <v>0.14000000000000001</v>
      </c>
      <c r="J153" s="3">
        <v>0.16669999999999999</v>
      </c>
      <c r="K153" s="3">
        <v>0.63</v>
      </c>
      <c r="L153" s="3">
        <v>0.1045</v>
      </c>
      <c r="M153" s="3">
        <v>0</v>
      </c>
      <c r="N153" s="3">
        <v>1</v>
      </c>
      <c r="O153" s="3">
        <v>1</v>
      </c>
      <c r="P153" s="3" t="str" cm="1">
        <f t="array" ref="P153">_xlfn.IFS(K153 &gt;= 0.66,"High",K153 &gt;= 0.33,"Medium",K153 &gt;= 0,"Low")</f>
        <v>Medium</v>
      </c>
      <c r="Q153" s="3" t="str" cm="1">
        <f t="array" ref="Q153">_xlfn.IFS(I153 &gt;= 0.4,"Very Hot",I153 &gt;= 0.3,"Hot",I153 &gt;= 0.2,"Moderate",I153 &gt;= 0.1,"Cold",I153 &lt; 0.1,"Very Cold")</f>
        <v>Cold</v>
      </c>
      <c r="R153" s="3" t="str" cm="1">
        <f t="array" ref="R153">_xlfn.IFS(H153 = 1,"Clear",H153 = 2,"Mist",H153 = 3,"Light Rain/Snow",H153 = 1,"Heavy Rain/Snow")</f>
        <v>Mist</v>
      </c>
      <c r="S153" s="3" t="str">
        <f t="shared" si="12"/>
        <v>Weeakday</v>
      </c>
      <c r="T153" s="3" t="str" cm="1">
        <f t="array" ref="T153">_xlfn.IFS(G153=0,"Sunday",G153=1,"Monday",G153=2,"Tuesday",G153=3,"Wednesday",G153=4,"Thursday",G153=5,"Friday",G153=6,"Saturday")</f>
        <v>Friday</v>
      </c>
      <c r="U153" s="11">
        <f t="shared" si="9"/>
        <v>2</v>
      </c>
      <c r="V153" s="8">
        <f t="shared" si="10"/>
        <v>2011</v>
      </c>
      <c r="W153" s="8" t="str">
        <f t="shared" si="11"/>
        <v>Registered Dominant</v>
      </c>
    </row>
    <row r="154" spans="1:23" ht="14" x14ac:dyDescent="0.15">
      <c r="A154" s="3">
        <v>763</v>
      </c>
      <c r="B154" s="5">
        <v>40578</v>
      </c>
      <c r="C154" s="3">
        <v>1</v>
      </c>
      <c r="D154" s="3">
        <v>2</v>
      </c>
      <c r="E154" s="3">
        <v>5</v>
      </c>
      <c r="F154" s="3" t="b">
        <v>0</v>
      </c>
      <c r="G154" s="3">
        <v>5</v>
      </c>
      <c r="H154" s="3">
        <v>2</v>
      </c>
      <c r="I154" s="3">
        <v>0.14000000000000001</v>
      </c>
      <c r="J154" s="3">
        <v>0.1515</v>
      </c>
      <c r="K154" s="3">
        <v>0.63</v>
      </c>
      <c r="L154" s="3">
        <v>0.1343</v>
      </c>
      <c r="M154" s="3">
        <v>0</v>
      </c>
      <c r="N154" s="3">
        <v>7</v>
      </c>
      <c r="O154" s="3">
        <v>7</v>
      </c>
      <c r="P154" s="3" t="str" cm="1">
        <f t="array" ref="P154">_xlfn.IFS(K154 &gt;= 0.66,"High",K154 &gt;= 0.33,"Medium",K154 &gt;= 0,"Low")</f>
        <v>Medium</v>
      </c>
      <c r="Q154" s="3" t="str" cm="1">
        <f t="array" ref="Q154">_xlfn.IFS(I154 &gt;= 0.4,"Very Hot",I154 &gt;= 0.3,"Hot",I154 &gt;= 0.2,"Moderate",I154 &gt;= 0.1,"Cold",I154 &lt; 0.1,"Very Cold")</f>
        <v>Cold</v>
      </c>
      <c r="R154" s="3" t="str" cm="1">
        <f t="array" ref="R154">_xlfn.IFS(H154 = 1,"Clear",H154 = 2,"Mist",H154 = 3,"Light Rain/Snow",H154 = 1,"Heavy Rain/Snow")</f>
        <v>Mist</v>
      </c>
      <c r="S154" s="3" t="str">
        <f t="shared" si="12"/>
        <v>Weeakday</v>
      </c>
      <c r="T154" s="3" t="str" cm="1">
        <f t="array" ref="T154">_xlfn.IFS(G154=0,"Sunday",G154=1,"Monday",G154=2,"Tuesday",G154=3,"Wednesday",G154=4,"Thursday",G154=5,"Friday",G154=6,"Saturday")</f>
        <v>Friday</v>
      </c>
      <c r="U154" s="11">
        <f t="shared" si="9"/>
        <v>2</v>
      </c>
      <c r="V154" s="8">
        <f t="shared" si="10"/>
        <v>2011</v>
      </c>
      <c r="W154" s="8" t="str">
        <f t="shared" si="11"/>
        <v>Registered Dominant</v>
      </c>
    </row>
    <row r="155" spans="1:23" ht="14" x14ac:dyDescent="0.15">
      <c r="A155" s="3">
        <v>764</v>
      </c>
      <c r="B155" s="5">
        <v>40578</v>
      </c>
      <c r="C155" s="3">
        <v>1</v>
      </c>
      <c r="D155" s="3">
        <v>2</v>
      </c>
      <c r="E155" s="3">
        <v>6</v>
      </c>
      <c r="F155" s="3" t="b">
        <v>0</v>
      </c>
      <c r="G155" s="3">
        <v>5</v>
      </c>
      <c r="H155" s="3">
        <v>2</v>
      </c>
      <c r="I155" s="3">
        <v>0.16</v>
      </c>
      <c r="J155" s="3">
        <v>0.2273</v>
      </c>
      <c r="K155" s="3">
        <v>0.55000000000000004</v>
      </c>
      <c r="L155" s="3">
        <v>0</v>
      </c>
      <c r="M155" s="3">
        <v>2</v>
      </c>
      <c r="N155" s="3">
        <v>26</v>
      </c>
      <c r="O155" s="3">
        <v>28</v>
      </c>
      <c r="P155" s="3" t="str" cm="1">
        <f t="array" ref="P155">_xlfn.IFS(K155 &gt;= 0.66,"High",K155 &gt;= 0.33,"Medium",K155 &gt;= 0,"Low")</f>
        <v>Medium</v>
      </c>
      <c r="Q155" s="3" t="str" cm="1">
        <f t="array" ref="Q155">_xlfn.IFS(I155 &gt;= 0.4,"Very Hot",I155 &gt;= 0.3,"Hot",I155 &gt;= 0.2,"Moderate",I155 &gt;= 0.1,"Cold",I155 &lt; 0.1,"Very Cold")</f>
        <v>Cold</v>
      </c>
      <c r="R155" s="3" t="str" cm="1">
        <f t="array" ref="R155">_xlfn.IFS(H155 = 1,"Clear",H155 = 2,"Mist",H155 = 3,"Light Rain/Snow",H155 = 1,"Heavy Rain/Snow")</f>
        <v>Mist</v>
      </c>
      <c r="S155" s="3" t="str">
        <f t="shared" si="12"/>
        <v>Weeakday</v>
      </c>
      <c r="T155" s="3" t="str" cm="1">
        <f t="array" ref="T155">_xlfn.IFS(G155=0,"Sunday",G155=1,"Monday",G155=2,"Tuesday",G155=3,"Wednesday",G155=4,"Thursday",G155=5,"Friday",G155=6,"Saturday")</f>
        <v>Friday</v>
      </c>
      <c r="U155" s="11">
        <f t="shared" si="9"/>
        <v>2</v>
      </c>
      <c r="V155" s="8">
        <f t="shared" si="10"/>
        <v>2011</v>
      </c>
      <c r="W155" s="8" t="str">
        <f t="shared" si="11"/>
        <v>Registered Dominant</v>
      </c>
    </row>
    <row r="156" spans="1:23" ht="14" x14ac:dyDescent="0.15">
      <c r="A156" s="3">
        <v>765</v>
      </c>
      <c r="B156" s="5">
        <v>40578</v>
      </c>
      <c r="C156" s="3">
        <v>1</v>
      </c>
      <c r="D156" s="3">
        <v>2</v>
      </c>
      <c r="E156" s="3">
        <v>7</v>
      </c>
      <c r="F156" s="3" t="b">
        <v>0</v>
      </c>
      <c r="G156" s="3">
        <v>5</v>
      </c>
      <c r="H156" s="3">
        <v>1</v>
      </c>
      <c r="I156" s="3">
        <v>0.14000000000000001</v>
      </c>
      <c r="J156" s="3">
        <v>0.21210000000000001</v>
      </c>
      <c r="K156" s="3">
        <v>0.59</v>
      </c>
      <c r="L156" s="3">
        <v>0</v>
      </c>
      <c r="M156" s="3">
        <v>0</v>
      </c>
      <c r="N156" s="3">
        <v>87</v>
      </c>
      <c r="O156" s="3">
        <v>87</v>
      </c>
      <c r="P156" s="3" t="str" cm="1">
        <f t="array" ref="P156">_xlfn.IFS(K156 &gt;= 0.66,"High",K156 &gt;= 0.33,"Medium",K156 &gt;= 0,"Low")</f>
        <v>Medium</v>
      </c>
      <c r="Q156" s="3" t="str" cm="1">
        <f t="array" ref="Q156">_xlfn.IFS(I156 &gt;= 0.4,"Very Hot",I156 &gt;= 0.3,"Hot",I156 &gt;= 0.2,"Moderate",I156 &gt;= 0.1,"Cold",I156 &lt; 0.1,"Very Cold")</f>
        <v>Cold</v>
      </c>
      <c r="R156" s="3" t="str" cm="1">
        <f t="array" ref="R156">_xlfn.IFS(H156 = 1,"Clear",H156 = 2,"Mist",H156 = 3,"Light Rain/Snow",H156 = 1,"Heavy Rain/Snow")</f>
        <v>Clear</v>
      </c>
      <c r="S156" s="3" t="str">
        <f t="shared" si="12"/>
        <v>Weeakday</v>
      </c>
      <c r="T156" s="3" t="str" cm="1">
        <f t="array" ref="T156">_xlfn.IFS(G156=0,"Sunday",G156=1,"Monday",G156=2,"Tuesday",G156=3,"Wednesday",G156=4,"Thursday",G156=5,"Friday",G156=6,"Saturday")</f>
        <v>Friday</v>
      </c>
      <c r="U156" s="11">
        <f t="shared" si="9"/>
        <v>2</v>
      </c>
      <c r="V156" s="8">
        <f t="shared" si="10"/>
        <v>2011</v>
      </c>
      <c r="W156" s="8" t="str">
        <f t="shared" si="11"/>
        <v>Registered Dominant</v>
      </c>
    </row>
    <row r="157" spans="1:23" ht="14" x14ac:dyDescent="0.15">
      <c r="A157" s="3">
        <v>766</v>
      </c>
      <c r="B157" s="5">
        <v>40578</v>
      </c>
      <c r="C157" s="3">
        <v>1</v>
      </c>
      <c r="D157" s="3">
        <v>2</v>
      </c>
      <c r="E157" s="3">
        <v>8</v>
      </c>
      <c r="F157" s="3" t="b">
        <v>0</v>
      </c>
      <c r="G157" s="3">
        <v>5</v>
      </c>
      <c r="H157" s="3">
        <v>1</v>
      </c>
      <c r="I157" s="3">
        <v>0.14000000000000001</v>
      </c>
      <c r="J157" s="3">
        <v>0.1515</v>
      </c>
      <c r="K157" s="3">
        <v>0.74</v>
      </c>
      <c r="L157" s="3">
        <v>0.1343</v>
      </c>
      <c r="M157" s="3">
        <v>3</v>
      </c>
      <c r="N157" s="3">
        <v>217</v>
      </c>
      <c r="O157" s="3">
        <v>220</v>
      </c>
      <c r="P157" s="3" t="str" cm="1">
        <f t="array" ref="P157">_xlfn.IFS(K157 &gt;= 0.66,"High",K157 &gt;= 0.33,"Medium",K157 &gt;= 0,"Low")</f>
        <v>High</v>
      </c>
      <c r="Q157" s="3" t="str" cm="1">
        <f t="array" ref="Q157">_xlfn.IFS(I157 &gt;= 0.4,"Very Hot",I157 &gt;= 0.3,"Hot",I157 &gt;= 0.2,"Moderate",I157 &gt;= 0.1,"Cold",I157 &lt; 0.1,"Very Cold")</f>
        <v>Cold</v>
      </c>
      <c r="R157" s="3" t="str" cm="1">
        <f t="array" ref="R157">_xlfn.IFS(H157 = 1,"Clear",H157 = 2,"Mist",H157 = 3,"Light Rain/Snow",H157 = 1,"Heavy Rain/Snow")</f>
        <v>Clear</v>
      </c>
      <c r="S157" s="3" t="str">
        <f t="shared" si="12"/>
        <v>Weeakday</v>
      </c>
      <c r="T157" s="3" t="str" cm="1">
        <f t="array" ref="T157">_xlfn.IFS(G157=0,"Sunday",G157=1,"Monday",G157=2,"Tuesday",G157=3,"Wednesday",G157=4,"Thursday",G157=5,"Friday",G157=6,"Saturday")</f>
        <v>Friday</v>
      </c>
      <c r="U157" s="11">
        <f t="shared" si="9"/>
        <v>2</v>
      </c>
      <c r="V157" s="8">
        <f t="shared" si="10"/>
        <v>2011</v>
      </c>
      <c r="W157" s="8" t="str">
        <f t="shared" si="11"/>
        <v>Registered Dominant</v>
      </c>
    </row>
    <row r="158" spans="1:23" ht="14" x14ac:dyDescent="0.15">
      <c r="A158" s="3">
        <v>767</v>
      </c>
      <c r="B158" s="5">
        <v>40578</v>
      </c>
      <c r="C158" s="3">
        <v>1</v>
      </c>
      <c r="D158" s="3">
        <v>2</v>
      </c>
      <c r="E158" s="3">
        <v>9</v>
      </c>
      <c r="F158" s="3" t="b">
        <v>0</v>
      </c>
      <c r="G158" s="3">
        <v>5</v>
      </c>
      <c r="H158" s="3">
        <v>2</v>
      </c>
      <c r="I158" s="3">
        <v>0.16</v>
      </c>
      <c r="J158" s="3">
        <v>0.18179999999999999</v>
      </c>
      <c r="K158" s="3">
        <v>0.8</v>
      </c>
      <c r="L158" s="3">
        <v>0.1343</v>
      </c>
      <c r="M158" s="3">
        <v>3</v>
      </c>
      <c r="N158" s="3">
        <v>124</v>
      </c>
      <c r="O158" s="3">
        <v>127</v>
      </c>
      <c r="P158" s="3" t="str" cm="1">
        <f t="array" ref="P158">_xlfn.IFS(K158 &gt;= 0.66,"High",K158 &gt;= 0.33,"Medium",K158 &gt;= 0,"Low")</f>
        <v>High</v>
      </c>
      <c r="Q158" s="3" t="str" cm="1">
        <f t="array" ref="Q158">_xlfn.IFS(I158 &gt;= 0.4,"Very Hot",I158 &gt;= 0.3,"Hot",I158 &gt;= 0.2,"Moderate",I158 &gt;= 0.1,"Cold",I158 &lt; 0.1,"Very Cold")</f>
        <v>Cold</v>
      </c>
      <c r="R158" s="3" t="str" cm="1">
        <f t="array" ref="R158">_xlfn.IFS(H158 = 1,"Clear",H158 = 2,"Mist",H158 = 3,"Light Rain/Snow",H158 = 1,"Heavy Rain/Snow")</f>
        <v>Mist</v>
      </c>
      <c r="S158" s="3" t="str">
        <f t="shared" si="12"/>
        <v>Weeakday</v>
      </c>
      <c r="T158" s="3" t="str" cm="1">
        <f t="array" ref="T158">_xlfn.IFS(G158=0,"Sunday",G158=1,"Monday",G158=2,"Tuesday",G158=3,"Wednesday",G158=4,"Thursday",G158=5,"Friday",G158=6,"Saturday")</f>
        <v>Friday</v>
      </c>
      <c r="U158" s="11">
        <f t="shared" si="9"/>
        <v>2</v>
      </c>
      <c r="V158" s="8">
        <f t="shared" si="10"/>
        <v>2011</v>
      </c>
      <c r="W158" s="8" t="str">
        <f t="shared" si="11"/>
        <v>Registered Dominant</v>
      </c>
    </row>
    <row r="159" spans="1:23" ht="14" x14ac:dyDescent="0.15">
      <c r="A159" s="3">
        <v>768</v>
      </c>
      <c r="B159" s="5">
        <v>40578</v>
      </c>
      <c r="C159" s="3">
        <v>1</v>
      </c>
      <c r="D159" s="3">
        <v>2</v>
      </c>
      <c r="E159" s="3">
        <v>10</v>
      </c>
      <c r="F159" s="3" t="b">
        <v>0</v>
      </c>
      <c r="G159" s="3">
        <v>5</v>
      </c>
      <c r="H159" s="3">
        <v>2</v>
      </c>
      <c r="I159" s="3">
        <v>0.2</v>
      </c>
      <c r="J159" s="3">
        <v>0.21210000000000001</v>
      </c>
      <c r="K159" s="3">
        <v>0.51</v>
      </c>
      <c r="L159" s="3">
        <v>0.1343</v>
      </c>
      <c r="M159" s="3">
        <v>5</v>
      </c>
      <c r="N159" s="3">
        <v>46</v>
      </c>
      <c r="O159" s="3">
        <v>51</v>
      </c>
      <c r="P159" s="3" t="str" cm="1">
        <f t="array" ref="P159">_xlfn.IFS(K159 &gt;= 0.66,"High",K159 &gt;= 0.33,"Medium",K159 &gt;= 0,"Low")</f>
        <v>Medium</v>
      </c>
      <c r="Q159" s="3" t="str" cm="1">
        <f t="array" ref="Q159">_xlfn.IFS(I159 &gt;= 0.4,"Very Hot",I159 &gt;= 0.3,"Hot",I159 &gt;= 0.2,"Moderate",I159 &gt;= 0.1,"Cold",I159 &lt; 0.1,"Very Cold")</f>
        <v>Moderate</v>
      </c>
      <c r="R159" s="3" t="str" cm="1">
        <f t="array" ref="R159">_xlfn.IFS(H159 = 1,"Clear",H159 = 2,"Mist",H159 = 3,"Light Rain/Snow",H159 = 1,"Heavy Rain/Snow")</f>
        <v>Mist</v>
      </c>
      <c r="S159" s="3" t="str">
        <f t="shared" si="12"/>
        <v>Weeakday</v>
      </c>
      <c r="T159" s="3" t="str" cm="1">
        <f t="array" ref="T159">_xlfn.IFS(G159=0,"Sunday",G159=1,"Monday",G159=2,"Tuesday",G159=3,"Wednesday",G159=4,"Thursday",G159=5,"Friday",G159=6,"Saturday")</f>
        <v>Friday</v>
      </c>
      <c r="U159" s="11">
        <f t="shared" si="9"/>
        <v>2</v>
      </c>
      <c r="V159" s="8">
        <f t="shared" si="10"/>
        <v>2011</v>
      </c>
      <c r="W159" s="8" t="str">
        <f t="shared" si="11"/>
        <v>Registered Dominant</v>
      </c>
    </row>
    <row r="160" spans="1:23" ht="14" x14ac:dyDescent="0.15">
      <c r="A160" s="3">
        <v>769</v>
      </c>
      <c r="B160" s="5">
        <v>40578</v>
      </c>
      <c r="C160" s="3">
        <v>1</v>
      </c>
      <c r="D160" s="3">
        <v>2</v>
      </c>
      <c r="E160" s="3">
        <v>11</v>
      </c>
      <c r="F160" s="3" t="b">
        <v>0</v>
      </c>
      <c r="G160" s="3">
        <v>5</v>
      </c>
      <c r="H160" s="3">
        <v>1</v>
      </c>
      <c r="I160" s="3">
        <v>0.22</v>
      </c>
      <c r="J160" s="3">
        <v>0.2273</v>
      </c>
      <c r="K160" s="3">
        <v>0.51</v>
      </c>
      <c r="L160" s="3">
        <v>0.16420000000000001</v>
      </c>
      <c r="M160" s="3">
        <v>3</v>
      </c>
      <c r="N160" s="3">
        <v>61</v>
      </c>
      <c r="O160" s="3">
        <v>64</v>
      </c>
      <c r="P160" s="3" t="str" cm="1">
        <f t="array" ref="P160">_xlfn.IFS(K160 &gt;= 0.66,"High",K160 &gt;= 0.33,"Medium",K160 &gt;= 0,"Low")</f>
        <v>Medium</v>
      </c>
      <c r="Q160" s="3" t="str" cm="1">
        <f t="array" ref="Q160">_xlfn.IFS(I160 &gt;= 0.4,"Very Hot",I160 &gt;= 0.3,"Hot",I160 &gt;= 0.2,"Moderate",I160 &gt;= 0.1,"Cold",I160 &lt; 0.1,"Very Cold")</f>
        <v>Moderate</v>
      </c>
      <c r="R160" s="3" t="str" cm="1">
        <f t="array" ref="R160">_xlfn.IFS(H160 = 1,"Clear",H160 = 2,"Mist",H160 = 3,"Light Rain/Snow",H160 = 1,"Heavy Rain/Snow")</f>
        <v>Clear</v>
      </c>
      <c r="S160" s="3" t="str">
        <f t="shared" si="12"/>
        <v>Weeakday</v>
      </c>
      <c r="T160" s="3" t="str" cm="1">
        <f t="array" ref="T160">_xlfn.IFS(G160=0,"Sunday",G160=1,"Monday",G160=2,"Tuesday",G160=3,"Wednesday",G160=4,"Thursday",G160=5,"Friday",G160=6,"Saturday")</f>
        <v>Friday</v>
      </c>
      <c r="U160" s="11">
        <f t="shared" si="9"/>
        <v>2</v>
      </c>
      <c r="V160" s="8">
        <f t="shared" si="10"/>
        <v>2011</v>
      </c>
      <c r="W160" s="8" t="str">
        <f t="shared" si="11"/>
        <v>Registered Dominant</v>
      </c>
    </row>
    <row r="161" spans="1:23" ht="14" x14ac:dyDescent="0.15">
      <c r="A161" s="3">
        <v>770</v>
      </c>
      <c r="B161" s="5">
        <v>40578</v>
      </c>
      <c r="C161" s="3">
        <v>1</v>
      </c>
      <c r="D161" s="3">
        <v>2</v>
      </c>
      <c r="E161" s="3">
        <v>12</v>
      </c>
      <c r="F161" s="3" t="b">
        <v>0</v>
      </c>
      <c r="G161" s="3">
        <v>5</v>
      </c>
      <c r="H161" s="3">
        <v>2</v>
      </c>
      <c r="I161" s="3">
        <v>0.24</v>
      </c>
      <c r="J161" s="3">
        <v>0.2424</v>
      </c>
      <c r="K161" s="3">
        <v>0.48</v>
      </c>
      <c r="L161" s="3">
        <v>0.16420000000000001</v>
      </c>
      <c r="M161" s="3">
        <v>8</v>
      </c>
      <c r="N161" s="3">
        <v>78</v>
      </c>
      <c r="O161" s="3">
        <v>86</v>
      </c>
      <c r="P161" s="3" t="str" cm="1">
        <f t="array" ref="P161">_xlfn.IFS(K161 &gt;= 0.66,"High",K161 &gt;= 0.33,"Medium",K161 &gt;= 0,"Low")</f>
        <v>Medium</v>
      </c>
      <c r="Q161" s="3" t="str" cm="1">
        <f t="array" ref="Q161">_xlfn.IFS(I161 &gt;= 0.4,"Very Hot",I161 &gt;= 0.3,"Hot",I161 &gt;= 0.2,"Moderate",I161 &gt;= 0.1,"Cold",I161 &lt; 0.1,"Very Cold")</f>
        <v>Moderate</v>
      </c>
      <c r="R161" s="3" t="str" cm="1">
        <f t="array" ref="R161">_xlfn.IFS(H161 = 1,"Clear",H161 = 2,"Mist",H161 = 3,"Light Rain/Snow",H161 = 1,"Heavy Rain/Snow")</f>
        <v>Mist</v>
      </c>
      <c r="S161" s="3" t="str">
        <f t="shared" si="12"/>
        <v>Weeakday</v>
      </c>
      <c r="T161" s="3" t="str" cm="1">
        <f t="array" ref="T161">_xlfn.IFS(G161=0,"Sunday",G161=1,"Monday",G161=2,"Tuesday",G161=3,"Wednesday",G161=4,"Thursday",G161=5,"Friday",G161=6,"Saturday")</f>
        <v>Friday</v>
      </c>
      <c r="U161" s="11">
        <f t="shared" si="9"/>
        <v>2</v>
      </c>
      <c r="V161" s="8">
        <f t="shared" si="10"/>
        <v>2011</v>
      </c>
      <c r="W161" s="8" t="str">
        <f t="shared" si="11"/>
        <v>Registered Dominant</v>
      </c>
    </row>
    <row r="162" spans="1:23" ht="14" x14ac:dyDescent="0.15">
      <c r="A162" s="3">
        <v>771</v>
      </c>
      <c r="B162" s="5">
        <v>40578</v>
      </c>
      <c r="C162" s="3">
        <v>1</v>
      </c>
      <c r="D162" s="3">
        <v>2</v>
      </c>
      <c r="E162" s="3">
        <v>13</v>
      </c>
      <c r="F162" s="3" t="b">
        <v>0</v>
      </c>
      <c r="G162" s="3">
        <v>5</v>
      </c>
      <c r="H162" s="3">
        <v>2</v>
      </c>
      <c r="I162" s="3">
        <v>0.26</v>
      </c>
      <c r="J162" s="3">
        <v>0.2576</v>
      </c>
      <c r="K162" s="3">
        <v>0.5</v>
      </c>
      <c r="L162" s="3">
        <v>0.22389999999999999</v>
      </c>
      <c r="M162" s="3">
        <v>9</v>
      </c>
      <c r="N162" s="3">
        <v>73</v>
      </c>
      <c r="O162" s="3">
        <v>82</v>
      </c>
      <c r="P162" s="3" t="str" cm="1">
        <f t="array" ref="P162">_xlfn.IFS(K162 &gt;= 0.66,"High",K162 &gt;= 0.33,"Medium",K162 &gt;= 0,"Low")</f>
        <v>Medium</v>
      </c>
      <c r="Q162" s="3" t="str" cm="1">
        <f t="array" ref="Q162">_xlfn.IFS(I162 &gt;= 0.4,"Very Hot",I162 &gt;= 0.3,"Hot",I162 &gt;= 0.2,"Moderate",I162 &gt;= 0.1,"Cold",I162 &lt; 0.1,"Very Cold")</f>
        <v>Moderate</v>
      </c>
      <c r="R162" s="3" t="str" cm="1">
        <f t="array" ref="R162">_xlfn.IFS(H162 = 1,"Clear",H162 = 2,"Mist",H162 = 3,"Light Rain/Snow",H162 = 1,"Heavy Rain/Snow")</f>
        <v>Mist</v>
      </c>
      <c r="S162" s="3" t="str">
        <f t="shared" si="12"/>
        <v>Weeakday</v>
      </c>
      <c r="T162" s="3" t="str" cm="1">
        <f t="array" ref="T162">_xlfn.IFS(G162=0,"Sunday",G162=1,"Monday",G162=2,"Tuesday",G162=3,"Wednesday",G162=4,"Thursday",G162=5,"Friday",G162=6,"Saturday")</f>
        <v>Friday</v>
      </c>
      <c r="U162" s="11">
        <f t="shared" si="9"/>
        <v>2</v>
      </c>
      <c r="V162" s="8">
        <f t="shared" si="10"/>
        <v>2011</v>
      </c>
      <c r="W162" s="8" t="str">
        <f t="shared" si="11"/>
        <v>Registered Dominant</v>
      </c>
    </row>
    <row r="163" spans="1:23" ht="14" x14ac:dyDescent="0.15">
      <c r="A163" s="3">
        <v>772</v>
      </c>
      <c r="B163" s="5">
        <v>40578</v>
      </c>
      <c r="C163" s="3">
        <v>1</v>
      </c>
      <c r="D163" s="3">
        <v>2</v>
      </c>
      <c r="E163" s="3">
        <v>14</v>
      </c>
      <c r="F163" s="3" t="b">
        <v>0</v>
      </c>
      <c r="G163" s="3">
        <v>5</v>
      </c>
      <c r="H163" s="3">
        <v>2</v>
      </c>
      <c r="I163" s="3">
        <v>0.28000000000000003</v>
      </c>
      <c r="J163" s="3">
        <v>0.2727</v>
      </c>
      <c r="K163" s="3">
        <v>0.45</v>
      </c>
      <c r="L163" s="3">
        <v>0.16420000000000001</v>
      </c>
      <c r="M163" s="3">
        <v>15</v>
      </c>
      <c r="N163" s="3">
        <v>76</v>
      </c>
      <c r="O163" s="3">
        <v>91</v>
      </c>
      <c r="P163" s="3" t="str" cm="1">
        <f t="array" ref="P163">_xlfn.IFS(K163 &gt;= 0.66,"High",K163 &gt;= 0.33,"Medium",K163 &gt;= 0,"Low")</f>
        <v>Medium</v>
      </c>
      <c r="Q163" s="3" t="str" cm="1">
        <f t="array" ref="Q163">_xlfn.IFS(I163 &gt;= 0.4,"Very Hot",I163 &gt;= 0.3,"Hot",I163 &gt;= 0.2,"Moderate",I163 &gt;= 0.1,"Cold",I163 &lt; 0.1,"Very Cold")</f>
        <v>Moderate</v>
      </c>
      <c r="R163" s="3" t="str" cm="1">
        <f t="array" ref="R163">_xlfn.IFS(H163 = 1,"Clear",H163 = 2,"Mist",H163 = 3,"Light Rain/Snow",H163 = 1,"Heavy Rain/Snow")</f>
        <v>Mist</v>
      </c>
      <c r="S163" s="3" t="str">
        <f t="shared" si="12"/>
        <v>Weeakday</v>
      </c>
      <c r="T163" s="3" t="str" cm="1">
        <f t="array" ref="T163">_xlfn.IFS(G163=0,"Sunday",G163=1,"Monday",G163=2,"Tuesday",G163=3,"Wednesday",G163=4,"Thursday",G163=5,"Friday",G163=6,"Saturday")</f>
        <v>Friday</v>
      </c>
      <c r="U163" s="11">
        <f t="shared" si="9"/>
        <v>2</v>
      </c>
      <c r="V163" s="8">
        <f t="shared" si="10"/>
        <v>2011</v>
      </c>
      <c r="W163" s="8" t="str">
        <f t="shared" si="11"/>
        <v>Registered Dominant</v>
      </c>
    </row>
    <row r="164" spans="1:23" ht="14" x14ac:dyDescent="0.15">
      <c r="A164" s="3">
        <v>773</v>
      </c>
      <c r="B164" s="5">
        <v>40578</v>
      </c>
      <c r="C164" s="3">
        <v>1</v>
      </c>
      <c r="D164" s="3">
        <v>2</v>
      </c>
      <c r="E164" s="3">
        <v>15</v>
      </c>
      <c r="F164" s="3" t="b">
        <v>0</v>
      </c>
      <c r="G164" s="3">
        <v>5</v>
      </c>
      <c r="H164" s="3">
        <v>2</v>
      </c>
      <c r="I164" s="3">
        <v>0.28000000000000003</v>
      </c>
      <c r="J164" s="3">
        <v>0.2727</v>
      </c>
      <c r="K164" s="3">
        <v>0.48</v>
      </c>
      <c r="L164" s="3">
        <v>0.25369999999999998</v>
      </c>
      <c r="M164" s="3">
        <v>9</v>
      </c>
      <c r="N164" s="3">
        <v>81</v>
      </c>
      <c r="O164" s="3">
        <v>90</v>
      </c>
      <c r="P164" s="3" t="str" cm="1">
        <f t="array" ref="P164">_xlfn.IFS(K164 &gt;= 0.66,"High",K164 &gt;= 0.33,"Medium",K164 &gt;= 0,"Low")</f>
        <v>Medium</v>
      </c>
      <c r="Q164" s="3" t="str" cm="1">
        <f t="array" ref="Q164">_xlfn.IFS(I164 &gt;= 0.4,"Very Hot",I164 &gt;= 0.3,"Hot",I164 &gt;= 0.2,"Moderate",I164 &gt;= 0.1,"Cold",I164 &lt; 0.1,"Very Cold")</f>
        <v>Moderate</v>
      </c>
      <c r="R164" s="3" t="str" cm="1">
        <f t="array" ref="R164">_xlfn.IFS(H164 = 1,"Clear",H164 = 2,"Mist",H164 = 3,"Light Rain/Snow",H164 = 1,"Heavy Rain/Snow")</f>
        <v>Mist</v>
      </c>
      <c r="S164" s="3" t="str">
        <f t="shared" si="12"/>
        <v>Weeakday</v>
      </c>
      <c r="T164" s="3" t="str" cm="1">
        <f t="array" ref="T164">_xlfn.IFS(G164=0,"Sunday",G164=1,"Monday",G164=2,"Tuesday",G164=3,"Wednesday",G164=4,"Thursday",G164=5,"Friday",G164=6,"Saturday")</f>
        <v>Friday</v>
      </c>
      <c r="U164" s="11">
        <f t="shared" si="9"/>
        <v>2</v>
      </c>
      <c r="V164" s="8">
        <f t="shared" si="10"/>
        <v>2011</v>
      </c>
      <c r="W164" s="8" t="str">
        <f t="shared" si="11"/>
        <v>Registered Dominant</v>
      </c>
    </row>
    <row r="165" spans="1:23" ht="14" x14ac:dyDescent="0.15">
      <c r="A165" s="3">
        <v>774</v>
      </c>
      <c r="B165" s="5">
        <v>40578</v>
      </c>
      <c r="C165" s="3">
        <v>1</v>
      </c>
      <c r="D165" s="3">
        <v>2</v>
      </c>
      <c r="E165" s="3">
        <v>16</v>
      </c>
      <c r="F165" s="3" t="b">
        <v>0</v>
      </c>
      <c r="G165" s="3">
        <v>5</v>
      </c>
      <c r="H165" s="3">
        <v>2</v>
      </c>
      <c r="I165" s="3">
        <v>0.3</v>
      </c>
      <c r="J165" s="3">
        <v>0.28789999999999999</v>
      </c>
      <c r="K165" s="3">
        <v>0.42</v>
      </c>
      <c r="L165" s="3">
        <v>0.22389999999999999</v>
      </c>
      <c r="M165" s="3">
        <v>8</v>
      </c>
      <c r="N165" s="3">
        <v>91</v>
      </c>
      <c r="O165" s="3">
        <v>99</v>
      </c>
      <c r="P165" s="3" t="str" cm="1">
        <f t="array" ref="P165">_xlfn.IFS(K165 &gt;= 0.66,"High",K165 &gt;= 0.33,"Medium",K165 &gt;= 0,"Low")</f>
        <v>Medium</v>
      </c>
      <c r="Q165" s="3" t="str" cm="1">
        <f t="array" ref="Q165">_xlfn.IFS(I165 &gt;= 0.4,"Very Hot",I165 &gt;= 0.3,"Hot",I165 &gt;= 0.2,"Moderate",I165 &gt;= 0.1,"Cold",I165 &lt; 0.1,"Very Cold")</f>
        <v>Hot</v>
      </c>
      <c r="R165" s="3" t="str" cm="1">
        <f t="array" ref="R165">_xlfn.IFS(H165 = 1,"Clear",H165 = 2,"Mist",H165 = 3,"Light Rain/Snow",H165 = 1,"Heavy Rain/Snow")</f>
        <v>Mist</v>
      </c>
      <c r="S165" s="3" t="str">
        <f t="shared" si="12"/>
        <v>Weeakday</v>
      </c>
      <c r="T165" s="3" t="str" cm="1">
        <f t="array" ref="T165">_xlfn.IFS(G165=0,"Sunday",G165=1,"Monday",G165=2,"Tuesday",G165=3,"Wednesday",G165=4,"Thursday",G165=5,"Friday",G165=6,"Saturday")</f>
        <v>Friday</v>
      </c>
      <c r="U165" s="11">
        <f t="shared" si="9"/>
        <v>2</v>
      </c>
      <c r="V165" s="8">
        <f t="shared" si="10"/>
        <v>2011</v>
      </c>
      <c r="W165" s="8" t="str">
        <f t="shared" si="11"/>
        <v>Registered Dominant</v>
      </c>
    </row>
    <row r="166" spans="1:23" ht="14" x14ac:dyDescent="0.15">
      <c r="A166" s="3">
        <v>775</v>
      </c>
      <c r="B166" s="5">
        <v>40578</v>
      </c>
      <c r="C166" s="3">
        <v>1</v>
      </c>
      <c r="D166" s="3">
        <v>2</v>
      </c>
      <c r="E166" s="3">
        <v>17</v>
      </c>
      <c r="F166" s="3" t="b">
        <v>0</v>
      </c>
      <c r="G166" s="3">
        <v>5</v>
      </c>
      <c r="H166" s="3">
        <v>2</v>
      </c>
      <c r="I166" s="3">
        <v>0.26</v>
      </c>
      <c r="J166" s="3">
        <v>0.2727</v>
      </c>
      <c r="K166" s="3">
        <v>0.56000000000000005</v>
      </c>
      <c r="L166" s="3">
        <v>0.1343</v>
      </c>
      <c r="M166" s="3">
        <v>10</v>
      </c>
      <c r="N166" s="3">
        <v>195</v>
      </c>
      <c r="O166" s="3">
        <v>205</v>
      </c>
      <c r="P166" s="3" t="str" cm="1">
        <f t="array" ref="P166">_xlfn.IFS(K166 &gt;= 0.66,"High",K166 &gt;= 0.33,"Medium",K166 &gt;= 0,"Low")</f>
        <v>Medium</v>
      </c>
      <c r="Q166" s="3" t="str" cm="1">
        <f t="array" ref="Q166">_xlfn.IFS(I166 &gt;= 0.4,"Very Hot",I166 &gt;= 0.3,"Hot",I166 &gt;= 0.2,"Moderate",I166 &gt;= 0.1,"Cold",I166 &lt; 0.1,"Very Cold")</f>
        <v>Moderate</v>
      </c>
      <c r="R166" s="3" t="str" cm="1">
        <f t="array" ref="R166">_xlfn.IFS(H166 = 1,"Clear",H166 = 2,"Mist",H166 = 3,"Light Rain/Snow",H166 = 1,"Heavy Rain/Snow")</f>
        <v>Mist</v>
      </c>
      <c r="S166" s="3" t="str">
        <f t="shared" si="12"/>
        <v>Weeakday</v>
      </c>
      <c r="T166" s="3" t="str" cm="1">
        <f t="array" ref="T166">_xlfn.IFS(G166=0,"Sunday",G166=1,"Monday",G166=2,"Tuesday",G166=3,"Wednesday",G166=4,"Thursday",G166=5,"Friday",G166=6,"Saturday")</f>
        <v>Friday</v>
      </c>
      <c r="U166" s="11">
        <f t="shared" si="9"/>
        <v>2</v>
      </c>
      <c r="V166" s="8">
        <f t="shared" si="10"/>
        <v>2011</v>
      </c>
      <c r="W166" s="8" t="str">
        <f t="shared" si="11"/>
        <v>Registered Dominant</v>
      </c>
    </row>
    <row r="167" spans="1:23" ht="14" x14ac:dyDescent="0.15">
      <c r="A167" s="3">
        <v>776</v>
      </c>
      <c r="B167" s="5">
        <v>40578</v>
      </c>
      <c r="C167" s="3">
        <v>1</v>
      </c>
      <c r="D167" s="3">
        <v>2</v>
      </c>
      <c r="E167" s="3">
        <v>18</v>
      </c>
      <c r="F167" s="3" t="b">
        <v>0</v>
      </c>
      <c r="G167" s="3">
        <v>5</v>
      </c>
      <c r="H167" s="3">
        <v>2</v>
      </c>
      <c r="I167" s="3">
        <v>0.24</v>
      </c>
      <c r="J167" s="3">
        <v>0.2576</v>
      </c>
      <c r="K167" s="3">
        <v>0.6</v>
      </c>
      <c r="L167" s="3">
        <v>0.1045</v>
      </c>
      <c r="M167" s="3">
        <v>3</v>
      </c>
      <c r="N167" s="3">
        <v>152</v>
      </c>
      <c r="O167" s="3">
        <v>155</v>
      </c>
      <c r="P167" s="3" t="str" cm="1">
        <f t="array" ref="P167">_xlfn.IFS(K167 &gt;= 0.66,"High",K167 &gt;= 0.33,"Medium",K167 &gt;= 0,"Low")</f>
        <v>Medium</v>
      </c>
      <c r="Q167" s="3" t="str" cm="1">
        <f t="array" ref="Q167">_xlfn.IFS(I167 &gt;= 0.4,"Very Hot",I167 &gt;= 0.3,"Hot",I167 &gt;= 0.2,"Moderate",I167 &gt;= 0.1,"Cold",I167 &lt; 0.1,"Very Cold")</f>
        <v>Moderate</v>
      </c>
      <c r="R167" s="3" t="str" cm="1">
        <f t="array" ref="R167">_xlfn.IFS(H167 = 1,"Clear",H167 = 2,"Mist",H167 = 3,"Light Rain/Snow",H167 = 1,"Heavy Rain/Snow")</f>
        <v>Mist</v>
      </c>
      <c r="S167" s="3" t="str">
        <f t="shared" si="12"/>
        <v>Weeakday</v>
      </c>
      <c r="T167" s="3" t="str" cm="1">
        <f t="array" ref="T167">_xlfn.IFS(G167=0,"Sunday",G167=1,"Monday",G167=2,"Tuesday",G167=3,"Wednesday",G167=4,"Thursday",G167=5,"Friday",G167=6,"Saturday")</f>
        <v>Friday</v>
      </c>
      <c r="U167" s="11">
        <f t="shared" si="9"/>
        <v>2</v>
      </c>
      <c r="V167" s="8">
        <f t="shared" si="10"/>
        <v>2011</v>
      </c>
      <c r="W167" s="8" t="str">
        <f t="shared" si="11"/>
        <v>Registered Dominant</v>
      </c>
    </row>
    <row r="168" spans="1:23" ht="14" x14ac:dyDescent="0.15">
      <c r="A168" s="3">
        <v>777</v>
      </c>
      <c r="B168" s="5">
        <v>40578</v>
      </c>
      <c r="C168" s="3">
        <v>1</v>
      </c>
      <c r="D168" s="3">
        <v>2</v>
      </c>
      <c r="E168" s="3">
        <v>19</v>
      </c>
      <c r="F168" s="3" t="b">
        <v>0</v>
      </c>
      <c r="G168" s="3">
        <v>5</v>
      </c>
      <c r="H168" s="3">
        <v>2</v>
      </c>
      <c r="I168" s="3">
        <v>0.24</v>
      </c>
      <c r="J168" s="3">
        <v>0.2424</v>
      </c>
      <c r="K168" s="3">
        <v>0.65</v>
      </c>
      <c r="L168" s="3">
        <v>0.1343</v>
      </c>
      <c r="M168" s="3">
        <v>1</v>
      </c>
      <c r="N168" s="3">
        <v>102</v>
      </c>
      <c r="O168" s="3">
        <v>103</v>
      </c>
      <c r="P168" s="3" t="str" cm="1">
        <f t="array" ref="P168">_xlfn.IFS(K168 &gt;= 0.66,"High",K168 &gt;= 0.33,"Medium",K168 &gt;= 0,"Low")</f>
        <v>Medium</v>
      </c>
      <c r="Q168" s="3" t="str" cm="1">
        <f t="array" ref="Q168">_xlfn.IFS(I168 &gt;= 0.4,"Very Hot",I168 &gt;= 0.3,"Hot",I168 &gt;= 0.2,"Moderate",I168 &gt;= 0.1,"Cold",I168 &lt; 0.1,"Very Cold")</f>
        <v>Moderate</v>
      </c>
      <c r="R168" s="3" t="str" cm="1">
        <f t="array" ref="R168">_xlfn.IFS(H168 = 1,"Clear",H168 = 2,"Mist",H168 = 3,"Light Rain/Snow",H168 = 1,"Heavy Rain/Snow")</f>
        <v>Mist</v>
      </c>
      <c r="S168" s="3" t="str">
        <f t="shared" si="12"/>
        <v>Weeakday</v>
      </c>
      <c r="T168" s="3" t="str" cm="1">
        <f t="array" ref="T168">_xlfn.IFS(G168=0,"Sunday",G168=1,"Monday",G168=2,"Tuesday",G168=3,"Wednesday",G168=4,"Thursday",G168=5,"Friday",G168=6,"Saturday")</f>
        <v>Friday</v>
      </c>
      <c r="U168" s="11">
        <f t="shared" si="9"/>
        <v>2</v>
      </c>
      <c r="V168" s="8">
        <f t="shared" si="10"/>
        <v>2011</v>
      </c>
      <c r="W168" s="8" t="str">
        <f t="shared" si="11"/>
        <v>Registered Dominant</v>
      </c>
    </row>
    <row r="169" spans="1:23" ht="14" x14ac:dyDescent="0.15">
      <c r="A169" s="3">
        <v>778</v>
      </c>
      <c r="B169" s="5">
        <v>40578</v>
      </c>
      <c r="C169" s="3">
        <v>1</v>
      </c>
      <c r="D169" s="3">
        <v>2</v>
      </c>
      <c r="E169" s="3">
        <v>20</v>
      </c>
      <c r="F169" s="3" t="b">
        <v>0</v>
      </c>
      <c r="G169" s="3">
        <v>5</v>
      </c>
      <c r="H169" s="3">
        <v>2</v>
      </c>
      <c r="I169" s="3">
        <v>0.24</v>
      </c>
      <c r="J169" s="3">
        <v>0.2424</v>
      </c>
      <c r="K169" s="3">
        <v>0.65</v>
      </c>
      <c r="L169" s="3">
        <v>0.16420000000000001</v>
      </c>
      <c r="M169" s="3">
        <v>2</v>
      </c>
      <c r="N169" s="3">
        <v>69</v>
      </c>
      <c r="O169" s="3">
        <v>71</v>
      </c>
      <c r="P169" s="3" t="str" cm="1">
        <f t="array" ref="P169">_xlfn.IFS(K169 &gt;= 0.66,"High",K169 &gt;= 0.33,"Medium",K169 &gt;= 0,"Low")</f>
        <v>Medium</v>
      </c>
      <c r="Q169" s="3" t="str" cm="1">
        <f t="array" ref="Q169">_xlfn.IFS(I169 &gt;= 0.4,"Very Hot",I169 &gt;= 0.3,"Hot",I169 &gt;= 0.2,"Moderate",I169 &gt;= 0.1,"Cold",I169 &lt; 0.1,"Very Cold")</f>
        <v>Moderate</v>
      </c>
      <c r="R169" s="3" t="str" cm="1">
        <f t="array" ref="R169">_xlfn.IFS(H169 = 1,"Clear",H169 = 2,"Mist",H169 = 3,"Light Rain/Snow",H169 = 1,"Heavy Rain/Snow")</f>
        <v>Mist</v>
      </c>
      <c r="S169" s="3" t="str">
        <f t="shared" si="12"/>
        <v>Weeakday</v>
      </c>
      <c r="T169" s="3" t="str" cm="1">
        <f t="array" ref="T169">_xlfn.IFS(G169=0,"Sunday",G169=1,"Monday",G169=2,"Tuesday",G169=3,"Wednesday",G169=4,"Thursday",G169=5,"Friday",G169=6,"Saturday")</f>
        <v>Friday</v>
      </c>
      <c r="U169" s="11">
        <f t="shared" si="9"/>
        <v>2</v>
      </c>
      <c r="V169" s="8">
        <f t="shared" si="10"/>
        <v>2011</v>
      </c>
      <c r="W169" s="8" t="str">
        <f t="shared" si="11"/>
        <v>Registered Dominant</v>
      </c>
    </row>
    <row r="170" spans="1:23" ht="14" x14ac:dyDescent="0.15">
      <c r="A170" s="3">
        <v>779</v>
      </c>
      <c r="B170" s="5">
        <v>40578</v>
      </c>
      <c r="C170" s="3">
        <v>1</v>
      </c>
      <c r="D170" s="3">
        <v>2</v>
      </c>
      <c r="E170" s="3">
        <v>21</v>
      </c>
      <c r="F170" s="3" t="b">
        <v>0</v>
      </c>
      <c r="G170" s="3">
        <v>5</v>
      </c>
      <c r="H170" s="3">
        <v>2</v>
      </c>
      <c r="I170" s="3">
        <v>0.24</v>
      </c>
      <c r="J170" s="3">
        <v>0.2424</v>
      </c>
      <c r="K170" s="3">
        <v>0.7</v>
      </c>
      <c r="L170" s="3">
        <v>0.16420000000000001</v>
      </c>
      <c r="M170" s="3">
        <v>2</v>
      </c>
      <c r="N170" s="3">
        <v>41</v>
      </c>
      <c r="O170" s="3">
        <v>43</v>
      </c>
      <c r="P170" s="3" t="str" cm="1">
        <f t="array" ref="P170">_xlfn.IFS(K170 &gt;= 0.66,"High",K170 &gt;= 0.33,"Medium",K170 &gt;= 0,"Low")</f>
        <v>High</v>
      </c>
      <c r="Q170" s="3" t="str" cm="1">
        <f t="array" ref="Q170">_xlfn.IFS(I170 &gt;= 0.4,"Very Hot",I170 &gt;= 0.3,"Hot",I170 &gt;= 0.2,"Moderate",I170 &gt;= 0.1,"Cold",I170 &lt; 0.1,"Very Cold")</f>
        <v>Moderate</v>
      </c>
      <c r="R170" s="3" t="str" cm="1">
        <f t="array" ref="R170">_xlfn.IFS(H170 = 1,"Clear",H170 = 2,"Mist",H170 = 3,"Light Rain/Snow",H170 = 1,"Heavy Rain/Snow")</f>
        <v>Mist</v>
      </c>
      <c r="S170" s="3" t="str">
        <f t="shared" si="12"/>
        <v>Weeakday</v>
      </c>
      <c r="T170" s="3" t="str" cm="1">
        <f t="array" ref="T170">_xlfn.IFS(G170=0,"Sunday",G170=1,"Monday",G170=2,"Tuesday",G170=3,"Wednesday",G170=4,"Thursday",G170=5,"Friday",G170=6,"Saturday")</f>
        <v>Friday</v>
      </c>
      <c r="U170" s="11">
        <f t="shared" si="9"/>
        <v>2</v>
      </c>
      <c r="V170" s="8">
        <f t="shared" si="10"/>
        <v>2011</v>
      </c>
      <c r="W170" s="8" t="str">
        <f t="shared" si="11"/>
        <v>Registered Dominant</v>
      </c>
    </row>
    <row r="171" spans="1:23" ht="14" x14ac:dyDescent="0.15">
      <c r="A171" s="3">
        <v>780</v>
      </c>
      <c r="B171" s="5">
        <v>40578</v>
      </c>
      <c r="C171" s="3">
        <v>1</v>
      </c>
      <c r="D171" s="3">
        <v>2</v>
      </c>
      <c r="E171" s="3">
        <v>22</v>
      </c>
      <c r="F171" s="3" t="b">
        <v>0</v>
      </c>
      <c r="G171" s="3">
        <v>5</v>
      </c>
      <c r="H171" s="3">
        <v>2</v>
      </c>
      <c r="I171" s="3">
        <v>0.24</v>
      </c>
      <c r="J171" s="3">
        <v>0.2424</v>
      </c>
      <c r="K171" s="3">
        <v>0.65</v>
      </c>
      <c r="L171" s="3">
        <v>0.16420000000000001</v>
      </c>
      <c r="M171" s="3">
        <v>1</v>
      </c>
      <c r="N171" s="3">
        <v>45</v>
      </c>
      <c r="O171" s="3">
        <v>46</v>
      </c>
      <c r="P171" s="3" t="str" cm="1">
        <f t="array" ref="P171">_xlfn.IFS(K171 &gt;= 0.66,"High",K171 &gt;= 0.33,"Medium",K171 &gt;= 0,"Low")</f>
        <v>Medium</v>
      </c>
      <c r="Q171" s="3" t="str" cm="1">
        <f t="array" ref="Q171">_xlfn.IFS(I171 &gt;= 0.4,"Very Hot",I171 &gt;= 0.3,"Hot",I171 &gt;= 0.2,"Moderate",I171 &gt;= 0.1,"Cold",I171 &lt; 0.1,"Very Cold")</f>
        <v>Moderate</v>
      </c>
      <c r="R171" s="3" t="str" cm="1">
        <f t="array" ref="R171">_xlfn.IFS(H171 = 1,"Clear",H171 = 2,"Mist",H171 = 3,"Light Rain/Snow",H171 = 1,"Heavy Rain/Snow")</f>
        <v>Mist</v>
      </c>
      <c r="S171" s="3" t="str">
        <f t="shared" si="12"/>
        <v>Weeakday</v>
      </c>
      <c r="T171" s="3" t="str" cm="1">
        <f t="array" ref="T171">_xlfn.IFS(G171=0,"Sunday",G171=1,"Monday",G171=2,"Tuesday",G171=3,"Wednesday",G171=4,"Thursday",G171=5,"Friday",G171=6,"Saturday")</f>
        <v>Friday</v>
      </c>
      <c r="U171" s="11">
        <f t="shared" si="9"/>
        <v>2</v>
      </c>
      <c r="V171" s="8">
        <f t="shared" si="10"/>
        <v>2011</v>
      </c>
      <c r="W171" s="8" t="str">
        <f t="shared" si="11"/>
        <v>Registered Dominant</v>
      </c>
    </row>
    <row r="172" spans="1:23" ht="14" x14ac:dyDescent="0.15">
      <c r="A172" s="3">
        <v>781</v>
      </c>
      <c r="B172" s="5">
        <v>40578</v>
      </c>
      <c r="C172" s="3">
        <v>1</v>
      </c>
      <c r="D172" s="3">
        <v>2</v>
      </c>
      <c r="E172" s="3">
        <v>23</v>
      </c>
      <c r="F172" s="3" t="b">
        <v>0</v>
      </c>
      <c r="G172" s="3">
        <v>5</v>
      </c>
      <c r="H172" s="3">
        <v>2</v>
      </c>
      <c r="I172" s="3">
        <v>0.24</v>
      </c>
      <c r="J172" s="3">
        <v>0.2424</v>
      </c>
      <c r="K172" s="3">
        <v>0.7</v>
      </c>
      <c r="L172" s="3">
        <v>0.1343</v>
      </c>
      <c r="M172" s="3">
        <v>1</v>
      </c>
      <c r="N172" s="3">
        <v>30</v>
      </c>
      <c r="O172" s="3">
        <v>31</v>
      </c>
      <c r="P172" s="3" t="str" cm="1">
        <f t="array" ref="P172">_xlfn.IFS(K172 &gt;= 0.66,"High",K172 &gt;= 0.33,"Medium",K172 &gt;= 0,"Low")</f>
        <v>High</v>
      </c>
      <c r="Q172" s="3" t="str" cm="1">
        <f t="array" ref="Q172">_xlfn.IFS(I172 &gt;= 0.4,"Very Hot",I172 &gt;= 0.3,"Hot",I172 &gt;= 0.2,"Moderate",I172 &gt;= 0.1,"Cold",I172 &lt; 0.1,"Very Cold")</f>
        <v>Moderate</v>
      </c>
      <c r="R172" s="3" t="str" cm="1">
        <f t="array" ref="R172">_xlfn.IFS(H172 = 1,"Clear",H172 = 2,"Mist",H172 = 3,"Light Rain/Snow",H172 = 1,"Heavy Rain/Snow")</f>
        <v>Mist</v>
      </c>
      <c r="S172" s="3" t="str">
        <f t="shared" si="12"/>
        <v>Weeakday</v>
      </c>
      <c r="T172" s="3" t="str" cm="1">
        <f t="array" ref="T172">_xlfn.IFS(G172=0,"Sunday",G172=1,"Monday",G172=2,"Tuesday",G172=3,"Wednesday",G172=4,"Thursday",G172=5,"Friday",G172=6,"Saturday")</f>
        <v>Friday</v>
      </c>
      <c r="U172" s="11">
        <f t="shared" si="9"/>
        <v>2</v>
      </c>
      <c r="V172" s="8">
        <f t="shared" si="10"/>
        <v>2011</v>
      </c>
      <c r="W172" s="8" t="str">
        <f t="shared" si="11"/>
        <v>Registered Dominant</v>
      </c>
    </row>
    <row r="173" spans="1:23" ht="14" x14ac:dyDescent="0.15">
      <c r="A173" s="3">
        <v>782</v>
      </c>
      <c r="B173" s="5">
        <v>40579</v>
      </c>
      <c r="C173" s="3">
        <v>1</v>
      </c>
      <c r="D173" s="3">
        <v>2</v>
      </c>
      <c r="E173" s="3">
        <v>0</v>
      </c>
      <c r="F173" s="3" t="b">
        <v>0</v>
      </c>
      <c r="G173" s="3">
        <v>6</v>
      </c>
      <c r="H173" s="3">
        <v>2</v>
      </c>
      <c r="I173" s="3">
        <v>0.24</v>
      </c>
      <c r="J173" s="3">
        <v>0.2424</v>
      </c>
      <c r="K173" s="3">
        <v>0.7</v>
      </c>
      <c r="L173" s="3">
        <v>0.16420000000000001</v>
      </c>
      <c r="M173" s="3">
        <v>3</v>
      </c>
      <c r="N173" s="3">
        <v>36</v>
      </c>
      <c r="O173" s="3">
        <v>39</v>
      </c>
      <c r="P173" s="3" t="str" cm="1">
        <f t="array" ref="P173">_xlfn.IFS(K173 &gt;= 0.66,"High",K173 &gt;= 0.33,"Medium",K173 &gt;= 0,"Low")</f>
        <v>High</v>
      </c>
      <c r="Q173" s="3" t="str" cm="1">
        <f t="array" ref="Q173">_xlfn.IFS(I173 &gt;= 0.4,"Very Hot",I173 &gt;= 0.3,"Hot",I173 &gt;= 0.2,"Moderate",I173 &gt;= 0.1,"Cold",I173 &lt; 0.1,"Very Cold")</f>
        <v>Moderate</v>
      </c>
      <c r="R173" s="3" t="str" cm="1">
        <f t="array" ref="R173">_xlfn.IFS(H173 = 1,"Clear",H173 = 2,"Mist",H173 = 3,"Light Rain/Snow",H173 = 1,"Heavy Rain/Snow")</f>
        <v>Mist</v>
      </c>
      <c r="S173" s="3" t="str">
        <f t="shared" si="12"/>
        <v>Weekend</v>
      </c>
      <c r="T173" s="3" t="str" cm="1">
        <f t="array" ref="T173">_xlfn.IFS(G173=0,"Sunday",G173=1,"Monday",G173=2,"Tuesday",G173=3,"Wednesday",G173=4,"Thursday",G173=5,"Friday",G173=6,"Saturday")</f>
        <v>Saturday</v>
      </c>
      <c r="U173" s="11">
        <f t="shared" si="9"/>
        <v>2</v>
      </c>
      <c r="V173" s="8">
        <f t="shared" si="10"/>
        <v>2011</v>
      </c>
      <c r="W173" s="8" t="str">
        <f t="shared" si="11"/>
        <v>Registered Dominant</v>
      </c>
    </row>
    <row r="174" spans="1:23" ht="14" x14ac:dyDescent="0.15">
      <c r="A174" s="3">
        <v>783</v>
      </c>
      <c r="B174" s="5">
        <v>40579</v>
      </c>
      <c r="C174" s="3">
        <v>1</v>
      </c>
      <c r="D174" s="3">
        <v>2</v>
      </c>
      <c r="E174" s="3">
        <v>1</v>
      </c>
      <c r="F174" s="3" t="b">
        <v>0</v>
      </c>
      <c r="G174" s="3">
        <v>6</v>
      </c>
      <c r="H174" s="3">
        <v>2</v>
      </c>
      <c r="I174" s="3">
        <v>0.24</v>
      </c>
      <c r="J174" s="3">
        <v>0.2424</v>
      </c>
      <c r="K174" s="3">
        <v>0.65</v>
      </c>
      <c r="L174" s="3">
        <v>0.16420000000000001</v>
      </c>
      <c r="M174" s="3">
        <v>1</v>
      </c>
      <c r="N174" s="3">
        <v>17</v>
      </c>
      <c r="O174" s="3">
        <v>18</v>
      </c>
      <c r="P174" s="3" t="str" cm="1">
        <f t="array" ref="P174">_xlfn.IFS(K174 &gt;= 0.66,"High",K174 &gt;= 0.33,"Medium",K174 &gt;= 0,"Low")</f>
        <v>Medium</v>
      </c>
      <c r="Q174" s="3" t="str" cm="1">
        <f t="array" ref="Q174">_xlfn.IFS(I174 &gt;= 0.4,"Very Hot",I174 &gt;= 0.3,"Hot",I174 &gt;= 0.2,"Moderate",I174 &gt;= 0.1,"Cold",I174 &lt; 0.1,"Very Cold")</f>
        <v>Moderate</v>
      </c>
      <c r="R174" s="3" t="str" cm="1">
        <f t="array" ref="R174">_xlfn.IFS(H174 = 1,"Clear",H174 = 2,"Mist",H174 = 3,"Light Rain/Snow",H174 = 1,"Heavy Rain/Snow")</f>
        <v>Mist</v>
      </c>
      <c r="S174" s="3" t="str">
        <f t="shared" si="12"/>
        <v>Weekend</v>
      </c>
      <c r="T174" s="3" t="str" cm="1">
        <f t="array" ref="T174">_xlfn.IFS(G174=0,"Sunday",G174=1,"Monday",G174=2,"Tuesday",G174=3,"Wednesday",G174=4,"Thursday",G174=5,"Friday",G174=6,"Saturday")</f>
        <v>Saturday</v>
      </c>
      <c r="U174" s="11">
        <f t="shared" si="9"/>
        <v>2</v>
      </c>
      <c r="V174" s="8">
        <f t="shared" si="10"/>
        <v>2011</v>
      </c>
      <c r="W174" s="8" t="str">
        <f t="shared" si="11"/>
        <v>Registered Dominant</v>
      </c>
    </row>
    <row r="175" spans="1:23" ht="14" x14ac:dyDescent="0.15">
      <c r="A175" s="3">
        <v>784</v>
      </c>
      <c r="B175" s="5">
        <v>40579</v>
      </c>
      <c r="C175" s="3">
        <v>1</v>
      </c>
      <c r="D175" s="3">
        <v>2</v>
      </c>
      <c r="E175" s="3">
        <v>2</v>
      </c>
      <c r="F175" s="3" t="b">
        <v>0</v>
      </c>
      <c r="G175" s="3">
        <v>6</v>
      </c>
      <c r="H175" s="3">
        <v>2</v>
      </c>
      <c r="I175" s="3">
        <v>0.24</v>
      </c>
      <c r="J175" s="3">
        <v>0.2424</v>
      </c>
      <c r="K175" s="3">
        <v>0.75</v>
      </c>
      <c r="L175" s="3">
        <v>0.16420000000000001</v>
      </c>
      <c r="M175" s="3">
        <v>5</v>
      </c>
      <c r="N175" s="3">
        <v>12</v>
      </c>
      <c r="O175" s="3">
        <v>17</v>
      </c>
      <c r="P175" s="3" t="str" cm="1">
        <f t="array" ref="P175">_xlfn.IFS(K175 &gt;= 0.66,"High",K175 &gt;= 0.33,"Medium",K175 &gt;= 0,"Low")</f>
        <v>High</v>
      </c>
      <c r="Q175" s="3" t="str" cm="1">
        <f t="array" ref="Q175">_xlfn.IFS(I175 &gt;= 0.4,"Very Hot",I175 &gt;= 0.3,"Hot",I175 &gt;= 0.2,"Moderate",I175 &gt;= 0.1,"Cold",I175 &lt; 0.1,"Very Cold")</f>
        <v>Moderate</v>
      </c>
      <c r="R175" s="3" t="str" cm="1">
        <f t="array" ref="R175">_xlfn.IFS(H175 = 1,"Clear",H175 = 2,"Mist",H175 = 3,"Light Rain/Snow",H175 = 1,"Heavy Rain/Snow")</f>
        <v>Mist</v>
      </c>
      <c r="S175" s="3" t="str">
        <f t="shared" si="12"/>
        <v>Weekend</v>
      </c>
      <c r="T175" s="3" t="str" cm="1">
        <f t="array" ref="T175">_xlfn.IFS(G175=0,"Sunday",G175=1,"Monday",G175=2,"Tuesday",G175=3,"Wednesday",G175=4,"Thursday",G175=5,"Friday",G175=6,"Saturday")</f>
        <v>Saturday</v>
      </c>
      <c r="U175" s="11">
        <f t="shared" si="9"/>
        <v>2</v>
      </c>
      <c r="V175" s="8">
        <f t="shared" si="10"/>
        <v>2011</v>
      </c>
      <c r="W175" s="8" t="str">
        <f t="shared" si="11"/>
        <v>Registered Dominant</v>
      </c>
    </row>
    <row r="176" spans="1:23" ht="14" x14ac:dyDescent="0.15">
      <c r="A176" s="3">
        <v>785</v>
      </c>
      <c r="B176" s="5">
        <v>40579</v>
      </c>
      <c r="C176" s="3">
        <v>1</v>
      </c>
      <c r="D176" s="3">
        <v>2</v>
      </c>
      <c r="E176" s="3">
        <v>3</v>
      </c>
      <c r="F176" s="3" t="b">
        <v>0</v>
      </c>
      <c r="G176" s="3">
        <v>6</v>
      </c>
      <c r="H176" s="3">
        <v>2</v>
      </c>
      <c r="I176" s="3">
        <v>0.24</v>
      </c>
      <c r="J176" s="3">
        <v>0.2424</v>
      </c>
      <c r="K176" s="3">
        <v>0.75</v>
      </c>
      <c r="L176" s="3">
        <v>0.16420000000000001</v>
      </c>
      <c r="M176" s="3">
        <v>1</v>
      </c>
      <c r="N176" s="3">
        <v>10</v>
      </c>
      <c r="O176" s="3">
        <v>11</v>
      </c>
      <c r="P176" s="3" t="str" cm="1">
        <f t="array" ref="P176">_xlfn.IFS(K176 &gt;= 0.66,"High",K176 &gt;= 0.33,"Medium",K176 &gt;= 0,"Low")</f>
        <v>High</v>
      </c>
      <c r="Q176" s="3" t="str" cm="1">
        <f t="array" ref="Q176">_xlfn.IFS(I176 &gt;= 0.4,"Very Hot",I176 &gt;= 0.3,"Hot",I176 &gt;= 0.2,"Moderate",I176 &gt;= 0.1,"Cold",I176 &lt; 0.1,"Very Cold")</f>
        <v>Moderate</v>
      </c>
      <c r="R176" s="3" t="str" cm="1">
        <f t="array" ref="R176">_xlfn.IFS(H176 = 1,"Clear",H176 = 2,"Mist",H176 = 3,"Light Rain/Snow",H176 = 1,"Heavy Rain/Snow")</f>
        <v>Mist</v>
      </c>
      <c r="S176" s="3" t="str">
        <f t="shared" si="12"/>
        <v>Weekend</v>
      </c>
      <c r="T176" s="3" t="str" cm="1">
        <f t="array" ref="T176">_xlfn.IFS(G176=0,"Sunday",G176=1,"Monday",G176=2,"Tuesday",G176=3,"Wednesday",G176=4,"Thursday",G176=5,"Friday",G176=6,"Saturday")</f>
        <v>Saturday</v>
      </c>
      <c r="U176" s="11">
        <f t="shared" si="9"/>
        <v>2</v>
      </c>
      <c r="V176" s="8">
        <f t="shared" si="10"/>
        <v>2011</v>
      </c>
      <c r="W176" s="8" t="str">
        <f t="shared" si="11"/>
        <v>Registered Dominant</v>
      </c>
    </row>
    <row r="177" spans="1:23" ht="14" x14ac:dyDescent="0.15">
      <c r="A177" s="3">
        <v>786</v>
      </c>
      <c r="B177" s="5">
        <v>40579</v>
      </c>
      <c r="C177" s="3">
        <v>1</v>
      </c>
      <c r="D177" s="3">
        <v>2</v>
      </c>
      <c r="E177" s="3">
        <v>4</v>
      </c>
      <c r="F177" s="3" t="b">
        <v>0</v>
      </c>
      <c r="G177" s="3">
        <v>6</v>
      </c>
      <c r="H177" s="3">
        <v>3</v>
      </c>
      <c r="I177" s="3">
        <v>0.22</v>
      </c>
      <c r="J177" s="3">
        <v>0.2273</v>
      </c>
      <c r="K177" s="3">
        <v>0.93</v>
      </c>
      <c r="L177" s="3">
        <v>0.1343</v>
      </c>
      <c r="M177" s="3">
        <v>0</v>
      </c>
      <c r="N177" s="3">
        <v>8</v>
      </c>
      <c r="O177" s="3">
        <v>8</v>
      </c>
      <c r="P177" s="3" t="str" cm="1">
        <f t="array" ref="P177">_xlfn.IFS(K177 &gt;= 0.66,"High",K177 &gt;= 0.33,"Medium",K177 &gt;= 0,"Low")</f>
        <v>High</v>
      </c>
      <c r="Q177" s="3" t="str" cm="1">
        <f t="array" ref="Q177">_xlfn.IFS(I177 &gt;= 0.4,"Very Hot",I177 &gt;= 0.3,"Hot",I177 &gt;= 0.2,"Moderate",I177 &gt;= 0.1,"Cold",I177 &lt; 0.1,"Very Cold")</f>
        <v>Moderate</v>
      </c>
      <c r="R177" s="3" t="str" cm="1">
        <f t="array" ref="R177">_xlfn.IFS(H177 = 1,"Clear",H177 = 2,"Mist",H177 = 3,"Light Rain/Snow",H177 = 1,"Heavy Rain/Snow")</f>
        <v>Light Rain/Snow</v>
      </c>
      <c r="S177" s="3" t="str">
        <f t="shared" si="12"/>
        <v>Weekend</v>
      </c>
      <c r="T177" s="3" t="str" cm="1">
        <f t="array" ref="T177">_xlfn.IFS(G177=0,"Sunday",G177=1,"Monday",G177=2,"Tuesday",G177=3,"Wednesday",G177=4,"Thursday",G177=5,"Friday",G177=6,"Saturday")</f>
        <v>Saturday</v>
      </c>
      <c r="U177" s="11">
        <f t="shared" si="9"/>
        <v>2</v>
      </c>
      <c r="V177" s="8">
        <f t="shared" si="10"/>
        <v>2011</v>
      </c>
      <c r="W177" s="8" t="str">
        <f t="shared" si="11"/>
        <v>Registered Dominant</v>
      </c>
    </row>
    <row r="178" spans="1:23" ht="14" x14ac:dyDescent="0.15">
      <c r="A178" s="3">
        <v>787</v>
      </c>
      <c r="B178" s="5">
        <v>40579</v>
      </c>
      <c r="C178" s="3">
        <v>1</v>
      </c>
      <c r="D178" s="3">
        <v>2</v>
      </c>
      <c r="E178" s="3">
        <v>5</v>
      </c>
      <c r="F178" s="3" t="b">
        <v>0</v>
      </c>
      <c r="G178" s="3">
        <v>6</v>
      </c>
      <c r="H178" s="3">
        <v>3</v>
      </c>
      <c r="I178" s="3">
        <v>0.2</v>
      </c>
      <c r="J178" s="3">
        <v>0.2273</v>
      </c>
      <c r="K178" s="3">
        <v>1</v>
      </c>
      <c r="L178" s="3">
        <v>8.9599999999999999E-2</v>
      </c>
      <c r="M178" s="3">
        <v>0</v>
      </c>
      <c r="N178" s="3">
        <v>9</v>
      </c>
      <c r="O178" s="3">
        <v>9</v>
      </c>
      <c r="P178" s="3" t="str" cm="1">
        <f t="array" ref="P178">_xlfn.IFS(K178 &gt;= 0.66,"High",K178 &gt;= 0.33,"Medium",K178 &gt;= 0,"Low")</f>
        <v>High</v>
      </c>
      <c r="Q178" s="3" t="str" cm="1">
        <f t="array" ref="Q178">_xlfn.IFS(I178 &gt;= 0.4,"Very Hot",I178 &gt;= 0.3,"Hot",I178 &gt;= 0.2,"Moderate",I178 &gt;= 0.1,"Cold",I178 &lt; 0.1,"Very Cold")</f>
        <v>Moderate</v>
      </c>
      <c r="R178" s="3" t="str" cm="1">
        <f t="array" ref="R178">_xlfn.IFS(H178 = 1,"Clear",H178 = 2,"Mist",H178 = 3,"Light Rain/Snow",H178 = 1,"Heavy Rain/Snow")</f>
        <v>Light Rain/Snow</v>
      </c>
      <c r="S178" s="3" t="str">
        <f t="shared" si="12"/>
        <v>Weekend</v>
      </c>
      <c r="T178" s="3" t="str" cm="1">
        <f t="array" ref="T178">_xlfn.IFS(G178=0,"Sunday",G178=1,"Monday",G178=2,"Tuesday",G178=3,"Wednesday",G178=4,"Thursday",G178=5,"Friday",G178=6,"Saturday")</f>
        <v>Saturday</v>
      </c>
      <c r="U178" s="11">
        <f t="shared" si="9"/>
        <v>2</v>
      </c>
      <c r="V178" s="8">
        <f t="shared" si="10"/>
        <v>2011</v>
      </c>
      <c r="W178" s="8" t="str">
        <f t="shared" si="11"/>
        <v>Registered Dominant</v>
      </c>
    </row>
    <row r="179" spans="1:23" ht="14" x14ac:dyDescent="0.15">
      <c r="A179" s="3">
        <v>788</v>
      </c>
      <c r="B179" s="5">
        <v>40579</v>
      </c>
      <c r="C179" s="3">
        <v>1</v>
      </c>
      <c r="D179" s="3">
        <v>2</v>
      </c>
      <c r="E179" s="3">
        <v>6</v>
      </c>
      <c r="F179" s="3" t="b">
        <v>0</v>
      </c>
      <c r="G179" s="3">
        <v>6</v>
      </c>
      <c r="H179" s="3">
        <v>3</v>
      </c>
      <c r="I179" s="3">
        <v>0.2</v>
      </c>
      <c r="J179" s="3">
        <v>0.2576</v>
      </c>
      <c r="K179" s="3">
        <v>1</v>
      </c>
      <c r="L179" s="3">
        <v>0</v>
      </c>
      <c r="M179" s="3">
        <v>0</v>
      </c>
      <c r="N179" s="3">
        <v>4</v>
      </c>
      <c r="O179" s="3">
        <v>4</v>
      </c>
      <c r="P179" s="3" t="str" cm="1">
        <f t="array" ref="P179">_xlfn.IFS(K179 &gt;= 0.66,"High",K179 &gt;= 0.33,"Medium",K179 &gt;= 0,"Low")</f>
        <v>High</v>
      </c>
      <c r="Q179" s="3" t="str" cm="1">
        <f t="array" ref="Q179">_xlfn.IFS(I179 &gt;= 0.4,"Very Hot",I179 &gt;= 0.3,"Hot",I179 &gt;= 0.2,"Moderate",I179 &gt;= 0.1,"Cold",I179 &lt; 0.1,"Very Cold")</f>
        <v>Moderate</v>
      </c>
      <c r="R179" s="3" t="str" cm="1">
        <f t="array" ref="R179">_xlfn.IFS(H179 = 1,"Clear",H179 = 2,"Mist",H179 = 3,"Light Rain/Snow",H179 = 1,"Heavy Rain/Snow")</f>
        <v>Light Rain/Snow</v>
      </c>
      <c r="S179" s="3" t="str">
        <f t="shared" si="12"/>
        <v>Weekend</v>
      </c>
      <c r="T179" s="3" t="str" cm="1">
        <f t="array" ref="T179">_xlfn.IFS(G179=0,"Sunday",G179=1,"Monday",G179=2,"Tuesday",G179=3,"Wednesday",G179=4,"Thursday",G179=5,"Friday",G179=6,"Saturday")</f>
        <v>Saturday</v>
      </c>
      <c r="U179" s="11">
        <f t="shared" si="9"/>
        <v>2</v>
      </c>
      <c r="V179" s="8">
        <f t="shared" si="10"/>
        <v>2011</v>
      </c>
      <c r="W179" s="8" t="str">
        <f t="shared" si="11"/>
        <v>Registered Dominant</v>
      </c>
    </row>
    <row r="180" spans="1:23" ht="14" x14ac:dyDescent="0.15">
      <c r="A180" s="3">
        <v>789</v>
      </c>
      <c r="B180" s="5">
        <v>40579</v>
      </c>
      <c r="C180" s="3">
        <v>1</v>
      </c>
      <c r="D180" s="3">
        <v>2</v>
      </c>
      <c r="E180" s="3">
        <v>7</v>
      </c>
      <c r="F180" s="3" t="b">
        <v>0</v>
      </c>
      <c r="G180" s="3">
        <v>6</v>
      </c>
      <c r="H180" s="3">
        <v>3</v>
      </c>
      <c r="I180" s="3">
        <v>0.22</v>
      </c>
      <c r="J180" s="3">
        <v>0.2576</v>
      </c>
      <c r="K180" s="3">
        <v>0.93</v>
      </c>
      <c r="L180" s="3">
        <v>8.9599999999999999E-2</v>
      </c>
      <c r="M180" s="3">
        <v>0</v>
      </c>
      <c r="N180" s="3">
        <v>4</v>
      </c>
      <c r="O180" s="3">
        <v>4</v>
      </c>
      <c r="P180" s="3" t="str" cm="1">
        <f t="array" ref="P180">_xlfn.IFS(K180 &gt;= 0.66,"High",K180 &gt;= 0.33,"Medium",K180 &gt;= 0,"Low")</f>
        <v>High</v>
      </c>
      <c r="Q180" s="3" t="str" cm="1">
        <f t="array" ref="Q180">_xlfn.IFS(I180 &gt;= 0.4,"Very Hot",I180 &gt;= 0.3,"Hot",I180 &gt;= 0.2,"Moderate",I180 &gt;= 0.1,"Cold",I180 &lt; 0.1,"Very Cold")</f>
        <v>Moderate</v>
      </c>
      <c r="R180" s="3" t="str" cm="1">
        <f t="array" ref="R180">_xlfn.IFS(H180 = 1,"Clear",H180 = 2,"Mist",H180 = 3,"Light Rain/Snow",H180 = 1,"Heavy Rain/Snow")</f>
        <v>Light Rain/Snow</v>
      </c>
      <c r="S180" s="3" t="str">
        <f t="shared" si="12"/>
        <v>Weekend</v>
      </c>
      <c r="T180" s="3" t="str" cm="1">
        <f t="array" ref="T180">_xlfn.IFS(G180=0,"Sunday",G180=1,"Monday",G180=2,"Tuesday",G180=3,"Wednesday",G180=4,"Thursday",G180=5,"Friday",G180=6,"Saturday")</f>
        <v>Saturday</v>
      </c>
      <c r="U180" s="11">
        <f t="shared" si="9"/>
        <v>2</v>
      </c>
      <c r="V180" s="8">
        <f t="shared" si="10"/>
        <v>2011</v>
      </c>
      <c r="W180" s="8" t="str">
        <f t="shared" si="11"/>
        <v>Registered Dominant</v>
      </c>
    </row>
    <row r="181" spans="1:23" ht="14" x14ac:dyDescent="0.15">
      <c r="A181" s="3">
        <v>790</v>
      </c>
      <c r="B181" s="5">
        <v>40579</v>
      </c>
      <c r="C181" s="3">
        <v>1</v>
      </c>
      <c r="D181" s="3">
        <v>2</v>
      </c>
      <c r="E181" s="3">
        <v>8</v>
      </c>
      <c r="F181" s="3" t="b">
        <v>0</v>
      </c>
      <c r="G181" s="3">
        <v>6</v>
      </c>
      <c r="H181" s="3">
        <v>3</v>
      </c>
      <c r="I181" s="3">
        <v>0.2</v>
      </c>
      <c r="J181" s="3">
        <v>0.2273</v>
      </c>
      <c r="K181" s="3">
        <v>1</v>
      </c>
      <c r="L181" s="3">
        <v>8.9599999999999999E-2</v>
      </c>
      <c r="M181" s="3">
        <v>0</v>
      </c>
      <c r="N181" s="3">
        <v>10</v>
      </c>
      <c r="O181" s="3">
        <v>10</v>
      </c>
      <c r="P181" s="3" t="str" cm="1">
        <f t="array" ref="P181">_xlfn.IFS(K181 &gt;= 0.66,"High",K181 &gt;= 0.33,"Medium",K181 &gt;= 0,"Low")</f>
        <v>High</v>
      </c>
      <c r="Q181" s="3" t="str" cm="1">
        <f t="array" ref="Q181">_xlfn.IFS(I181 &gt;= 0.4,"Very Hot",I181 &gt;= 0.3,"Hot",I181 &gt;= 0.2,"Moderate",I181 &gt;= 0.1,"Cold",I181 &lt; 0.1,"Very Cold")</f>
        <v>Moderate</v>
      </c>
      <c r="R181" s="3" t="str" cm="1">
        <f t="array" ref="R181">_xlfn.IFS(H181 = 1,"Clear",H181 = 2,"Mist",H181 = 3,"Light Rain/Snow",H181 = 1,"Heavy Rain/Snow")</f>
        <v>Light Rain/Snow</v>
      </c>
      <c r="S181" s="3" t="str">
        <f t="shared" si="12"/>
        <v>Weekend</v>
      </c>
      <c r="T181" s="3" t="str" cm="1">
        <f t="array" ref="T181">_xlfn.IFS(G181=0,"Sunday",G181=1,"Monday",G181=2,"Tuesday",G181=3,"Wednesday",G181=4,"Thursday",G181=5,"Friday",G181=6,"Saturday")</f>
        <v>Saturday</v>
      </c>
      <c r="U181" s="11">
        <f t="shared" si="9"/>
        <v>2</v>
      </c>
      <c r="V181" s="8">
        <f t="shared" si="10"/>
        <v>2011</v>
      </c>
      <c r="W181" s="8" t="str">
        <f t="shared" si="11"/>
        <v>Registered Dominant</v>
      </c>
    </row>
    <row r="182" spans="1:23" ht="14" x14ac:dyDescent="0.15">
      <c r="A182" s="3">
        <v>791</v>
      </c>
      <c r="B182" s="5">
        <v>40579</v>
      </c>
      <c r="C182" s="3">
        <v>1</v>
      </c>
      <c r="D182" s="3">
        <v>2</v>
      </c>
      <c r="E182" s="3">
        <v>9</v>
      </c>
      <c r="F182" s="3" t="b">
        <v>0</v>
      </c>
      <c r="G182" s="3">
        <v>6</v>
      </c>
      <c r="H182" s="3">
        <v>3</v>
      </c>
      <c r="I182" s="3">
        <v>0.2</v>
      </c>
      <c r="J182" s="3">
        <v>0.2273</v>
      </c>
      <c r="K182" s="3">
        <v>1</v>
      </c>
      <c r="L182" s="3">
        <v>8.9599999999999999E-2</v>
      </c>
      <c r="M182" s="3">
        <v>3</v>
      </c>
      <c r="N182" s="3">
        <v>17</v>
      </c>
      <c r="O182" s="3">
        <v>20</v>
      </c>
      <c r="P182" s="3" t="str" cm="1">
        <f t="array" ref="P182">_xlfn.IFS(K182 &gt;= 0.66,"High",K182 &gt;= 0.33,"Medium",K182 &gt;= 0,"Low")</f>
        <v>High</v>
      </c>
      <c r="Q182" s="3" t="str" cm="1">
        <f t="array" ref="Q182">_xlfn.IFS(I182 &gt;= 0.4,"Very Hot",I182 &gt;= 0.3,"Hot",I182 &gt;= 0.2,"Moderate",I182 &gt;= 0.1,"Cold",I182 &lt; 0.1,"Very Cold")</f>
        <v>Moderate</v>
      </c>
      <c r="R182" s="3" t="str" cm="1">
        <f t="array" ref="R182">_xlfn.IFS(H182 = 1,"Clear",H182 = 2,"Mist",H182 = 3,"Light Rain/Snow",H182 = 1,"Heavy Rain/Snow")</f>
        <v>Light Rain/Snow</v>
      </c>
      <c r="S182" s="3" t="str">
        <f t="shared" si="12"/>
        <v>Weekend</v>
      </c>
      <c r="T182" s="3" t="str" cm="1">
        <f t="array" ref="T182">_xlfn.IFS(G182=0,"Sunday",G182=1,"Monday",G182=2,"Tuesday",G182=3,"Wednesday",G182=4,"Thursday",G182=5,"Friday",G182=6,"Saturday")</f>
        <v>Saturday</v>
      </c>
      <c r="U182" s="11">
        <f t="shared" si="9"/>
        <v>2</v>
      </c>
      <c r="V182" s="8">
        <f t="shared" si="10"/>
        <v>2011</v>
      </c>
      <c r="W182" s="8" t="str">
        <f t="shared" si="11"/>
        <v>Registered Dominant</v>
      </c>
    </row>
    <row r="183" spans="1:23" ht="14" x14ac:dyDescent="0.15">
      <c r="A183" s="3">
        <v>792</v>
      </c>
      <c r="B183" s="5">
        <v>40579</v>
      </c>
      <c r="C183" s="3">
        <v>1</v>
      </c>
      <c r="D183" s="3">
        <v>2</v>
      </c>
      <c r="E183" s="3">
        <v>10</v>
      </c>
      <c r="F183" s="3" t="b">
        <v>0</v>
      </c>
      <c r="G183" s="3">
        <v>6</v>
      </c>
      <c r="H183" s="3">
        <v>3</v>
      </c>
      <c r="I183" s="3">
        <v>0.2</v>
      </c>
      <c r="J183" s="3">
        <v>0.21210000000000001</v>
      </c>
      <c r="K183" s="3">
        <v>1</v>
      </c>
      <c r="L183" s="3">
        <v>0.1343</v>
      </c>
      <c r="M183" s="3">
        <v>3</v>
      </c>
      <c r="N183" s="3">
        <v>31</v>
      </c>
      <c r="O183" s="3">
        <v>34</v>
      </c>
      <c r="P183" s="3" t="str" cm="1">
        <f t="array" ref="P183">_xlfn.IFS(K183 &gt;= 0.66,"High",K183 &gt;= 0.33,"Medium",K183 &gt;= 0,"Low")</f>
        <v>High</v>
      </c>
      <c r="Q183" s="3" t="str" cm="1">
        <f t="array" ref="Q183">_xlfn.IFS(I183 &gt;= 0.4,"Very Hot",I183 &gt;= 0.3,"Hot",I183 &gt;= 0.2,"Moderate",I183 &gt;= 0.1,"Cold",I183 &lt; 0.1,"Very Cold")</f>
        <v>Moderate</v>
      </c>
      <c r="R183" s="3" t="str" cm="1">
        <f t="array" ref="R183">_xlfn.IFS(H183 = 1,"Clear",H183 = 2,"Mist",H183 = 3,"Light Rain/Snow",H183 = 1,"Heavy Rain/Snow")</f>
        <v>Light Rain/Snow</v>
      </c>
      <c r="S183" s="3" t="str">
        <f t="shared" si="12"/>
        <v>Weekend</v>
      </c>
      <c r="T183" s="3" t="str" cm="1">
        <f t="array" ref="T183">_xlfn.IFS(G183=0,"Sunday",G183=1,"Monday",G183=2,"Tuesday",G183=3,"Wednesday",G183=4,"Thursday",G183=5,"Friday",G183=6,"Saturday")</f>
        <v>Saturday</v>
      </c>
      <c r="U183" s="11">
        <f t="shared" si="9"/>
        <v>2</v>
      </c>
      <c r="V183" s="8">
        <f t="shared" si="10"/>
        <v>2011</v>
      </c>
      <c r="W183" s="8" t="str">
        <f t="shared" si="11"/>
        <v>Registered Dominant</v>
      </c>
    </row>
    <row r="184" spans="1:23" ht="14" x14ac:dyDescent="0.15">
      <c r="A184" s="3">
        <v>793</v>
      </c>
      <c r="B184" s="5">
        <v>40579</v>
      </c>
      <c r="C184" s="3">
        <v>1</v>
      </c>
      <c r="D184" s="3">
        <v>2</v>
      </c>
      <c r="E184" s="3">
        <v>11</v>
      </c>
      <c r="F184" s="3" t="b">
        <v>0</v>
      </c>
      <c r="G184" s="3">
        <v>6</v>
      </c>
      <c r="H184" s="3">
        <v>3</v>
      </c>
      <c r="I184" s="3">
        <v>0.22</v>
      </c>
      <c r="J184" s="3">
        <v>0.2273</v>
      </c>
      <c r="K184" s="3">
        <v>1</v>
      </c>
      <c r="L184" s="3">
        <v>0.1343</v>
      </c>
      <c r="M184" s="3">
        <v>1</v>
      </c>
      <c r="N184" s="3">
        <v>46</v>
      </c>
      <c r="O184" s="3">
        <v>47</v>
      </c>
      <c r="P184" s="3" t="str" cm="1">
        <f t="array" ref="P184">_xlfn.IFS(K184 &gt;= 0.66,"High",K184 &gt;= 0.33,"Medium",K184 &gt;= 0,"Low")</f>
        <v>High</v>
      </c>
      <c r="Q184" s="3" t="str" cm="1">
        <f t="array" ref="Q184">_xlfn.IFS(I184 &gt;= 0.4,"Very Hot",I184 &gt;= 0.3,"Hot",I184 &gt;= 0.2,"Moderate",I184 &gt;= 0.1,"Cold",I184 &lt; 0.1,"Very Cold")</f>
        <v>Moderate</v>
      </c>
      <c r="R184" s="3" t="str" cm="1">
        <f t="array" ref="R184">_xlfn.IFS(H184 = 1,"Clear",H184 = 2,"Mist",H184 = 3,"Light Rain/Snow",H184 = 1,"Heavy Rain/Snow")</f>
        <v>Light Rain/Snow</v>
      </c>
      <c r="S184" s="3" t="str">
        <f t="shared" si="12"/>
        <v>Weekend</v>
      </c>
      <c r="T184" s="3" t="str" cm="1">
        <f t="array" ref="T184">_xlfn.IFS(G184=0,"Sunday",G184=1,"Monday",G184=2,"Tuesday",G184=3,"Wednesday",G184=4,"Thursday",G184=5,"Friday",G184=6,"Saturday")</f>
        <v>Saturday</v>
      </c>
      <c r="U184" s="11">
        <f t="shared" si="9"/>
        <v>2</v>
      </c>
      <c r="V184" s="8">
        <f t="shared" si="10"/>
        <v>2011</v>
      </c>
      <c r="W184" s="8" t="str">
        <f t="shared" si="11"/>
        <v>Registered Dominant</v>
      </c>
    </row>
    <row r="185" spans="1:23" ht="14" x14ac:dyDescent="0.15">
      <c r="A185" s="3">
        <v>794</v>
      </c>
      <c r="B185" s="5">
        <v>40579</v>
      </c>
      <c r="C185" s="3">
        <v>1</v>
      </c>
      <c r="D185" s="3">
        <v>2</v>
      </c>
      <c r="E185" s="3">
        <v>12</v>
      </c>
      <c r="F185" s="3" t="b">
        <v>0</v>
      </c>
      <c r="G185" s="3">
        <v>6</v>
      </c>
      <c r="H185" s="3">
        <v>3</v>
      </c>
      <c r="I185" s="3">
        <v>0.22</v>
      </c>
      <c r="J185" s="3">
        <v>0.2273</v>
      </c>
      <c r="K185" s="3">
        <v>1</v>
      </c>
      <c r="L185" s="3">
        <v>0.16420000000000001</v>
      </c>
      <c r="M185" s="3">
        <v>10</v>
      </c>
      <c r="N185" s="3">
        <v>42</v>
      </c>
      <c r="O185" s="3">
        <v>52</v>
      </c>
      <c r="P185" s="3" t="str" cm="1">
        <f t="array" ref="P185">_xlfn.IFS(K185 &gt;= 0.66,"High",K185 &gt;= 0.33,"Medium",K185 &gt;= 0,"Low")</f>
        <v>High</v>
      </c>
      <c r="Q185" s="3" t="str" cm="1">
        <f t="array" ref="Q185">_xlfn.IFS(I185 &gt;= 0.4,"Very Hot",I185 &gt;= 0.3,"Hot",I185 &gt;= 0.2,"Moderate",I185 &gt;= 0.1,"Cold",I185 &lt; 0.1,"Very Cold")</f>
        <v>Moderate</v>
      </c>
      <c r="R185" s="3" t="str" cm="1">
        <f t="array" ref="R185">_xlfn.IFS(H185 = 1,"Clear",H185 = 2,"Mist",H185 = 3,"Light Rain/Snow",H185 = 1,"Heavy Rain/Snow")</f>
        <v>Light Rain/Snow</v>
      </c>
      <c r="S185" s="3" t="str">
        <f t="shared" si="12"/>
        <v>Weekend</v>
      </c>
      <c r="T185" s="3" t="str" cm="1">
        <f t="array" ref="T185">_xlfn.IFS(G185=0,"Sunday",G185=1,"Monday",G185=2,"Tuesday",G185=3,"Wednesday",G185=4,"Thursday",G185=5,"Friday",G185=6,"Saturday")</f>
        <v>Saturday</v>
      </c>
      <c r="U185" s="11">
        <f t="shared" si="9"/>
        <v>2</v>
      </c>
      <c r="V185" s="8">
        <f t="shared" si="10"/>
        <v>2011</v>
      </c>
      <c r="W185" s="8" t="str">
        <f t="shared" si="11"/>
        <v>Registered Dominant</v>
      </c>
    </row>
    <row r="186" spans="1:23" ht="14" x14ac:dyDescent="0.15">
      <c r="A186" s="3">
        <v>795</v>
      </c>
      <c r="B186" s="5">
        <v>40579</v>
      </c>
      <c r="C186" s="3">
        <v>1</v>
      </c>
      <c r="D186" s="3">
        <v>2</v>
      </c>
      <c r="E186" s="3">
        <v>13</v>
      </c>
      <c r="F186" s="3" t="b">
        <v>0</v>
      </c>
      <c r="G186" s="3">
        <v>6</v>
      </c>
      <c r="H186" s="3">
        <v>3</v>
      </c>
      <c r="I186" s="3">
        <v>0.22</v>
      </c>
      <c r="J186" s="3">
        <v>0.2273</v>
      </c>
      <c r="K186" s="3">
        <v>1</v>
      </c>
      <c r="L186" s="3">
        <v>0.16420000000000001</v>
      </c>
      <c r="M186" s="3">
        <v>10</v>
      </c>
      <c r="N186" s="3">
        <v>62</v>
      </c>
      <c r="O186" s="3">
        <v>72</v>
      </c>
      <c r="P186" s="3" t="str" cm="1">
        <f t="array" ref="P186">_xlfn.IFS(K186 &gt;= 0.66,"High",K186 &gt;= 0.33,"Medium",K186 &gt;= 0,"Low")</f>
        <v>High</v>
      </c>
      <c r="Q186" s="3" t="str" cm="1">
        <f t="array" ref="Q186">_xlfn.IFS(I186 &gt;= 0.4,"Very Hot",I186 &gt;= 0.3,"Hot",I186 &gt;= 0.2,"Moderate",I186 &gt;= 0.1,"Cold",I186 &lt; 0.1,"Very Cold")</f>
        <v>Moderate</v>
      </c>
      <c r="R186" s="3" t="str" cm="1">
        <f t="array" ref="R186">_xlfn.IFS(H186 = 1,"Clear",H186 = 2,"Mist",H186 = 3,"Light Rain/Snow",H186 = 1,"Heavy Rain/Snow")</f>
        <v>Light Rain/Snow</v>
      </c>
      <c r="S186" s="3" t="str">
        <f t="shared" si="12"/>
        <v>Weekend</v>
      </c>
      <c r="T186" s="3" t="str" cm="1">
        <f t="array" ref="T186">_xlfn.IFS(G186=0,"Sunday",G186=1,"Monday",G186=2,"Tuesday",G186=3,"Wednesday",G186=4,"Thursday",G186=5,"Friday",G186=6,"Saturday")</f>
        <v>Saturday</v>
      </c>
      <c r="U186" s="11">
        <f t="shared" si="9"/>
        <v>2</v>
      </c>
      <c r="V186" s="8">
        <f t="shared" si="10"/>
        <v>2011</v>
      </c>
      <c r="W186" s="8" t="str">
        <f t="shared" si="11"/>
        <v>Registered Dominant</v>
      </c>
    </row>
    <row r="187" spans="1:23" ht="14" x14ac:dyDescent="0.15">
      <c r="A187" s="3">
        <v>796</v>
      </c>
      <c r="B187" s="5">
        <v>40579</v>
      </c>
      <c r="C187" s="3">
        <v>1</v>
      </c>
      <c r="D187" s="3">
        <v>2</v>
      </c>
      <c r="E187" s="3">
        <v>14</v>
      </c>
      <c r="F187" s="3" t="b">
        <v>0</v>
      </c>
      <c r="G187" s="3">
        <v>6</v>
      </c>
      <c r="H187" s="3">
        <v>3</v>
      </c>
      <c r="I187" s="3">
        <v>0.22</v>
      </c>
      <c r="J187" s="3">
        <v>0.2727</v>
      </c>
      <c r="K187" s="3">
        <v>1</v>
      </c>
      <c r="L187" s="3">
        <v>0</v>
      </c>
      <c r="M187" s="3">
        <v>5</v>
      </c>
      <c r="N187" s="3">
        <v>50</v>
      </c>
      <c r="O187" s="3">
        <v>55</v>
      </c>
      <c r="P187" s="3" t="str" cm="1">
        <f t="array" ref="P187">_xlfn.IFS(K187 &gt;= 0.66,"High",K187 &gt;= 0.33,"Medium",K187 &gt;= 0,"Low")</f>
        <v>High</v>
      </c>
      <c r="Q187" s="3" t="str" cm="1">
        <f t="array" ref="Q187">_xlfn.IFS(I187 &gt;= 0.4,"Very Hot",I187 &gt;= 0.3,"Hot",I187 &gt;= 0.2,"Moderate",I187 &gt;= 0.1,"Cold",I187 &lt; 0.1,"Very Cold")</f>
        <v>Moderate</v>
      </c>
      <c r="R187" s="3" t="str" cm="1">
        <f t="array" ref="R187">_xlfn.IFS(H187 = 1,"Clear",H187 = 2,"Mist",H187 = 3,"Light Rain/Snow",H187 = 1,"Heavy Rain/Snow")</f>
        <v>Light Rain/Snow</v>
      </c>
      <c r="S187" s="3" t="str">
        <f t="shared" si="12"/>
        <v>Weekend</v>
      </c>
      <c r="T187" s="3" t="str" cm="1">
        <f t="array" ref="T187">_xlfn.IFS(G187=0,"Sunday",G187=1,"Monday",G187=2,"Tuesday",G187=3,"Wednesday",G187=4,"Thursday",G187=5,"Friday",G187=6,"Saturday")</f>
        <v>Saturday</v>
      </c>
      <c r="U187" s="11">
        <f t="shared" si="9"/>
        <v>2</v>
      </c>
      <c r="V187" s="8">
        <f t="shared" si="10"/>
        <v>2011</v>
      </c>
      <c r="W187" s="8" t="str">
        <f t="shared" si="11"/>
        <v>Registered Dominant</v>
      </c>
    </row>
    <row r="188" spans="1:23" ht="14" x14ac:dyDescent="0.15">
      <c r="A188" s="3">
        <v>797</v>
      </c>
      <c r="B188" s="5">
        <v>40579</v>
      </c>
      <c r="C188" s="3">
        <v>1</v>
      </c>
      <c r="D188" s="3">
        <v>2</v>
      </c>
      <c r="E188" s="3">
        <v>15</v>
      </c>
      <c r="F188" s="3" t="b">
        <v>0</v>
      </c>
      <c r="G188" s="3">
        <v>6</v>
      </c>
      <c r="H188" s="3">
        <v>3</v>
      </c>
      <c r="I188" s="3">
        <v>0.22</v>
      </c>
      <c r="J188" s="3">
        <v>0.2727</v>
      </c>
      <c r="K188" s="3">
        <v>1</v>
      </c>
      <c r="L188" s="3">
        <v>0</v>
      </c>
      <c r="M188" s="3">
        <v>11</v>
      </c>
      <c r="N188" s="3">
        <v>49</v>
      </c>
      <c r="O188" s="3">
        <v>60</v>
      </c>
      <c r="P188" s="3" t="str" cm="1">
        <f t="array" ref="P188">_xlfn.IFS(K188 &gt;= 0.66,"High",K188 &gt;= 0.33,"Medium",K188 &gt;= 0,"Low")</f>
        <v>High</v>
      </c>
      <c r="Q188" s="3" t="str" cm="1">
        <f t="array" ref="Q188">_xlfn.IFS(I188 &gt;= 0.4,"Very Hot",I188 &gt;= 0.3,"Hot",I188 &gt;= 0.2,"Moderate",I188 &gt;= 0.1,"Cold",I188 &lt; 0.1,"Very Cold")</f>
        <v>Moderate</v>
      </c>
      <c r="R188" s="3" t="str" cm="1">
        <f t="array" ref="R188">_xlfn.IFS(H188 = 1,"Clear",H188 = 2,"Mist",H188 = 3,"Light Rain/Snow",H188 = 1,"Heavy Rain/Snow")</f>
        <v>Light Rain/Snow</v>
      </c>
      <c r="S188" s="3" t="str">
        <f t="shared" si="12"/>
        <v>Weekend</v>
      </c>
      <c r="T188" s="3" t="str" cm="1">
        <f t="array" ref="T188">_xlfn.IFS(G188=0,"Sunday",G188=1,"Monday",G188=2,"Tuesday",G188=3,"Wednesday",G188=4,"Thursday",G188=5,"Friday",G188=6,"Saturday")</f>
        <v>Saturday</v>
      </c>
      <c r="U188" s="11">
        <f t="shared" si="9"/>
        <v>2</v>
      </c>
      <c r="V188" s="8">
        <f t="shared" si="10"/>
        <v>2011</v>
      </c>
      <c r="W188" s="8" t="str">
        <f t="shared" si="11"/>
        <v>Registered Dominant</v>
      </c>
    </row>
    <row r="189" spans="1:23" ht="14" x14ac:dyDescent="0.15">
      <c r="A189" s="3">
        <v>798</v>
      </c>
      <c r="B189" s="5">
        <v>40579</v>
      </c>
      <c r="C189" s="3">
        <v>1</v>
      </c>
      <c r="D189" s="3">
        <v>2</v>
      </c>
      <c r="E189" s="3">
        <v>16</v>
      </c>
      <c r="F189" s="3" t="b">
        <v>0</v>
      </c>
      <c r="G189" s="3">
        <v>6</v>
      </c>
      <c r="H189" s="3">
        <v>3</v>
      </c>
      <c r="I189" s="3">
        <v>0.22</v>
      </c>
      <c r="J189" s="3">
        <v>0.2273</v>
      </c>
      <c r="K189" s="3">
        <v>1</v>
      </c>
      <c r="L189" s="3">
        <v>0.1343</v>
      </c>
      <c r="M189" s="3">
        <v>8</v>
      </c>
      <c r="N189" s="3">
        <v>63</v>
      </c>
      <c r="O189" s="3">
        <v>71</v>
      </c>
      <c r="P189" s="3" t="str" cm="1">
        <f t="array" ref="P189">_xlfn.IFS(K189 &gt;= 0.66,"High",K189 &gt;= 0.33,"Medium",K189 &gt;= 0,"Low")</f>
        <v>High</v>
      </c>
      <c r="Q189" s="3" t="str" cm="1">
        <f t="array" ref="Q189">_xlfn.IFS(I189 &gt;= 0.4,"Very Hot",I189 &gt;= 0.3,"Hot",I189 &gt;= 0.2,"Moderate",I189 &gt;= 0.1,"Cold",I189 &lt; 0.1,"Very Cold")</f>
        <v>Moderate</v>
      </c>
      <c r="R189" s="3" t="str" cm="1">
        <f t="array" ref="R189">_xlfn.IFS(H189 = 1,"Clear",H189 = 2,"Mist",H189 = 3,"Light Rain/Snow",H189 = 1,"Heavy Rain/Snow")</f>
        <v>Light Rain/Snow</v>
      </c>
      <c r="S189" s="3" t="str">
        <f t="shared" si="12"/>
        <v>Weekend</v>
      </c>
      <c r="T189" s="3" t="str" cm="1">
        <f t="array" ref="T189">_xlfn.IFS(G189=0,"Sunday",G189=1,"Monday",G189=2,"Tuesday",G189=3,"Wednesday",G189=4,"Thursday",G189=5,"Friday",G189=6,"Saturday")</f>
        <v>Saturday</v>
      </c>
      <c r="U189" s="11">
        <f t="shared" si="9"/>
        <v>2</v>
      </c>
      <c r="V189" s="8">
        <f t="shared" si="10"/>
        <v>2011</v>
      </c>
      <c r="W189" s="8" t="str">
        <f t="shared" si="11"/>
        <v>Registered Dominant</v>
      </c>
    </row>
    <row r="190" spans="1:23" ht="14" x14ac:dyDescent="0.15">
      <c r="A190" s="3">
        <v>799</v>
      </c>
      <c r="B190" s="5">
        <v>40579</v>
      </c>
      <c r="C190" s="3">
        <v>1</v>
      </c>
      <c r="D190" s="3">
        <v>2</v>
      </c>
      <c r="E190" s="3">
        <v>17</v>
      </c>
      <c r="F190" s="3" t="b">
        <v>0</v>
      </c>
      <c r="G190" s="3">
        <v>6</v>
      </c>
      <c r="H190" s="3">
        <v>2</v>
      </c>
      <c r="I190" s="3">
        <v>0.24</v>
      </c>
      <c r="J190" s="3">
        <v>0.21210000000000001</v>
      </c>
      <c r="K190" s="3">
        <v>1</v>
      </c>
      <c r="L190" s="3">
        <v>0.28360000000000002</v>
      </c>
      <c r="M190" s="3">
        <v>14</v>
      </c>
      <c r="N190" s="3">
        <v>64</v>
      </c>
      <c r="O190" s="3">
        <v>78</v>
      </c>
      <c r="P190" s="3" t="str" cm="1">
        <f t="array" ref="P190">_xlfn.IFS(K190 &gt;= 0.66,"High",K190 &gt;= 0.33,"Medium",K190 &gt;= 0,"Low")</f>
        <v>High</v>
      </c>
      <c r="Q190" s="3" t="str" cm="1">
        <f t="array" ref="Q190">_xlfn.IFS(I190 &gt;= 0.4,"Very Hot",I190 &gt;= 0.3,"Hot",I190 &gt;= 0.2,"Moderate",I190 &gt;= 0.1,"Cold",I190 &lt; 0.1,"Very Cold")</f>
        <v>Moderate</v>
      </c>
      <c r="R190" s="3" t="str" cm="1">
        <f t="array" ref="R190">_xlfn.IFS(H190 = 1,"Clear",H190 = 2,"Mist",H190 = 3,"Light Rain/Snow",H190 = 1,"Heavy Rain/Snow")</f>
        <v>Mist</v>
      </c>
      <c r="S190" s="3" t="str">
        <f t="shared" si="12"/>
        <v>Weekend</v>
      </c>
      <c r="T190" s="3" t="str" cm="1">
        <f t="array" ref="T190">_xlfn.IFS(G190=0,"Sunday",G190=1,"Monday",G190=2,"Tuesday",G190=3,"Wednesday",G190=4,"Thursday",G190=5,"Friday",G190=6,"Saturday")</f>
        <v>Saturday</v>
      </c>
      <c r="U190" s="11">
        <f t="shared" si="9"/>
        <v>2</v>
      </c>
      <c r="V190" s="8">
        <f t="shared" si="10"/>
        <v>2011</v>
      </c>
      <c r="W190" s="8" t="str">
        <f t="shared" si="11"/>
        <v>Registered Dominant</v>
      </c>
    </row>
    <row r="191" spans="1:23" ht="14" x14ac:dyDescent="0.15">
      <c r="A191" s="3">
        <v>800</v>
      </c>
      <c r="B191" s="5">
        <v>40579</v>
      </c>
      <c r="C191" s="3">
        <v>1</v>
      </c>
      <c r="D191" s="3">
        <v>2</v>
      </c>
      <c r="E191" s="3">
        <v>18</v>
      </c>
      <c r="F191" s="3" t="b">
        <v>0</v>
      </c>
      <c r="G191" s="3">
        <v>6</v>
      </c>
      <c r="H191" s="3">
        <v>2</v>
      </c>
      <c r="I191" s="3">
        <v>0.28000000000000003</v>
      </c>
      <c r="J191" s="3">
        <v>0.2424</v>
      </c>
      <c r="K191" s="3">
        <v>0.93</v>
      </c>
      <c r="L191" s="3">
        <v>0.44779999999999998</v>
      </c>
      <c r="M191" s="3">
        <v>2</v>
      </c>
      <c r="N191" s="3">
        <v>81</v>
      </c>
      <c r="O191" s="3">
        <v>83</v>
      </c>
      <c r="P191" s="3" t="str" cm="1">
        <f t="array" ref="P191">_xlfn.IFS(K191 &gt;= 0.66,"High",K191 &gt;= 0.33,"Medium",K191 &gt;= 0,"Low")</f>
        <v>High</v>
      </c>
      <c r="Q191" s="3" t="str" cm="1">
        <f t="array" ref="Q191">_xlfn.IFS(I191 &gt;= 0.4,"Very Hot",I191 &gt;= 0.3,"Hot",I191 &gt;= 0.2,"Moderate",I191 &gt;= 0.1,"Cold",I191 &lt; 0.1,"Very Cold")</f>
        <v>Moderate</v>
      </c>
      <c r="R191" s="3" t="str" cm="1">
        <f t="array" ref="R191">_xlfn.IFS(H191 = 1,"Clear",H191 = 2,"Mist",H191 = 3,"Light Rain/Snow",H191 = 1,"Heavy Rain/Snow")</f>
        <v>Mist</v>
      </c>
      <c r="S191" s="3" t="str">
        <f t="shared" si="12"/>
        <v>Weekend</v>
      </c>
      <c r="T191" s="3" t="str" cm="1">
        <f t="array" ref="T191">_xlfn.IFS(G191=0,"Sunday",G191=1,"Monday",G191=2,"Tuesday",G191=3,"Wednesday",G191=4,"Thursday",G191=5,"Friday",G191=6,"Saturday")</f>
        <v>Saturday</v>
      </c>
      <c r="U191" s="11">
        <f t="shared" si="9"/>
        <v>2</v>
      </c>
      <c r="V191" s="8">
        <f t="shared" si="10"/>
        <v>2011</v>
      </c>
      <c r="W191" s="8" t="str">
        <f t="shared" si="11"/>
        <v>Registered Dominant</v>
      </c>
    </row>
    <row r="192" spans="1:23" ht="14" x14ac:dyDescent="0.15">
      <c r="A192" s="3">
        <v>801</v>
      </c>
      <c r="B192" s="5">
        <v>40579</v>
      </c>
      <c r="C192" s="3">
        <v>1</v>
      </c>
      <c r="D192" s="3">
        <v>2</v>
      </c>
      <c r="E192" s="3">
        <v>19</v>
      </c>
      <c r="F192" s="3" t="b">
        <v>0</v>
      </c>
      <c r="G192" s="3">
        <v>6</v>
      </c>
      <c r="H192" s="3">
        <v>2</v>
      </c>
      <c r="I192" s="3">
        <v>0.28000000000000003</v>
      </c>
      <c r="J192" s="3">
        <v>0.2424</v>
      </c>
      <c r="K192" s="3">
        <v>0.93</v>
      </c>
      <c r="L192" s="3">
        <v>0.44779999999999998</v>
      </c>
      <c r="M192" s="3">
        <v>6</v>
      </c>
      <c r="N192" s="3">
        <v>78</v>
      </c>
      <c r="O192" s="3">
        <v>84</v>
      </c>
      <c r="P192" s="3" t="str" cm="1">
        <f t="array" ref="P192">_xlfn.IFS(K192 &gt;= 0.66,"High",K192 &gt;= 0.33,"Medium",K192 &gt;= 0,"Low")</f>
        <v>High</v>
      </c>
      <c r="Q192" s="3" t="str" cm="1">
        <f t="array" ref="Q192">_xlfn.IFS(I192 &gt;= 0.4,"Very Hot",I192 &gt;= 0.3,"Hot",I192 &gt;= 0.2,"Moderate",I192 &gt;= 0.1,"Cold",I192 &lt; 0.1,"Very Cold")</f>
        <v>Moderate</v>
      </c>
      <c r="R192" s="3" t="str" cm="1">
        <f t="array" ref="R192">_xlfn.IFS(H192 = 1,"Clear",H192 = 2,"Mist",H192 = 3,"Light Rain/Snow",H192 = 1,"Heavy Rain/Snow")</f>
        <v>Mist</v>
      </c>
      <c r="S192" s="3" t="str">
        <f t="shared" si="12"/>
        <v>Weekend</v>
      </c>
      <c r="T192" s="3" t="str" cm="1">
        <f t="array" ref="T192">_xlfn.IFS(G192=0,"Sunday",G192=1,"Monday",G192=2,"Tuesday",G192=3,"Wednesday",G192=4,"Thursday",G192=5,"Friday",G192=6,"Saturday")</f>
        <v>Saturday</v>
      </c>
      <c r="U192" s="11">
        <f t="shared" si="9"/>
        <v>2</v>
      </c>
      <c r="V192" s="8">
        <f t="shared" si="10"/>
        <v>2011</v>
      </c>
      <c r="W192" s="8" t="str">
        <f t="shared" si="11"/>
        <v>Registered Dominant</v>
      </c>
    </row>
    <row r="193" spans="1:23" ht="14" x14ac:dyDescent="0.15">
      <c r="A193" s="3">
        <v>802</v>
      </c>
      <c r="B193" s="5">
        <v>40579</v>
      </c>
      <c r="C193" s="3">
        <v>1</v>
      </c>
      <c r="D193" s="3">
        <v>2</v>
      </c>
      <c r="E193" s="3">
        <v>20</v>
      </c>
      <c r="F193" s="3" t="b">
        <v>0</v>
      </c>
      <c r="G193" s="3">
        <v>6</v>
      </c>
      <c r="H193" s="3">
        <v>1</v>
      </c>
      <c r="I193" s="3">
        <v>0.3</v>
      </c>
      <c r="J193" s="3">
        <v>0.28789999999999999</v>
      </c>
      <c r="K193" s="3">
        <v>0.87</v>
      </c>
      <c r="L193" s="3">
        <v>0.25369999999999998</v>
      </c>
      <c r="M193" s="3">
        <v>5</v>
      </c>
      <c r="N193" s="3">
        <v>64</v>
      </c>
      <c r="O193" s="3">
        <v>69</v>
      </c>
      <c r="P193" s="3" t="str" cm="1">
        <f t="array" ref="P193">_xlfn.IFS(K193 &gt;= 0.66,"High",K193 &gt;= 0.33,"Medium",K193 &gt;= 0,"Low")</f>
        <v>High</v>
      </c>
      <c r="Q193" s="3" t="str" cm="1">
        <f t="array" ref="Q193">_xlfn.IFS(I193 &gt;= 0.4,"Very Hot",I193 &gt;= 0.3,"Hot",I193 &gt;= 0.2,"Moderate",I193 &gt;= 0.1,"Cold",I193 &lt; 0.1,"Very Cold")</f>
        <v>Hot</v>
      </c>
      <c r="R193" s="3" t="str" cm="1">
        <f t="array" ref="R193">_xlfn.IFS(H193 = 1,"Clear",H193 = 2,"Mist",H193 = 3,"Light Rain/Snow",H193 = 1,"Heavy Rain/Snow")</f>
        <v>Clear</v>
      </c>
      <c r="S193" s="3" t="str">
        <f t="shared" si="12"/>
        <v>Weekend</v>
      </c>
      <c r="T193" s="3" t="str" cm="1">
        <f t="array" ref="T193">_xlfn.IFS(G193=0,"Sunday",G193=1,"Monday",G193=2,"Tuesday",G193=3,"Wednesday",G193=4,"Thursday",G193=5,"Friday",G193=6,"Saturday")</f>
        <v>Saturday</v>
      </c>
      <c r="U193" s="11">
        <f t="shared" si="9"/>
        <v>2</v>
      </c>
      <c r="V193" s="8">
        <f t="shared" si="10"/>
        <v>2011</v>
      </c>
      <c r="W193" s="8" t="str">
        <f t="shared" si="11"/>
        <v>Registered Dominant</v>
      </c>
    </row>
    <row r="194" spans="1:23" ht="14" x14ac:dyDescent="0.15">
      <c r="A194" s="3">
        <v>803</v>
      </c>
      <c r="B194" s="5">
        <v>40579</v>
      </c>
      <c r="C194" s="3">
        <v>1</v>
      </c>
      <c r="D194" s="3">
        <v>2</v>
      </c>
      <c r="E194" s="3">
        <v>21</v>
      </c>
      <c r="F194" s="3" t="b">
        <v>0</v>
      </c>
      <c r="G194" s="3">
        <v>6</v>
      </c>
      <c r="H194" s="3">
        <v>1</v>
      </c>
      <c r="I194" s="3">
        <v>0.26</v>
      </c>
      <c r="J194" s="3">
        <v>0.2576</v>
      </c>
      <c r="K194" s="3">
        <v>1</v>
      </c>
      <c r="L194" s="3">
        <v>0.19400000000000001</v>
      </c>
      <c r="M194" s="3">
        <v>3</v>
      </c>
      <c r="N194" s="3">
        <v>53</v>
      </c>
      <c r="O194" s="3">
        <v>56</v>
      </c>
      <c r="P194" s="3" t="str" cm="1">
        <f t="array" ref="P194">_xlfn.IFS(K194 &gt;= 0.66,"High",K194 &gt;= 0.33,"Medium",K194 &gt;= 0,"Low")</f>
        <v>High</v>
      </c>
      <c r="Q194" s="3" t="str" cm="1">
        <f t="array" ref="Q194">_xlfn.IFS(I194 &gt;= 0.4,"Very Hot",I194 &gt;= 0.3,"Hot",I194 &gt;= 0.2,"Moderate",I194 &gt;= 0.1,"Cold",I194 &lt; 0.1,"Very Cold")</f>
        <v>Moderate</v>
      </c>
      <c r="R194" s="3" t="str" cm="1">
        <f t="array" ref="R194">_xlfn.IFS(H194 = 1,"Clear",H194 = 2,"Mist",H194 = 3,"Light Rain/Snow",H194 = 1,"Heavy Rain/Snow")</f>
        <v>Clear</v>
      </c>
      <c r="S194" s="3" t="str">
        <f t="shared" si="12"/>
        <v>Weekend</v>
      </c>
      <c r="T194" s="3" t="str" cm="1">
        <f t="array" ref="T194">_xlfn.IFS(G194=0,"Sunday",G194=1,"Monday",G194=2,"Tuesday",G194=3,"Wednesday",G194=4,"Thursday",G194=5,"Friday",G194=6,"Saturday")</f>
        <v>Saturday</v>
      </c>
      <c r="U194" s="11">
        <f t="shared" ref="U194:U257" si="13">MONTH(B:B)</f>
        <v>2</v>
      </c>
      <c r="V194" s="8">
        <f t="shared" ref="V194:V257" si="14">YEAR(B:B)</f>
        <v>2011</v>
      </c>
      <c r="W194" s="8" t="str">
        <f t="shared" ref="W194:W257" si="15">IF(M194&gt;N194,"Casual Dominant","Registered Dominant")</f>
        <v>Registered Dominant</v>
      </c>
    </row>
    <row r="195" spans="1:23" ht="14" x14ac:dyDescent="0.15">
      <c r="A195" s="3">
        <v>804</v>
      </c>
      <c r="B195" s="5">
        <v>40579</v>
      </c>
      <c r="C195" s="3">
        <v>1</v>
      </c>
      <c r="D195" s="3">
        <v>2</v>
      </c>
      <c r="E195" s="3">
        <v>22</v>
      </c>
      <c r="F195" s="3" t="b">
        <v>0</v>
      </c>
      <c r="G195" s="3">
        <v>6</v>
      </c>
      <c r="H195" s="3">
        <v>1</v>
      </c>
      <c r="I195" s="3">
        <v>0.26</v>
      </c>
      <c r="J195" s="3">
        <v>0.2727</v>
      </c>
      <c r="K195" s="3">
        <v>0.93</v>
      </c>
      <c r="L195" s="3">
        <v>0.1343</v>
      </c>
      <c r="M195" s="3">
        <v>2</v>
      </c>
      <c r="N195" s="3">
        <v>43</v>
      </c>
      <c r="O195" s="3">
        <v>45</v>
      </c>
      <c r="P195" s="3" t="str" cm="1">
        <f t="array" ref="P195">_xlfn.IFS(K195 &gt;= 0.66,"High",K195 &gt;= 0.33,"Medium",K195 &gt;= 0,"Low")</f>
        <v>High</v>
      </c>
      <c r="Q195" s="3" t="str" cm="1">
        <f t="array" ref="Q195">_xlfn.IFS(I195 &gt;= 0.4,"Very Hot",I195 &gt;= 0.3,"Hot",I195 &gt;= 0.2,"Moderate",I195 &gt;= 0.1,"Cold",I195 &lt; 0.1,"Very Cold")</f>
        <v>Moderate</v>
      </c>
      <c r="R195" s="3" t="str" cm="1">
        <f t="array" ref="R195">_xlfn.IFS(H195 = 1,"Clear",H195 = 2,"Mist",H195 = 3,"Light Rain/Snow",H195 = 1,"Heavy Rain/Snow")</f>
        <v>Clear</v>
      </c>
      <c r="S195" s="3" t="str">
        <f t="shared" si="12"/>
        <v>Weekend</v>
      </c>
      <c r="T195" s="3" t="str" cm="1">
        <f t="array" ref="T195">_xlfn.IFS(G195=0,"Sunday",G195=1,"Monday",G195=2,"Tuesday",G195=3,"Wednesday",G195=4,"Thursday",G195=5,"Friday",G195=6,"Saturday")</f>
        <v>Saturday</v>
      </c>
      <c r="U195" s="11">
        <f t="shared" si="13"/>
        <v>2</v>
      </c>
      <c r="V195" s="8">
        <f t="shared" si="14"/>
        <v>2011</v>
      </c>
      <c r="W195" s="8" t="str">
        <f t="shared" si="15"/>
        <v>Registered Dominant</v>
      </c>
    </row>
    <row r="196" spans="1:23" ht="14" x14ac:dyDescent="0.15">
      <c r="A196" s="3">
        <v>805</v>
      </c>
      <c r="B196" s="5">
        <v>40579</v>
      </c>
      <c r="C196" s="3">
        <v>1</v>
      </c>
      <c r="D196" s="3">
        <v>2</v>
      </c>
      <c r="E196" s="3">
        <v>23</v>
      </c>
      <c r="F196" s="3" t="b">
        <v>0</v>
      </c>
      <c r="G196" s="3">
        <v>6</v>
      </c>
      <c r="H196" s="3">
        <v>1</v>
      </c>
      <c r="I196" s="3">
        <v>0.26</v>
      </c>
      <c r="J196" s="3">
        <v>0.2576</v>
      </c>
      <c r="K196" s="3">
        <v>0.93</v>
      </c>
      <c r="L196" s="3">
        <v>0.22389999999999999</v>
      </c>
      <c r="M196" s="3">
        <v>7</v>
      </c>
      <c r="N196" s="3">
        <v>52</v>
      </c>
      <c r="O196" s="3">
        <v>59</v>
      </c>
      <c r="P196" s="3" t="str" cm="1">
        <f t="array" ref="P196">_xlfn.IFS(K196 &gt;= 0.66,"High",K196 &gt;= 0.33,"Medium",K196 &gt;= 0,"Low")</f>
        <v>High</v>
      </c>
      <c r="Q196" s="3" t="str" cm="1">
        <f t="array" ref="Q196">_xlfn.IFS(I196 &gt;= 0.4,"Very Hot",I196 &gt;= 0.3,"Hot",I196 &gt;= 0.2,"Moderate",I196 &gt;= 0.1,"Cold",I196 &lt; 0.1,"Very Cold")</f>
        <v>Moderate</v>
      </c>
      <c r="R196" s="3" t="str" cm="1">
        <f t="array" ref="R196">_xlfn.IFS(H196 = 1,"Clear",H196 = 2,"Mist",H196 = 3,"Light Rain/Snow",H196 = 1,"Heavy Rain/Snow")</f>
        <v>Clear</v>
      </c>
      <c r="S196" s="3" t="str">
        <f t="shared" si="12"/>
        <v>Weekend</v>
      </c>
      <c r="T196" s="3" t="str" cm="1">
        <f t="array" ref="T196">_xlfn.IFS(G196=0,"Sunday",G196=1,"Monday",G196=2,"Tuesday",G196=3,"Wednesday",G196=4,"Thursday",G196=5,"Friday",G196=6,"Saturday")</f>
        <v>Saturday</v>
      </c>
      <c r="U196" s="11">
        <f t="shared" si="13"/>
        <v>2</v>
      </c>
      <c r="V196" s="8">
        <f t="shared" si="14"/>
        <v>2011</v>
      </c>
      <c r="W196" s="8" t="str">
        <f t="shared" si="15"/>
        <v>Registered Dominant</v>
      </c>
    </row>
    <row r="197" spans="1:23" ht="14" x14ac:dyDescent="0.15">
      <c r="A197" s="3">
        <v>806</v>
      </c>
      <c r="B197" s="5">
        <v>40580</v>
      </c>
      <c r="C197" s="3">
        <v>1</v>
      </c>
      <c r="D197" s="3">
        <v>2</v>
      </c>
      <c r="E197" s="3">
        <v>0</v>
      </c>
      <c r="F197" s="3" t="b">
        <v>0</v>
      </c>
      <c r="G197" s="3">
        <v>0</v>
      </c>
      <c r="H197" s="3">
        <v>1</v>
      </c>
      <c r="I197" s="3">
        <v>0.26</v>
      </c>
      <c r="J197" s="3">
        <v>0.2576</v>
      </c>
      <c r="K197" s="3">
        <v>0.7</v>
      </c>
      <c r="L197" s="3">
        <v>0.19400000000000001</v>
      </c>
      <c r="M197" s="3">
        <v>2</v>
      </c>
      <c r="N197" s="3">
        <v>37</v>
      </c>
      <c r="O197" s="3">
        <v>39</v>
      </c>
      <c r="P197" s="3" t="str" cm="1">
        <f t="array" ref="P197">_xlfn.IFS(K197 &gt;= 0.66,"High",K197 &gt;= 0.33,"Medium",K197 &gt;= 0,"Low")</f>
        <v>High</v>
      </c>
      <c r="Q197" s="3" t="str" cm="1">
        <f t="array" ref="Q197">_xlfn.IFS(I197 &gt;= 0.4,"Very Hot",I197 &gt;= 0.3,"Hot",I197 &gt;= 0.2,"Moderate",I197 &gt;= 0.1,"Cold",I197 &lt; 0.1,"Very Cold")</f>
        <v>Moderate</v>
      </c>
      <c r="R197" s="3" t="str" cm="1">
        <f t="array" ref="R197">_xlfn.IFS(H197 = 1,"Clear",H197 = 2,"Mist",H197 = 3,"Light Rain/Snow",H197 = 1,"Heavy Rain/Snow")</f>
        <v>Clear</v>
      </c>
      <c r="S197" s="3" t="str">
        <f t="shared" si="12"/>
        <v>Weekend</v>
      </c>
      <c r="T197" s="3" t="str" cm="1">
        <f t="array" ref="T197">_xlfn.IFS(G197=0,"Sunday",G197=1,"Monday",G197=2,"Tuesday",G197=3,"Wednesday",G197=4,"Thursday",G197=5,"Friday",G197=6,"Saturday")</f>
        <v>Sunday</v>
      </c>
      <c r="U197" s="11">
        <f t="shared" si="13"/>
        <v>2</v>
      </c>
      <c r="V197" s="8">
        <f t="shared" si="14"/>
        <v>2011</v>
      </c>
      <c r="W197" s="8" t="str">
        <f t="shared" si="15"/>
        <v>Registered Dominant</v>
      </c>
    </row>
    <row r="198" spans="1:23" ht="14" x14ac:dyDescent="0.15">
      <c r="A198" s="3">
        <v>807</v>
      </c>
      <c r="B198" s="5">
        <v>40580</v>
      </c>
      <c r="C198" s="3">
        <v>1</v>
      </c>
      <c r="D198" s="3">
        <v>2</v>
      </c>
      <c r="E198" s="3">
        <v>1</v>
      </c>
      <c r="F198" s="3" t="b">
        <v>0</v>
      </c>
      <c r="G198" s="3">
        <v>0</v>
      </c>
      <c r="H198" s="3">
        <v>1</v>
      </c>
      <c r="I198" s="3">
        <v>0.26</v>
      </c>
      <c r="J198" s="3">
        <v>0.2273</v>
      </c>
      <c r="K198" s="3">
        <v>0.65</v>
      </c>
      <c r="L198" s="3">
        <v>0.41789999999999999</v>
      </c>
      <c r="M198" s="3">
        <v>4</v>
      </c>
      <c r="N198" s="3">
        <v>40</v>
      </c>
      <c r="O198" s="3">
        <v>44</v>
      </c>
      <c r="P198" s="3" t="str" cm="1">
        <f t="array" ref="P198">_xlfn.IFS(K198 &gt;= 0.66,"High",K198 &gt;= 0.33,"Medium",K198 &gt;= 0,"Low")</f>
        <v>Medium</v>
      </c>
      <c r="Q198" s="3" t="str" cm="1">
        <f t="array" ref="Q198">_xlfn.IFS(I198 &gt;= 0.4,"Very Hot",I198 &gt;= 0.3,"Hot",I198 &gt;= 0.2,"Moderate",I198 &gt;= 0.1,"Cold",I198 &lt; 0.1,"Very Cold")</f>
        <v>Moderate</v>
      </c>
      <c r="R198" s="3" t="str" cm="1">
        <f t="array" ref="R198">_xlfn.IFS(H198 = 1,"Clear",H198 = 2,"Mist",H198 = 3,"Light Rain/Snow",H198 = 1,"Heavy Rain/Snow")</f>
        <v>Clear</v>
      </c>
      <c r="S198" s="3" t="str">
        <f t="shared" si="12"/>
        <v>Weekend</v>
      </c>
      <c r="T198" s="3" t="str" cm="1">
        <f t="array" ref="T198">_xlfn.IFS(G198=0,"Sunday",G198=1,"Monday",G198=2,"Tuesday",G198=3,"Wednesday",G198=4,"Thursday",G198=5,"Friday",G198=6,"Saturday")</f>
        <v>Sunday</v>
      </c>
      <c r="U198" s="11">
        <f t="shared" si="13"/>
        <v>2</v>
      </c>
      <c r="V198" s="8">
        <f t="shared" si="14"/>
        <v>2011</v>
      </c>
      <c r="W198" s="8" t="str">
        <f t="shared" si="15"/>
        <v>Registered Dominant</v>
      </c>
    </row>
    <row r="199" spans="1:23" ht="14" x14ac:dyDescent="0.15">
      <c r="A199" s="3">
        <v>808</v>
      </c>
      <c r="B199" s="5">
        <v>40580</v>
      </c>
      <c r="C199" s="3">
        <v>1</v>
      </c>
      <c r="D199" s="3">
        <v>2</v>
      </c>
      <c r="E199" s="3">
        <v>2</v>
      </c>
      <c r="F199" s="3" t="b">
        <v>0</v>
      </c>
      <c r="G199" s="3">
        <v>0</v>
      </c>
      <c r="H199" s="3">
        <v>1</v>
      </c>
      <c r="I199" s="3">
        <v>0.26</v>
      </c>
      <c r="J199" s="3">
        <v>0.2273</v>
      </c>
      <c r="K199" s="3">
        <v>0.6</v>
      </c>
      <c r="L199" s="3">
        <v>0.32840000000000003</v>
      </c>
      <c r="M199" s="3">
        <v>0</v>
      </c>
      <c r="N199" s="3">
        <v>20</v>
      </c>
      <c r="O199" s="3">
        <v>20</v>
      </c>
      <c r="P199" s="3" t="str" cm="1">
        <f t="array" ref="P199">_xlfn.IFS(K199 &gt;= 0.66,"High",K199 &gt;= 0.33,"Medium",K199 &gt;= 0,"Low")</f>
        <v>Medium</v>
      </c>
      <c r="Q199" s="3" t="str" cm="1">
        <f t="array" ref="Q199">_xlfn.IFS(I199 &gt;= 0.4,"Very Hot",I199 &gt;= 0.3,"Hot",I199 &gt;= 0.2,"Moderate",I199 &gt;= 0.1,"Cold",I199 &lt; 0.1,"Very Cold")</f>
        <v>Moderate</v>
      </c>
      <c r="R199" s="3" t="str" cm="1">
        <f t="array" ref="R199">_xlfn.IFS(H199 = 1,"Clear",H199 = 2,"Mist",H199 = 3,"Light Rain/Snow",H199 = 1,"Heavy Rain/Snow")</f>
        <v>Clear</v>
      </c>
      <c r="S199" s="3" t="str">
        <f t="shared" si="12"/>
        <v>Weekend</v>
      </c>
      <c r="T199" s="3" t="str" cm="1">
        <f t="array" ref="T199">_xlfn.IFS(G199=0,"Sunday",G199=1,"Monday",G199=2,"Tuesday",G199=3,"Wednesday",G199=4,"Thursday",G199=5,"Friday",G199=6,"Saturday")</f>
        <v>Sunday</v>
      </c>
      <c r="U199" s="11">
        <f t="shared" si="13"/>
        <v>2</v>
      </c>
      <c r="V199" s="8">
        <f t="shared" si="14"/>
        <v>2011</v>
      </c>
      <c r="W199" s="8" t="str">
        <f t="shared" si="15"/>
        <v>Registered Dominant</v>
      </c>
    </row>
    <row r="200" spans="1:23" ht="14" x14ac:dyDescent="0.15">
      <c r="A200" s="3">
        <v>809</v>
      </c>
      <c r="B200" s="5">
        <v>40580</v>
      </c>
      <c r="C200" s="3">
        <v>1</v>
      </c>
      <c r="D200" s="3">
        <v>2</v>
      </c>
      <c r="E200" s="3">
        <v>3</v>
      </c>
      <c r="F200" s="3" t="b">
        <v>0</v>
      </c>
      <c r="G200" s="3">
        <v>0</v>
      </c>
      <c r="H200" s="3">
        <v>1</v>
      </c>
      <c r="I200" s="3">
        <v>0.26</v>
      </c>
      <c r="J200" s="3">
        <v>0.28789999999999999</v>
      </c>
      <c r="K200" s="3">
        <v>0.6</v>
      </c>
      <c r="L200" s="3">
        <v>8.9599999999999999E-2</v>
      </c>
      <c r="M200" s="3">
        <v>3</v>
      </c>
      <c r="N200" s="3">
        <v>10</v>
      </c>
      <c r="O200" s="3">
        <v>13</v>
      </c>
      <c r="P200" s="3" t="str" cm="1">
        <f t="array" ref="P200">_xlfn.IFS(K200 &gt;= 0.66,"High",K200 &gt;= 0.33,"Medium",K200 &gt;= 0,"Low")</f>
        <v>Medium</v>
      </c>
      <c r="Q200" s="3" t="str" cm="1">
        <f t="array" ref="Q200">_xlfn.IFS(I200 &gt;= 0.4,"Very Hot",I200 &gt;= 0.3,"Hot",I200 &gt;= 0.2,"Moderate",I200 &gt;= 0.1,"Cold",I200 &lt; 0.1,"Very Cold")</f>
        <v>Moderate</v>
      </c>
      <c r="R200" s="3" t="str" cm="1">
        <f t="array" ref="R200">_xlfn.IFS(H200 = 1,"Clear",H200 = 2,"Mist",H200 = 3,"Light Rain/Snow",H200 = 1,"Heavy Rain/Snow")</f>
        <v>Clear</v>
      </c>
      <c r="S200" s="3" t="str">
        <f t="shared" si="12"/>
        <v>Weekend</v>
      </c>
      <c r="T200" s="3" t="str" cm="1">
        <f t="array" ref="T200">_xlfn.IFS(G200=0,"Sunday",G200=1,"Monday",G200=2,"Tuesday",G200=3,"Wednesday",G200=4,"Thursday",G200=5,"Friday",G200=6,"Saturday")</f>
        <v>Sunday</v>
      </c>
      <c r="U200" s="11">
        <f t="shared" si="13"/>
        <v>2</v>
      </c>
      <c r="V200" s="8">
        <f t="shared" si="14"/>
        <v>2011</v>
      </c>
      <c r="W200" s="8" t="str">
        <f t="shared" si="15"/>
        <v>Registered Dominant</v>
      </c>
    </row>
    <row r="201" spans="1:23" ht="14" x14ac:dyDescent="0.15">
      <c r="A201" s="3">
        <v>810</v>
      </c>
      <c r="B201" s="5">
        <v>40580</v>
      </c>
      <c r="C201" s="3">
        <v>1</v>
      </c>
      <c r="D201" s="3">
        <v>2</v>
      </c>
      <c r="E201" s="3">
        <v>4</v>
      </c>
      <c r="F201" s="3" t="b">
        <v>0</v>
      </c>
      <c r="G201" s="3">
        <v>0</v>
      </c>
      <c r="H201" s="3">
        <v>1</v>
      </c>
      <c r="I201" s="3">
        <v>0.26</v>
      </c>
      <c r="J201" s="3">
        <v>0.2273</v>
      </c>
      <c r="K201" s="3">
        <v>0.6</v>
      </c>
      <c r="L201" s="3">
        <v>0.35820000000000002</v>
      </c>
      <c r="M201" s="3">
        <v>0</v>
      </c>
      <c r="N201" s="3">
        <v>2</v>
      </c>
      <c r="O201" s="3">
        <v>2</v>
      </c>
      <c r="P201" s="3" t="str" cm="1">
        <f t="array" ref="P201">_xlfn.IFS(K201 &gt;= 0.66,"High",K201 &gt;= 0.33,"Medium",K201 &gt;= 0,"Low")</f>
        <v>Medium</v>
      </c>
      <c r="Q201" s="3" t="str" cm="1">
        <f t="array" ref="Q201">_xlfn.IFS(I201 &gt;= 0.4,"Very Hot",I201 &gt;= 0.3,"Hot",I201 &gt;= 0.2,"Moderate",I201 &gt;= 0.1,"Cold",I201 &lt; 0.1,"Very Cold")</f>
        <v>Moderate</v>
      </c>
      <c r="R201" s="3" t="str" cm="1">
        <f t="array" ref="R201">_xlfn.IFS(H201 = 1,"Clear",H201 = 2,"Mist",H201 = 3,"Light Rain/Snow",H201 = 1,"Heavy Rain/Snow")</f>
        <v>Clear</v>
      </c>
      <c r="S201" s="3" t="str">
        <f t="shared" si="12"/>
        <v>Weekend</v>
      </c>
      <c r="T201" s="3" t="str" cm="1">
        <f t="array" ref="T201">_xlfn.IFS(G201=0,"Sunday",G201=1,"Monday",G201=2,"Tuesday",G201=3,"Wednesday",G201=4,"Thursday",G201=5,"Friday",G201=6,"Saturday")</f>
        <v>Sunday</v>
      </c>
      <c r="U201" s="11">
        <f t="shared" si="13"/>
        <v>2</v>
      </c>
      <c r="V201" s="8">
        <f t="shared" si="14"/>
        <v>2011</v>
      </c>
      <c r="W201" s="8" t="str">
        <f t="shared" si="15"/>
        <v>Registered Dominant</v>
      </c>
    </row>
    <row r="202" spans="1:23" ht="14" x14ac:dyDescent="0.15">
      <c r="A202" s="3">
        <v>811</v>
      </c>
      <c r="B202" s="5">
        <v>40580</v>
      </c>
      <c r="C202" s="3">
        <v>1</v>
      </c>
      <c r="D202" s="3">
        <v>2</v>
      </c>
      <c r="E202" s="3">
        <v>5</v>
      </c>
      <c r="F202" s="3" t="b">
        <v>0</v>
      </c>
      <c r="G202" s="3">
        <v>0</v>
      </c>
      <c r="H202" s="3">
        <v>1</v>
      </c>
      <c r="I202" s="3">
        <v>0.26</v>
      </c>
      <c r="J202" s="3">
        <v>0.2576</v>
      </c>
      <c r="K202" s="3">
        <v>0.6</v>
      </c>
      <c r="L202" s="3">
        <v>0.22389999999999999</v>
      </c>
      <c r="M202" s="3">
        <v>0</v>
      </c>
      <c r="N202" s="3">
        <v>1</v>
      </c>
      <c r="O202" s="3">
        <v>1</v>
      </c>
      <c r="P202" s="3" t="str" cm="1">
        <f t="array" ref="P202">_xlfn.IFS(K202 &gt;= 0.66,"High",K202 &gt;= 0.33,"Medium",K202 &gt;= 0,"Low")</f>
        <v>Medium</v>
      </c>
      <c r="Q202" s="3" t="str" cm="1">
        <f t="array" ref="Q202">_xlfn.IFS(I202 &gt;= 0.4,"Very Hot",I202 &gt;= 0.3,"Hot",I202 &gt;= 0.2,"Moderate",I202 &gt;= 0.1,"Cold",I202 &lt; 0.1,"Very Cold")</f>
        <v>Moderate</v>
      </c>
      <c r="R202" s="3" t="str" cm="1">
        <f t="array" ref="R202">_xlfn.IFS(H202 = 1,"Clear",H202 = 2,"Mist",H202 = 3,"Light Rain/Snow",H202 = 1,"Heavy Rain/Snow")</f>
        <v>Clear</v>
      </c>
      <c r="S202" s="3" t="str">
        <f t="shared" si="12"/>
        <v>Weekend</v>
      </c>
      <c r="T202" s="3" t="str" cm="1">
        <f t="array" ref="T202">_xlfn.IFS(G202=0,"Sunday",G202=1,"Monday",G202=2,"Tuesday",G202=3,"Wednesday",G202=4,"Thursday",G202=5,"Friday",G202=6,"Saturday")</f>
        <v>Sunday</v>
      </c>
      <c r="U202" s="11">
        <f t="shared" si="13"/>
        <v>2</v>
      </c>
      <c r="V202" s="8">
        <f t="shared" si="14"/>
        <v>2011</v>
      </c>
      <c r="W202" s="8" t="str">
        <f t="shared" si="15"/>
        <v>Registered Dominant</v>
      </c>
    </row>
    <row r="203" spans="1:23" ht="14" x14ac:dyDescent="0.15">
      <c r="A203" s="3">
        <v>812</v>
      </c>
      <c r="B203" s="5">
        <v>40580</v>
      </c>
      <c r="C203" s="3">
        <v>1</v>
      </c>
      <c r="D203" s="3">
        <v>2</v>
      </c>
      <c r="E203" s="3">
        <v>6</v>
      </c>
      <c r="F203" s="3" t="b">
        <v>0</v>
      </c>
      <c r="G203" s="3">
        <v>0</v>
      </c>
      <c r="H203" s="3">
        <v>1</v>
      </c>
      <c r="I203" s="3">
        <v>0.26</v>
      </c>
      <c r="J203" s="3">
        <v>0.2576</v>
      </c>
      <c r="K203" s="3">
        <v>0.6</v>
      </c>
      <c r="L203" s="3">
        <v>0.22389999999999999</v>
      </c>
      <c r="M203" s="3">
        <v>0</v>
      </c>
      <c r="N203" s="3">
        <v>1</v>
      </c>
      <c r="O203" s="3">
        <v>1</v>
      </c>
      <c r="P203" s="3" t="str" cm="1">
        <f t="array" ref="P203">_xlfn.IFS(K203 &gt;= 0.66,"High",K203 &gt;= 0.33,"Medium",K203 &gt;= 0,"Low")</f>
        <v>Medium</v>
      </c>
      <c r="Q203" s="3" t="str" cm="1">
        <f t="array" ref="Q203">_xlfn.IFS(I203 &gt;= 0.4,"Very Hot",I203 &gt;= 0.3,"Hot",I203 &gt;= 0.2,"Moderate",I203 &gt;= 0.1,"Cold",I203 &lt; 0.1,"Very Cold")</f>
        <v>Moderate</v>
      </c>
      <c r="R203" s="3" t="str" cm="1">
        <f t="array" ref="R203">_xlfn.IFS(H203 = 1,"Clear",H203 = 2,"Mist",H203 = 3,"Light Rain/Snow",H203 = 1,"Heavy Rain/Snow")</f>
        <v>Clear</v>
      </c>
      <c r="S203" s="3" t="str">
        <f t="shared" ref="S203:S266" si="16">IF(OR(G203=0,G203=6),"Weekend","Weeakday")</f>
        <v>Weekend</v>
      </c>
      <c r="T203" s="3" t="str" cm="1">
        <f t="array" ref="T203">_xlfn.IFS(G203=0,"Sunday",G203=1,"Monday",G203=2,"Tuesday",G203=3,"Wednesday",G203=4,"Thursday",G203=5,"Friday",G203=6,"Saturday")</f>
        <v>Sunday</v>
      </c>
      <c r="U203" s="11">
        <f t="shared" si="13"/>
        <v>2</v>
      </c>
      <c r="V203" s="8">
        <f t="shared" si="14"/>
        <v>2011</v>
      </c>
      <c r="W203" s="8" t="str">
        <f t="shared" si="15"/>
        <v>Registered Dominant</v>
      </c>
    </row>
    <row r="204" spans="1:23" ht="14" x14ac:dyDescent="0.15">
      <c r="A204" s="3">
        <v>813</v>
      </c>
      <c r="B204" s="5">
        <v>40580</v>
      </c>
      <c r="C204" s="3">
        <v>1</v>
      </c>
      <c r="D204" s="3">
        <v>2</v>
      </c>
      <c r="E204" s="3">
        <v>7</v>
      </c>
      <c r="F204" s="3" t="b">
        <v>0</v>
      </c>
      <c r="G204" s="3">
        <v>0</v>
      </c>
      <c r="H204" s="3">
        <v>1</v>
      </c>
      <c r="I204" s="3">
        <v>0.24</v>
      </c>
      <c r="J204" s="3">
        <v>0.2424</v>
      </c>
      <c r="K204" s="3">
        <v>0.65</v>
      </c>
      <c r="L204" s="3">
        <v>0.16420000000000001</v>
      </c>
      <c r="M204" s="3">
        <v>0</v>
      </c>
      <c r="N204" s="3">
        <v>8</v>
      </c>
      <c r="O204" s="3">
        <v>8</v>
      </c>
      <c r="P204" s="3" t="str" cm="1">
        <f t="array" ref="P204">_xlfn.IFS(K204 &gt;= 0.66,"High",K204 &gt;= 0.33,"Medium",K204 &gt;= 0,"Low")</f>
        <v>Medium</v>
      </c>
      <c r="Q204" s="3" t="str" cm="1">
        <f t="array" ref="Q204">_xlfn.IFS(I204 &gt;= 0.4,"Very Hot",I204 &gt;= 0.3,"Hot",I204 &gt;= 0.2,"Moderate",I204 &gt;= 0.1,"Cold",I204 &lt; 0.1,"Very Cold")</f>
        <v>Moderate</v>
      </c>
      <c r="R204" s="3" t="str" cm="1">
        <f t="array" ref="R204">_xlfn.IFS(H204 = 1,"Clear",H204 = 2,"Mist",H204 = 3,"Light Rain/Snow",H204 = 1,"Heavy Rain/Snow")</f>
        <v>Clear</v>
      </c>
      <c r="S204" s="3" t="str">
        <f t="shared" si="16"/>
        <v>Weekend</v>
      </c>
      <c r="T204" s="3" t="str" cm="1">
        <f t="array" ref="T204">_xlfn.IFS(G204=0,"Sunday",G204=1,"Monday",G204=2,"Tuesday",G204=3,"Wednesday",G204=4,"Thursday",G204=5,"Friday",G204=6,"Saturday")</f>
        <v>Sunday</v>
      </c>
      <c r="U204" s="11">
        <f t="shared" si="13"/>
        <v>2</v>
      </c>
      <c r="V204" s="8">
        <f t="shared" si="14"/>
        <v>2011</v>
      </c>
      <c r="W204" s="8" t="str">
        <f t="shared" si="15"/>
        <v>Registered Dominant</v>
      </c>
    </row>
    <row r="205" spans="1:23" ht="14" x14ac:dyDescent="0.15">
      <c r="A205" s="3">
        <v>814</v>
      </c>
      <c r="B205" s="5">
        <v>40580</v>
      </c>
      <c r="C205" s="3">
        <v>1</v>
      </c>
      <c r="D205" s="3">
        <v>2</v>
      </c>
      <c r="E205" s="3">
        <v>8</v>
      </c>
      <c r="F205" s="3" t="b">
        <v>0</v>
      </c>
      <c r="G205" s="3">
        <v>0</v>
      </c>
      <c r="H205" s="3">
        <v>1</v>
      </c>
      <c r="I205" s="3">
        <v>0.24</v>
      </c>
      <c r="J205" s="3">
        <v>0.2576</v>
      </c>
      <c r="K205" s="3">
        <v>0.65</v>
      </c>
      <c r="L205" s="3">
        <v>0.1045</v>
      </c>
      <c r="M205" s="3">
        <v>2</v>
      </c>
      <c r="N205" s="3">
        <v>21</v>
      </c>
      <c r="O205" s="3">
        <v>23</v>
      </c>
      <c r="P205" s="3" t="str" cm="1">
        <f t="array" ref="P205">_xlfn.IFS(K205 &gt;= 0.66,"High",K205 &gt;= 0.33,"Medium",K205 &gt;= 0,"Low")</f>
        <v>Medium</v>
      </c>
      <c r="Q205" s="3" t="str" cm="1">
        <f t="array" ref="Q205">_xlfn.IFS(I205 &gt;= 0.4,"Very Hot",I205 &gt;= 0.3,"Hot",I205 &gt;= 0.2,"Moderate",I205 &gt;= 0.1,"Cold",I205 &lt; 0.1,"Very Cold")</f>
        <v>Moderate</v>
      </c>
      <c r="R205" s="3" t="str" cm="1">
        <f t="array" ref="R205">_xlfn.IFS(H205 = 1,"Clear",H205 = 2,"Mist",H205 = 3,"Light Rain/Snow",H205 = 1,"Heavy Rain/Snow")</f>
        <v>Clear</v>
      </c>
      <c r="S205" s="3" t="str">
        <f t="shared" si="16"/>
        <v>Weekend</v>
      </c>
      <c r="T205" s="3" t="str" cm="1">
        <f t="array" ref="T205">_xlfn.IFS(G205=0,"Sunday",G205=1,"Monday",G205=2,"Tuesday",G205=3,"Wednesday",G205=4,"Thursday",G205=5,"Friday",G205=6,"Saturday")</f>
        <v>Sunday</v>
      </c>
      <c r="U205" s="11">
        <f t="shared" si="13"/>
        <v>2</v>
      </c>
      <c r="V205" s="8">
        <f t="shared" si="14"/>
        <v>2011</v>
      </c>
      <c r="W205" s="8" t="str">
        <f t="shared" si="15"/>
        <v>Registered Dominant</v>
      </c>
    </row>
    <row r="206" spans="1:23" ht="14" x14ac:dyDescent="0.15">
      <c r="A206" s="3">
        <v>815</v>
      </c>
      <c r="B206" s="5">
        <v>40580</v>
      </c>
      <c r="C206" s="3">
        <v>1</v>
      </c>
      <c r="D206" s="3">
        <v>2</v>
      </c>
      <c r="E206" s="3">
        <v>9</v>
      </c>
      <c r="F206" s="3" t="b">
        <v>0</v>
      </c>
      <c r="G206" s="3">
        <v>0</v>
      </c>
      <c r="H206" s="3">
        <v>1</v>
      </c>
      <c r="I206" s="3">
        <v>0.28000000000000003</v>
      </c>
      <c r="J206" s="3">
        <v>0.28789999999999999</v>
      </c>
      <c r="K206" s="3">
        <v>0.56000000000000005</v>
      </c>
      <c r="L206" s="3">
        <v>0.1045</v>
      </c>
      <c r="M206" s="3">
        <v>7</v>
      </c>
      <c r="N206" s="3">
        <v>38</v>
      </c>
      <c r="O206" s="3">
        <v>45</v>
      </c>
      <c r="P206" s="3" t="str" cm="1">
        <f t="array" ref="P206">_xlfn.IFS(K206 &gt;= 0.66,"High",K206 &gt;= 0.33,"Medium",K206 &gt;= 0,"Low")</f>
        <v>Medium</v>
      </c>
      <c r="Q206" s="3" t="str" cm="1">
        <f t="array" ref="Q206">_xlfn.IFS(I206 &gt;= 0.4,"Very Hot",I206 &gt;= 0.3,"Hot",I206 &gt;= 0.2,"Moderate",I206 &gt;= 0.1,"Cold",I206 &lt; 0.1,"Very Cold")</f>
        <v>Moderate</v>
      </c>
      <c r="R206" s="3" t="str" cm="1">
        <f t="array" ref="R206">_xlfn.IFS(H206 = 1,"Clear",H206 = 2,"Mist",H206 = 3,"Light Rain/Snow",H206 = 1,"Heavy Rain/Snow")</f>
        <v>Clear</v>
      </c>
      <c r="S206" s="3" t="str">
        <f t="shared" si="16"/>
        <v>Weekend</v>
      </c>
      <c r="T206" s="3" t="str" cm="1">
        <f t="array" ref="T206">_xlfn.IFS(G206=0,"Sunday",G206=1,"Monday",G206=2,"Tuesday",G206=3,"Wednesday",G206=4,"Thursday",G206=5,"Friday",G206=6,"Saturday")</f>
        <v>Sunday</v>
      </c>
      <c r="U206" s="11">
        <f t="shared" si="13"/>
        <v>2</v>
      </c>
      <c r="V206" s="8">
        <f t="shared" si="14"/>
        <v>2011</v>
      </c>
      <c r="W206" s="8" t="str">
        <f t="shared" si="15"/>
        <v>Registered Dominant</v>
      </c>
    </row>
    <row r="207" spans="1:23" ht="14" x14ac:dyDescent="0.15">
      <c r="A207" s="3">
        <v>816</v>
      </c>
      <c r="B207" s="5">
        <v>40580</v>
      </c>
      <c r="C207" s="3">
        <v>1</v>
      </c>
      <c r="D207" s="3">
        <v>2</v>
      </c>
      <c r="E207" s="3">
        <v>10</v>
      </c>
      <c r="F207" s="3" t="b">
        <v>0</v>
      </c>
      <c r="G207" s="3">
        <v>0</v>
      </c>
      <c r="H207" s="3">
        <v>1</v>
      </c>
      <c r="I207" s="3">
        <v>0.3</v>
      </c>
      <c r="J207" s="3">
        <v>0.28789999999999999</v>
      </c>
      <c r="K207" s="3">
        <v>0.52</v>
      </c>
      <c r="L207" s="3">
        <v>0.25369999999999998</v>
      </c>
      <c r="M207" s="3">
        <v>15</v>
      </c>
      <c r="N207" s="3">
        <v>74</v>
      </c>
      <c r="O207" s="3">
        <v>89</v>
      </c>
      <c r="P207" s="3" t="str" cm="1">
        <f t="array" ref="P207">_xlfn.IFS(K207 &gt;= 0.66,"High",K207 &gt;= 0.33,"Medium",K207 &gt;= 0,"Low")</f>
        <v>Medium</v>
      </c>
      <c r="Q207" s="3" t="str" cm="1">
        <f t="array" ref="Q207">_xlfn.IFS(I207 &gt;= 0.4,"Very Hot",I207 &gt;= 0.3,"Hot",I207 &gt;= 0.2,"Moderate",I207 &gt;= 0.1,"Cold",I207 &lt; 0.1,"Very Cold")</f>
        <v>Hot</v>
      </c>
      <c r="R207" s="3" t="str" cm="1">
        <f t="array" ref="R207">_xlfn.IFS(H207 = 1,"Clear",H207 = 2,"Mist",H207 = 3,"Light Rain/Snow",H207 = 1,"Heavy Rain/Snow")</f>
        <v>Clear</v>
      </c>
      <c r="S207" s="3" t="str">
        <f t="shared" si="16"/>
        <v>Weekend</v>
      </c>
      <c r="T207" s="3" t="str" cm="1">
        <f t="array" ref="T207">_xlfn.IFS(G207=0,"Sunday",G207=1,"Monday",G207=2,"Tuesday",G207=3,"Wednesday",G207=4,"Thursday",G207=5,"Friday",G207=6,"Saturday")</f>
        <v>Sunday</v>
      </c>
      <c r="U207" s="11">
        <f t="shared" si="13"/>
        <v>2</v>
      </c>
      <c r="V207" s="8">
        <f t="shared" si="14"/>
        <v>2011</v>
      </c>
      <c r="W207" s="8" t="str">
        <f t="shared" si="15"/>
        <v>Registered Dominant</v>
      </c>
    </row>
    <row r="208" spans="1:23" ht="14" x14ac:dyDescent="0.15">
      <c r="A208" s="3">
        <v>817</v>
      </c>
      <c r="B208" s="5">
        <v>40580</v>
      </c>
      <c r="C208" s="3">
        <v>1</v>
      </c>
      <c r="D208" s="3">
        <v>2</v>
      </c>
      <c r="E208" s="3">
        <v>11</v>
      </c>
      <c r="F208" s="3" t="b">
        <v>0</v>
      </c>
      <c r="G208" s="3">
        <v>0</v>
      </c>
      <c r="H208" s="3">
        <v>1</v>
      </c>
      <c r="I208" s="3">
        <v>0.32</v>
      </c>
      <c r="J208" s="3">
        <v>0.30299999999999999</v>
      </c>
      <c r="K208" s="3">
        <v>0.49</v>
      </c>
      <c r="L208" s="3">
        <v>0.25369999999999998</v>
      </c>
      <c r="M208" s="3">
        <v>28</v>
      </c>
      <c r="N208" s="3">
        <v>89</v>
      </c>
      <c r="O208" s="3">
        <v>117</v>
      </c>
      <c r="P208" s="3" t="str" cm="1">
        <f t="array" ref="P208">_xlfn.IFS(K208 &gt;= 0.66,"High",K208 &gt;= 0.33,"Medium",K208 &gt;= 0,"Low")</f>
        <v>Medium</v>
      </c>
      <c r="Q208" s="3" t="str" cm="1">
        <f t="array" ref="Q208">_xlfn.IFS(I208 &gt;= 0.4,"Very Hot",I208 &gt;= 0.3,"Hot",I208 &gt;= 0.2,"Moderate",I208 &gt;= 0.1,"Cold",I208 &lt; 0.1,"Very Cold")</f>
        <v>Hot</v>
      </c>
      <c r="R208" s="3" t="str" cm="1">
        <f t="array" ref="R208">_xlfn.IFS(H208 = 1,"Clear",H208 = 2,"Mist",H208 = 3,"Light Rain/Snow",H208 = 1,"Heavy Rain/Snow")</f>
        <v>Clear</v>
      </c>
      <c r="S208" s="3" t="str">
        <f t="shared" si="16"/>
        <v>Weekend</v>
      </c>
      <c r="T208" s="3" t="str" cm="1">
        <f t="array" ref="T208">_xlfn.IFS(G208=0,"Sunday",G208=1,"Monday",G208=2,"Tuesday",G208=3,"Wednesday",G208=4,"Thursday",G208=5,"Friday",G208=6,"Saturday")</f>
        <v>Sunday</v>
      </c>
      <c r="U208" s="11">
        <f t="shared" si="13"/>
        <v>2</v>
      </c>
      <c r="V208" s="8">
        <f t="shared" si="14"/>
        <v>2011</v>
      </c>
      <c r="W208" s="8" t="str">
        <f t="shared" si="15"/>
        <v>Registered Dominant</v>
      </c>
    </row>
    <row r="209" spans="1:23" ht="14" x14ac:dyDescent="0.15">
      <c r="A209" s="3">
        <v>818</v>
      </c>
      <c r="B209" s="5">
        <v>40580</v>
      </c>
      <c r="C209" s="3">
        <v>1</v>
      </c>
      <c r="D209" s="3">
        <v>2</v>
      </c>
      <c r="E209" s="3">
        <v>12</v>
      </c>
      <c r="F209" s="3" t="b">
        <v>0</v>
      </c>
      <c r="G209" s="3">
        <v>0</v>
      </c>
      <c r="H209" s="3">
        <v>1</v>
      </c>
      <c r="I209" s="3">
        <v>0.34</v>
      </c>
      <c r="J209" s="3">
        <v>0.33329999999999999</v>
      </c>
      <c r="K209" s="3">
        <v>0.46</v>
      </c>
      <c r="L209" s="3">
        <v>0</v>
      </c>
      <c r="M209" s="3">
        <v>48</v>
      </c>
      <c r="N209" s="3">
        <v>126</v>
      </c>
      <c r="O209" s="3">
        <v>174</v>
      </c>
      <c r="P209" s="3" t="str" cm="1">
        <f t="array" ref="P209">_xlfn.IFS(K209 &gt;= 0.66,"High",K209 &gt;= 0.33,"Medium",K209 &gt;= 0,"Low")</f>
        <v>Medium</v>
      </c>
      <c r="Q209" s="3" t="str" cm="1">
        <f t="array" ref="Q209">_xlfn.IFS(I209 &gt;= 0.4,"Very Hot",I209 &gt;= 0.3,"Hot",I209 &gt;= 0.2,"Moderate",I209 &gt;= 0.1,"Cold",I209 &lt; 0.1,"Very Cold")</f>
        <v>Hot</v>
      </c>
      <c r="R209" s="3" t="str" cm="1">
        <f t="array" ref="R209">_xlfn.IFS(H209 = 1,"Clear",H209 = 2,"Mist",H209 = 3,"Light Rain/Snow",H209 = 1,"Heavy Rain/Snow")</f>
        <v>Clear</v>
      </c>
      <c r="S209" s="3" t="str">
        <f t="shared" si="16"/>
        <v>Weekend</v>
      </c>
      <c r="T209" s="3" t="str" cm="1">
        <f t="array" ref="T209">_xlfn.IFS(G209=0,"Sunday",G209=1,"Monday",G209=2,"Tuesday",G209=3,"Wednesday",G209=4,"Thursday",G209=5,"Friday",G209=6,"Saturday")</f>
        <v>Sunday</v>
      </c>
      <c r="U209" s="11">
        <f t="shared" si="13"/>
        <v>2</v>
      </c>
      <c r="V209" s="8">
        <f t="shared" si="14"/>
        <v>2011</v>
      </c>
      <c r="W209" s="8" t="str">
        <f t="shared" si="15"/>
        <v>Registered Dominant</v>
      </c>
    </row>
    <row r="210" spans="1:23" ht="14" x14ac:dyDescent="0.15">
      <c r="A210" s="3">
        <v>819</v>
      </c>
      <c r="B210" s="5">
        <v>40580</v>
      </c>
      <c r="C210" s="3">
        <v>1</v>
      </c>
      <c r="D210" s="3">
        <v>2</v>
      </c>
      <c r="E210" s="3">
        <v>13</v>
      </c>
      <c r="F210" s="3" t="b">
        <v>0</v>
      </c>
      <c r="G210" s="3">
        <v>0</v>
      </c>
      <c r="H210" s="3">
        <v>1</v>
      </c>
      <c r="I210" s="3">
        <v>0.34</v>
      </c>
      <c r="J210" s="3">
        <v>0.36359999999999998</v>
      </c>
      <c r="K210" s="3">
        <v>0.46</v>
      </c>
      <c r="L210" s="3">
        <v>0</v>
      </c>
      <c r="M210" s="3">
        <v>47</v>
      </c>
      <c r="N210" s="3">
        <v>135</v>
      </c>
      <c r="O210" s="3">
        <v>182</v>
      </c>
      <c r="P210" s="3" t="str" cm="1">
        <f t="array" ref="P210">_xlfn.IFS(K210 &gt;= 0.66,"High",K210 &gt;= 0.33,"Medium",K210 &gt;= 0,"Low")</f>
        <v>Medium</v>
      </c>
      <c r="Q210" s="3" t="str" cm="1">
        <f t="array" ref="Q210">_xlfn.IFS(I210 &gt;= 0.4,"Very Hot",I210 &gt;= 0.3,"Hot",I210 &gt;= 0.2,"Moderate",I210 &gt;= 0.1,"Cold",I210 &lt; 0.1,"Very Cold")</f>
        <v>Hot</v>
      </c>
      <c r="R210" s="3" t="str" cm="1">
        <f t="array" ref="R210">_xlfn.IFS(H210 = 1,"Clear",H210 = 2,"Mist",H210 = 3,"Light Rain/Snow",H210 = 1,"Heavy Rain/Snow")</f>
        <v>Clear</v>
      </c>
      <c r="S210" s="3" t="str">
        <f t="shared" si="16"/>
        <v>Weekend</v>
      </c>
      <c r="T210" s="3" t="str" cm="1">
        <f t="array" ref="T210">_xlfn.IFS(G210=0,"Sunday",G210=1,"Monday",G210=2,"Tuesday",G210=3,"Wednesday",G210=4,"Thursday",G210=5,"Friday",G210=6,"Saturday")</f>
        <v>Sunday</v>
      </c>
      <c r="U210" s="11">
        <f t="shared" si="13"/>
        <v>2</v>
      </c>
      <c r="V210" s="8">
        <f t="shared" si="14"/>
        <v>2011</v>
      </c>
      <c r="W210" s="8" t="str">
        <f t="shared" si="15"/>
        <v>Registered Dominant</v>
      </c>
    </row>
    <row r="211" spans="1:23" ht="14" x14ac:dyDescent="0.15">
      <c r="A211" s="3">
        <v>820</v>
      </c>
      <c r="B211" s="5">
        <v>40580</v>
      </c>
      <c r="C211" s="3">
        <v>1</v>
      </c>
      <c r="D211" s="3">
        <v>2</v>
      </c>
      <c r="E211" s="3">
        <v>14</v>
      </c>
      <c r="F211" s="3" t="b">
        <v>0</v>
      </c>
      <c r="G211" s="3">
        <v>0</v>
      </c>
      <c r="H211" s="3">
        <v>1</v>
      </c>
      <c r="I211" s="3">
        <v>0.34</v>
      </c>
      <c r="J211" s="3">
        <v>0.34849999999999998</v>
      </c>
      <c r="K211" s="3">
        <v>0.46</v>
      </c>
      <c r="L211" s="3">
        <v>8.9599999999999999E-2</v>
      </c>
      <c r="M211" s="3">
        <v>47</v>
      </c>
      <c r="N211" s="3">
        <v>114</v>
      </c>
      <c r="O211" s="3">
        <v>161</v>
      </c>
      <c r="P211" s="3" t="str" cm="1">
        <f t="array" ref="P211">_xlfn.IFS(K211 &gt;= 0.66,"High",K211 &gt;= 0.33,"Medium",K211 &gt;= 0,"Low")</f>
        <v>Medium</v>
      </c>
      <c r="Q211" s="3" t="str" cm="1">
        <f t="array" ref="Q211">_xlfn.IFS(I211 &gt;= 0.4,"Very Hot",I211 &gt;= 0.3,"Hot",I211 &gt;= 0.2,"Moderate",I211 &gt;= 0.1,"Cold",I211 &lt; 0.1,"Very Cold")</f>
        <v>Hot</v>
      </c>
      <c r="R211" s="3" t="str" cm="1">
        <f t="array" ref="R211">_xlfn.IFS(H211 = 1,"Clear",H211 = 2,"Mist",H211 = 3,"Light Rain/Snow",H211 = 1,"Heavy Rain/Snow")</f>
        <v>Clear</v>
      </c>
      <c r="S211" s="3" t="str">
        <f t="shared" si="16"/>
        <v>Weekend</v>
      </c>
      <c r="T211" s="3" t="str" cm="1">
        <f t="array" ref="T211">_xlfn.IFS(G211=0,"Sunday",G211=1,"Monday",G211=2,"Tuesday",G211=3,"Wednesday",G211=4,"Thursday",G211=5,"Friday",G211=6,"Saturday")</f>
        <v>Sunday</v>
      </c>
      <c r="U211" s="11">
        <f t="shared" si="13"/>
        <v>2</v>
      </c>
      <c r="V211" s="8">
        <f t="shared" si="14"/>
        <v>2011</v>
      </c>
      <c r="W211" s="8" t="str">
        <f t="shared" si="15"/>
        <v>Registered Dominant</v>
      </c>
    </row>
    <row r="212" spans="1:23" ht="14" x14ac:dyDescent="0.15">
      <c r="A212" s="3">
        <v>821</v>
      </c>
      <c r="B212" s="5">
        <v>40580</v>
      </c>
      <c r="C212" s="3">
        <v>1</v>
      </c>
      <c r="D212" s="3">
        <v>2</v>
      </c>
      <c r="E212" s="3">
        <v>15</v>
      </c>
      <c r="F212" s="3" t="b">
        <v>0</v>
      </c>
      <c r="G212" s="3">
        <v>0</v>
      </c>
      <c r="H212" s="3">
        <v>1</v>
      </c>
      <c r="I212" s="3">
        <v>0.34</v>
      </c>
      <c r="J212" s="3">
        <v>0.34849999999999998</v>
      </c>
      <c r="K212" s="3">
        <v>0.46</v>
      </c>
      <c r="L212" s="3">
        <v>8.9599999999999999E-2</v>
      </c>
      <c r="M212" s="3">
        <v>52</v>
      </c>
      <c r="N212" s="3">
        <v>130</v>
      </c>
      <c r="O212" s="3">
        <v>182</v>
      </c>
      <c r="P212" s="3" t="str" cm="1">
        <f t="array" ref="P212">_xlfn.IFS(K212 &gt;= 0.66,"High",K212 &gt;= 0.33,"Medium",K212 &gt;= 0,"Low")</f>
        <v>Medium</v>
      </c>
      <c r="Q212" s="3" t="str" cm="1">
        <f t="array" ref="Q212">_xlfn.IFS(I212 &gt;= 0.4,"Very Hot",I212 &gt;= 0.3,"Hot",I212 &gt;= 0.2,"Moderate",I212 &gt;= 0.1,"Cold",I212 &lt; 0.1,"Very Cold")</f>
        <v>Hot</v>
      </c>
      <c r="R212" s="3" t="str" cm="1">
        <f t="array" ref="R212">_xlfn.IFS(H212 = 1,"Clear",H212 = 2,"Mist",H212 = 3,"Light Rain/Snow",H212 = 1,"Heavy Rain/Snow")</f>
        <v>Clear</v>
      </c>
      <c r="S212" s="3" t="str">
        <f t="shared" si="16"/>
        <v>Weekend</v>
      </c>
      <c r="T212" s="3" t="str" cm="1">
        <f t="array" ref="T212">_xlfn.IFS(G212=0,"Sunday",G212=1,"Monday",G212=2,"Tuesday",G212=3,"Wednesday",G212=4,"Thursday",G212=5,"Friday",G212=6,"Saturday")</f>
        <v>Sunday</v>
      </c>
      <c r="U212" s="11">
        <f t="shared" si="13"/>
        <v>2</v>
      </c>
      <c r="V212" s="8">
        <f t="shared" si="14"/>
        <v>2011</v>
      </c>
      <c r="W212" s="8" t="str">
        <f t="shared" si="15"/>
        <v>Registered Dominant</v>
      </c>
    </row>
    <row r="213" spans="1:23" ht="14" x14ac:dyDescent="0.15">
      <c r="A213" s="3">
        <v>822</v>
      </c>
      <c r="B213" s="5">
        <v>40580</v>
      </c>
      <c r="C213" s="3">
        <v>1</v>
      </c>
      <c r="D213" s="3">
        <v>2</v>
      </c>
      <c r="E213" s="3">
        <v>16</v>
      </c>
      <c r="F213" s="3" t="b">
        <v>0</v>
      </c>
      <c r="G213" s="3">
        <v>0</v>
      </c>
      <c r="H213" s="3">
        <v>1</v>
      </c>
      <c r="I213" s="3">
        <v>0.34</v>
      </c>
      <c r="J213" s="3">
        <v>0.34849999999999998</v>
      </c>
      <c r="K213" s="3">
        <v>0.49</v>
      </c>
      <c r="L213" s="3">
        <v>0.1045</v>
      </c>
      <c r="M213" s="3">
        <v>42</v>
      </c>
      <c r="N213" s="3">
        <v>115</v>
      </c>
      <c r="O213" s="3">
        <v>157</v>
      </c>
      <c r="P213" s="3" t="str" cm="1">
        <f t="array" ref="P213">_xlfn.IFS(K213 &gt;= 0.66,"High",K213 &gt;= 0.33,"Medium",K213 &gt;= 0,"Low")</f>
        <v>Medium</v>
      </c>
      <c r="Q213" s="3" t="str" cm="1">
        <f t="array" ref="Q213">_xlfn.IFS(I213 &gt;= 0.4,"Very Hot",I213 &gt;= 0.3,"Hot",I213 &gt;= 0.2,"Moderate",I213 &gt;= 0.1,"Cold",I213 &lt; 0.1,"Very Cold")</f>
        <v>Hot</v>
      </c>
      <c r="R213" s="3" t="str" cm="1">
        <f t="array" ref="R213">_xlfn.IFS(H213 = 1,"Clear",H213 = 2,"Mist",H213 = 3,"Light Rain/Snow",H213 = 1,"Heavy Rain/Snow")</f>
        <v>Clear</v>
      </c>
      <c r="S213" s="3" t="str">
        <f t="shared" si="16"/>
        <v>Weekend</v>
      </c>
      <c r="T213" s="3" t="str" cm="1">
        <f t="array" ref="T213">_xlfn.IFS(G213=0,"Sunday",G213=1,"Monday",G213=2,"Tuesday",G213=3,"Wednesday",G213=4,"Thursday",G213=5,"Friday",G213=6,"Saturday")</f>
        <v>Sunday</v>
      </c>
      <c r="U213" s="11">
        <f t="shared" si="13"/>
        <v>2</v>
      </c>
      <c r="V213" s="8">
        <f t="shared" si="14"/>
        <v>2011</v>
      </c>
      <c r="W213" s="8" t="str">
        <f t="shared" si="15"/>
        <v>Registered Dominant</v>
      </c>
    </row>
    <row r="214" spans="1:23" ht="14" x14ac:dyDescent="0.15">
      <c r="A214" s="3">
        <v>823</v>
      </c>
      <c r="B214" s="5">
        <v>40580</v>
      </c>
      <c r="C214" s="3">
        <v>1</v>
      </c>
      <c r="D214" s="3">
        <v>2</v>
      </c>
      <c r="E214" s="3">
        <v>17</v>
      </c>
      <c r="F214" s="3" t="b">
        <v>0</v>
      </c>
      <c r="G214" s="3">
        <v>0</v>
      </c>
      <c r="H214" s="3">
        <v>1</v>
      </c>
      <c r="I214" s="3">
        <v>0.34</v>
      </c>
      <c r="J214" s="3">
        <v>0.36359999999999998</v>
      </c>
      <c r="K214" s="3">
        <v>0.46</v>
      </c>
      <c r="L214" s="3">
        <v>0</v>
      </c>
      <c r="M214" s="3">
        <v>24</v>
      </c>
      <c r="N214" s="3">
        <v>97</v>
      </c>
      <c r="O214" s="3">
        <v>121</v>
      </c>
      <c r="P214" s="3" t="str" cm="1">
        <f t="array" ref="P214">_xlfn.IFS(K214 &gt;= 0.66,"High",K214 &gt;= 0.33,"Medium",K214 &gt;= 0,"Low")</f>
        <v>Medium</v>
      </c>
      <c r="Q214" s="3" t="str" cm="1">
        <f t="array" ref="Q214">_xlfn.IFS(I214 &gt;= 0.4,"Very Hot",I214 &gt;= 0.3,"Hot",I214 &gt;= 0.2,"Moderate",I214 &gt;= 0.1,"Cold",I214 &lt; 0.1,"Very Cold")</f>
        <v>Hot</v>
      </c>
      <c r="R214" s="3" t="str" cm="1">
        <f t="array" ref="R214">_xlfn.IFS(H214 = 1,"Clear",H214 = 2,"Mist",H214 = 3,"Light Rain/Snow",H214 = 1,"Heavy Rain/Snow")</f>
        <v>Clear</v>
      </c>
      <c r="S214" s="3" t="str">
        <f t="shared" si="16"/>
        <v>Weekend</v>
      </c>
      <c r="T214" s="3" t="str" cm="1">
        <f t="array" ref="T214">_xlfn.IFS(G214=0,"Sunday",G214=1,"Monday",G214=2,"Tuesday",G214=3,"Wednesday",G214=4,"Thursday",G214=5,"Friday",G214=6,"Saturday")</f>
        <v>Sunday</v>
      </c>
      <c r="U214" s="11">
        <f t="shared" si="13"/>
        <v>2</v>
      </c>
      <c r="V214" s="8">
        <f t="shared" si="14"/>
        <v>2011</v>
      </c>
      <c r="W214" s="8" t="str">
        <f t="shared" si="15"/>
        <v>Registered Dominant</v>
      </c>
    </row>
    <row r="215" spans="1:23" ht="14" x14ac:dyDescent="0.15">
      <c r="A215" s="3">
        <v>824</v>
      </c>
      <c r="B215" s="5">
        <v>40580</v>
      </c>
      <c r="C215" s="3">
        <v>1</v>
      </c>
      <c r="D215" s="3">
        <v>2</v>
      </c>
      <c r="E215" s="3">
        <v>18</v>
      </c>
      <c r="F215" s="3" t="b">
        <v>0</v>
      </c>
      <c r="G215" s="3">
        <v>0</v>
      </c>
      <c r="H215" s="3">
        <v>1</v>
      </c>
      <c r="I215" s="3">
        <v>0.3</v>
      </c>
      <c r="J215" s="3">
        <v>0.30299999999999999</v>
      </c>
      <c r="K215" s="3">
        <v>0.56000000000000005</v>
      </c>
      <c r="L215" s="3">
        <v>0.16420000000000001</v>
      </c>
      <c r="M215" s="3">
        <v>13</v>
      </c>
      <c r="N215" s="3">
        <v>65</v>
      </c>
      <c r="O215" s="3">
        <v>78</v>
      </c>
      <c r="P215" s="3" t="str" cm="1">
        <f t="array" ref="P215">_xlfn.IFS(K215 &gt;= 0.66,"High",K215 &gt;= 0.33,"Medium",K215 &gt;= 0,"Low")</f>
        <v>Medium</v>
      </c>
      <c r="Q215" s="3" t="str" cm="1">
        <f t="array" ref="Q215">_xlfn.IFS(I215 &gt;= 0.4,"Very Hot",I215 &gt;= 0.3,"Hot",I215 &gt;= 0.2,"Moderate",I215 &gt;= 0.1,"Cold",I215 &lt; 0.1,"Very Cold")</f>
        <v>Hot</v>
      </c>
      <c r="R215" s="3" t="str" cm="1">
        <f t="array" ref="R215">_xlfn.IFS(H215 = 1,"Clear",H215 = 2,"Mist",H215 = 3,"Light Rain/Snow",H215 = 1,"Heavy Rain/Snow")</f>
        <v>Clear</v>
      </c>
      <c r="S215" s="3" t="str">
        <f t="shared" si="16"/>
        <v>Weekend</v>
      </c>
      <c r="T215" s="3" t="str" cm="1">
        <f t="array" ref="T215">_xlfn.IFS(G215=0,"Sunday",G215=1,"Monday",G215=2,"Tuesday",G215=3,"Wednesday",G215=4,"Thursday",G215=5,"Friday",G215=6,"Saturday")</f>
        <v>Sunday</v>
      </c>
      <c r="U215" s="11">
        <f t="shared" si="13"/>
        <v>2</v>
      </c>
      <c r="V215" s="8">
        <f t="shared" si="14"/>
        <v>2011</v>
      </c>
      <c r="W215" s="8" t="str">
        <f t="shared" si="15"/>
        <v>Registered Dominant</v>
      </c>
    </row>
    <row r="216" spans="1:23" ht="14" x14ac:dyDescent="0.15">
      <c r="A216" s="3">
        <v>825</v>
      </c>
      <c r="B216" s="5">
        <v>40580</v>
      </c>
      <c r="C216" s="3">
        <v>1</v>
      </c>
      <c r="D216" s="3">
        <v>2</v>
      </c>
      <c r="E216" s="3">
        <v>19</v>
      </c>
      <c r="F216" s="3" t="b">
        <v>0</v>
      </c>
      <c r="G216" s="3">
        <v>0</v>
      </c>
      <c r="H216" s="3">
        <v>1</v>
      </c>
      <c r="I216" s="3">
        <v>0.28000000000000003</v>
      </c>
      <c r="J216" s="3">
        <v>0.28789999999999999</v>
      </c>
      <c r="K216" s="3">
        <v>0.61</v>
      </c>
      <c r="L216" s="3">
        <v>0.1343</v>
      </c>
      <c r="M216" s="3">
        <v>1</v>
      </c>
      <c r="N216" s="3">
        <v>20</v>
      </c>
      <c r="O216" s="3">
        <v>21</v>
      </c>
      <c r="P216" s="3" t="str" cm="1">
        <f t="array" ref="P216">_xlfn.IFS(K216 &gt;= 0.66,"High",K216 &gt;= 0.33,"Medium",K216 &gt;= 0,"Low")</f>
        <v>Medium</v>
      </c>
      <c r="Q216" s="3" t="str" cm="1">
        <f t="array" ref="Q216">_xlfn.IFS(I216 &gt;= 0.4,"Very Hot",I216 &gt;= 0.3,"Hot",I216 &gt;= 0.2,"Moderate",I216 &gt;= 0.1,"Cold",I216 &lt; 0.1,"Very Cold")</f>
        <v>Moderate</v>
      </c>
      <c r="R216" s="3" t="str" cm="1">
        <f t="array" ref="R216">_xlfn.IFS(H216 = 1,"Clear",H216 = 2,"Mist",H216 = 3,"Light Rain/Snow",H216 = 1,"Heavy Rain/Snow")</f>
        <v>Clear</v>
      </c>
      <c r="S216" s="3" t="str">
        <f t="shared" si="16"/>
        <v>Weekend</v>
      </c>
      <c r="T216" s="3" t="str" cm="1">
        <f t="array" ref="T216">_xlfn.IFS(G216=0,"Sunday",G216=1,"Monday",G216=2,"Tuesday",G216=3,"Wednesday",G216=4,"Thursday",G216=5,"Friday",G216=6,"Saturday")</f>
        <v>Sunday</v>
      </c>
      <c r="U216" s="11">
        <f t="shared" si="13"/>
        <v>2</v>
      </c>
      <c r="V216" s="8">
        <f t="shared" si="14"/>
        <v>2011</v>
      </c>
      <c r="W216" s="8" t="str">
        <f t="shared" si="15"/>
        <v>Registered Dominant</v>
      </c>
    </row>
    <row r="217" spans="1:23" ht="14" x14ac:dyDescent="0.15">
      <c r="A217" s="3">
        <v>826</v>
      </c>
      <c r="B217" s="5">
        <v>40580</v>
      </c>
      <c r="C217" s="3">
        <v>1</v>
      </c>
      <c r="D217" s="3">
        <v>2</v>
      </c>
      <c r="E217" s="3">
        <v>20</v>
      </c>
      <c r="F217" s="3" t="b">
        <v>0</v>
      </c>
      <c r="G217" s="3">
        <v>0</v>
      </c>
      <c r="H217" s="3">
        <v>1</v>
      </c>
      <c r="I217" s="3">
        <v>0.28000000000000003</v>
      </c>
      <c r="J217" s="3">
        <v>0.28789999999999999</v>
      </c>
      <c r="K217" s="3">
        <v>0.61</v>
      </c>
      <c r="L217" s="3">
        <v>0.1045</v>
      </c>
      <c r="M217" s="3">
        <v>5</v>
      </c>
      <c r="N217" s="3">
        <v>21</v>
      </c>
      <c r="O217" s="3">
        <v>26</v>
      </c>
      <c r="P217" s="3" t="str" cm="1">
        <f t="array" ref="P217">_xlfn.IFS(K217 &gt;= 0.66,"High",K217 &gt;= 0.33,"Medium",K217 &gt;= 0,"Low")</f>
        <v>Medium</v>
      </c>
      <c r="Q217" s="3" t="str" cm="1">
        <f t="array" ref="Q217">_xlfn.IFS(I217 &gt;= 0.4,"Very Hot",I217 &gt;= 0.3,"Hot",I217 &gt;= 0.2,"Moderate",I217 &gt;= 0.1,"Cold",I217 &lt; 0.1,"Very Cold")</f>
        <v>Moderate</v>
      </c>
      <c r="R217" s="3" t="str" cm="1">
        <f t="array" ref="R217">_xlfn.IFS(H217 = 1,"Clear",H217 = 2,"Mist",H217 = 3,"Light Rain/Snow",H217 = 1,"Heavy Rain/Snow")</f>
        <v>Clear</v>
      </c>
      <c r="S217" s="3" t="str">
        <f t="shared" si="16"/>
        <v>Weekend</v>
      </c>
      <c r="T217" s="3" t="str" cm="1">
        <f t="array" ref="T217">_xlfn.IFS(G217=0,"Sunday",G217=1,"Monday",G217=2,"Tuesday",G217=3,"Wednesday",G217=4,"Thursday",G217=5,"Friday",G217=6,"Saturday")</f>
        <v>Sunday</v>
      </c>
      <c r="U217" s="11">
        <f t="shared" si="13"/>
        <v>2</v>
      </c>
      <c r="V217" s="8">
        <f t="shared" si="14"/>
        <v>2011</v>
      </c>
      <c r="W217" s="8" t="str">
        <f t="shared" si="15"/>
        <v>Registered Dominant</v>
      </c>
    </row>
    <row r="218" spans="1:23" ht="14" x14ac:dyDescent="0.15">
      <c r="A218" s="3">
        <v>827</v>
      </c>
      <c r="B218" s="5">
        <v>40580</v>
      </c>
      <c r="C218" s="3">
        <v>1</v>
      </c>
      <c r="D218" s="3">
        <v>2</v>
      </c>
      <c r="E218" s="3">
        <v>21</v>
      </c>
      <c r="F218" s="3" t="b">
        <v>0</v>
      </c>
      <c r="G218" s="3">
        <v>0</v>
      </c>
      <c r="H218" s="3">
        <v>1</v>
      </c>
      <c r="I218" s="3">
        <v>0.26</v>
      </c>
      <c r="J218" s="3">
        <v>0.30299999999999999</v>
      </c>
      <c r="K218" s="3">
        <v>0.6</v>
      </c>
      <c r="L218" s="3">
        <v>0</v>
      </c>
      <c r="M218" s="3">
        <v>5</v>
      </c>
      <c r="N218" s="3">
        <v>22</v>
      </c>
      <c r="O218" s="3">
        <v>27</v>
      </c>
      <c r="P218" s="3" t="str" cm="1">
        <f t="array" ref="P218">_xlfn.IFS(K218 &gt;= 0.66,"High",K218 &gt;= 0.33,"Medium",K218 &gt;= 0,"Low")</f>
        <v>Medium</v>
      </c>
      <c r="Q218" s="3" t="str" cm="1">
        <f t="array" ref="Q218">_xlfn.IFS(I218 &gt;= 0.4,"Very Hot",I218 &gt;= 0.3,"Hot",I218 &gt;= 0.2,"Moderate",I218 &gt;= 0.1,"Cold",I218 &lt; 0.1,"Very Cold")</f>
        <v>Moderate</v>
      </c>
      <c r="R218" s="3" t="str" cm="1">
        <f t="array" ref="R218">_xlfn.IFS(H218 = 1,"Clear",H218 = 2,"Mist",H218 = 3,"Light Rain/Snow",H218 = 1,"Heavy Rain/Snow")</f>
        <v>Clear</v>
      </c>
      <c r="S218" s="3" t="str">
        <f t="shared" si="16"/>
        <v>Weekend</v>
      </c>
      <c r="T218" s="3" t="str" cm="1">
        <f t="array" ref="T218">_xlfn.IFS(G218=0,"Sunday",G218=1,"Monday",G218=2,"Tuesday",G218=3,"Wednesday",G218=4,"Thursday",G218=5,"Friday",G218=6,"Saturday")</f>
        <v>Sunday</v>
      </c>
      <c r="U218" s="11">
        <f t="shared" si="13"/>
        <v>2</v>
      </c>
      <c r="V218" s="8">
        <f t="shared" si="14"/>
        <v>2011</v>
      </c>
      <c r="W218" s="8" t="str">
        <f t="shared" si="15"/>
        <v>Registered Dominant</v>
      </c>
    </row>
    <row r="219" spans="1:23" ht="14" x14ac:dyDescent="0.15">
      <c r="A219" s="3">
        <v>828</v>
      </c>
      <c r="B219" s="5">
        <v>40580</v>
      </c>
      <c r="C219" s="3">
        <v>1</v>
      </c>
      <c r="D219" s="3">
        <v>2</v>
      </c>
      <c r="E219" s="3">
        <v>22</v>
      </c>
      <c r="F219" s="3" t="b">
        <v>0</v>
      </c>
      <c r="G219" s="3">
        <v>0</v>
      </c>
      <c r="H219" s="3">
        <v>1</v>
      </c>
      <c r="I219" s="3">
        <v>0.26</v>
      </c>
      <c r="J219" s="3">
        <v>0.30299999999999999</v>
      </c>
      <c r="K219" s="3">
        <v>0.6</v>
      </c>
      <c r="L219" s="3">
        <v>0</v>
      </c>
      <c r="M219" s="3">
        <v>5</v>
      </c>
      <c r="N219" s="3">
        <v>57</v>
      </c>
      <c r="O219" s="3">
        <v>62</v>
      </c>
      <c r="P219" s="3" t="str" cm="1">
        <f t="array" ref="P219">_xlfn.IFS(K219 &gt;= 0.66,"High",K219 &gt;= 0.33,"Medium",K219 &gt;= 0,"Low")</f>
        <v>Medium</v>
      </c>
      <c r="Q219" s="3" t="str" cm="1">
        <f t="array" ref="Q219">_xlfn.IFS(I219 &gt;= 0.4,"Very Hot",I219 &gt;= 0.3,"Hot",I219 &gt;= 0.2,"Moderate",I219 &gt;= 0.1,"Cold",I219 &lt; 0.1,"Very Cold")</f>
        <v>Moderate</v>
      </c>
      <c r="R219" s="3" t="str" cm="1">
        <f t="array" ref="R219">_xlfn.IFS(H219 = 1,"Clear",H219 = 2,"Mist",H219 = 3,"Light Rain/Snow",H219 = 1,"Heavy Rain/Snow")</f>
        <v>Clear</v>
      </c>
      <c r="S219" s="3" t="str">
        <f t="shared" si="16"/>
        <v>Weekend</v>
      </c>
      <c r="T219" s="3" t="str" cm="1">
        <f t="array" ref="T219">_xlfn.IFS(G219=0,"Sunday",G219=1,"Monday",G219=2,"Tuesday",G219=3,"Wednesday",G219=4,"Thursday",G219=5,"Friday",G219=6,"Saturday")</f>
        <v>Sunday</v>
      </c>
      <c r="U219" s="11">
        <f t="shared" si="13"/>
        <v>2</v>
      </c>
      <c r="V219" s="8">
        <f t="shared" si="14"/>
        <v>2011</v>
      </c>
      <c r="W219" s="8" t="str">
        <f t="shared" si="15"/>
        <v>Registered Dominant</v>
      </c>
    </row>
    <row r="220" spans="1:23" ht="14" x14ac:dyDescent="0.15">
      <c r="A220" s="3">
        <v>829</v>
      </c>
      <c r="B220" s="5">
        <v>40580</v>
      </c>
      <c r="C220" s="3">
        <v>1</v>
      </c>
      <c r="D220" s="3">
        <v>2</v>
      </c>
      <c r="E220" s="3">
        <v>23</v>
      </c>
      <c r="F220" s="3" t="b">
        <v>0</v>
      </c>
      <c r="G220" s="3">
        <v>0</v>
      </c>
      <c r="H220" s="3">
        <v>1</v>
      </c>
      <c r="I220" s="3">
        <v>0.24</v>
      </c>
      <c r="J220" s="3">
        <v>0.28789999999999999</v>
      </c>
      <c r="K220" s="3">
        <v>0.65</v>
      </c>
      <c r="L220" s="3">
        <v>0</v>
      </c>
      <c r="M220" s="3">
        <v>4</v>
      </c>
      <c r="N220" s="3">
        <v>26</v>
      </c>
      <c r="O220" s="3">
        <v>30</v>
      </c>
      <c r="P220" s="3" t="str" cm="1">
        <f t="array" ref="P220">_xlfn.IFS(K220 &gt;= 0.66,"High",K220 &gt;= 0.33,"Medium",K220 &gt;= 0,"Low")</f>
        <v>Medium</v>
      </c>
      <c r="Q220" s="3" t="str" cm="1">
        <f t="array" ref="Q220">_xlfn.IFS(I220 &gt;= 0.4,"Very Hot",I220 &gt;= 0.3,"Hot",I220 &gt;= 0.2,"Moderate",I220 &gt;= 0.1,"Cold",I220 &lt; 0.1,"Very Cold")</f>
        <v>Moderate</v>
      </c>
      <c r="R220" s="3" t="str" cm="1">
        <f t="array" ref="R220">_xlfn.IFS(H220 = 1,"Clear",H220 = 2,"Mist",H220 = 3,"Light Rain/Snow",H220 = 1,"Heavy Rain/Snow")</f>
        <v>Clear</v>
      </c>
      <c r="S220" s="3" t="str">
        <f t="shared" si="16"/>
        <v>Weekend</v>
      </c>
      <c r="T220" s="3" t="str" cm="1">
        <f t="array" ref="T220">_xlfn.IFS(G220=0,"Sunday",G220=1,"Monday",G220=2,"Tuesday",G220=3,"Wednesday",G220=4,"Thursday",G220=5,"Friday",G220=6,"Saturday")</f>
        <v>Sunday</v>
      </c>
      <c r="U220" s="11">
        <f t="shared" si="13"/>
        <v>2</v>
      </c>
      <c r="V220" s="8">
        <f t="shared" si="14"/>
        <v>2011</v>
      </c>
      <c r="W220" s="8" t="str">
        <f t="shared" si="15"/>
        <v>Registered Dominant</v>
      </c>
    </row>
    <row r="221" spans="1:23" ht="14" x14ac:dyDescent="0.15">
      <c r="A221" s="3">
        <v>830</v>
      </c>
      <c r="B221" s="5">
        <v>40581</v>
      </c>
      <c r="C221" s="3">
        <v>1</v>
      </c>
      <c r="D221" s="3">
        <v>2</v>
      </c>
      <c r="E221" s="3">
        <v>0</v>
      </c>
      <c r="F221" s="3" t="b">
        <v>0</v>
      </c>
      <c r="G221" s="3">
        <v>1</v>
      </c>
      <c r="H221" s="3">
        <v>1</v>
      </c>
      <c r="I221" s="3">
        <v>0.24</v>
      </c>
      <c r="J221" s="3">
        <v>0.28789999999999999</v>
      </c>
      <c r="K221" s="3">
        <v>0.65</v>
      </c>
      <c r="L221" s="3">
        <v>0</v>
      </c>
      <c r="M221" s="3">
        <v>1</v>
      </c>
      <c r="N221" s="3">
        <v>14</v>
      </c>
      <c r="O221" s="3">
        <v>15</v>
      </c>
      <c r="P221" s="3" t="str" cm="1">
        <f t="array" ref="P221">_xlfn.IFS(K221 &gt;= 0.66,"High",K221 &gt;= 0.33,"Medium",K221 &gt;= 0,"Low")</f>
        <v>Medium</v>
      </c>
      <c r="Q221" s="3" t="str" cm="1">
        <f t="array" ref="Q221">_xlfn.IFS(I221 &gt;= 0.4,"Very Hot",I221 &gt;= 0.3,"Hot",I221 &gt;= 0.2,"Moderate",I221 &gt;= 0.1,"Cold",I221 &lt; 0.1,"Very Cold")</f>
        <v>Moderate</v>
      </c>
      <c r="R221" s="3" t="str" cm="1">
        <f t="array" ref="R221">_xlfn.IFS(H221 = 1,"Clear",H221 = 2,"Mist",H221 = 3,"Light Rain/Snow",H221 = 1,"Heavy Rain/Snow")</f>
        <v>Clear</v>
      </c>
      <c r="S221" s="3" t="str">
        <f t="shared" si="16"/>
        <v>Weeakday</v>
      </c>
      <c r="T221" s="3" t="str" cm="1">
        <f t="array" ref="T221">_xlfn.IFS(G221=0,"Sunday",G221=1,"Monday",G221=2,"Tuesday",G221=3,"Wednesday",G221=4,"Thursday",G221=5,"Friday",G221=6,"Saturday")</f>
        <v>Monday</v>
      </c>
      <c r="U221" s="11">
        <f t="shared" si="13"/>
        <v>2</v>
      </c>
      <c r="V221" s="8">
        <f t="shared" si="14"/>
        <v>2011</v>
      </c>
      <c r="W221" s="8" t="str">
        <f t="shared" si="15"/>
        <v>Registered Dominant</v>
      </c>
    </row>
    <row r="222" spans="1:23" ht="14" x14ac:dyDescent="0.15">
      <c r="A222" s="3">
        <v>831</v>
      </c>
      <c r="B222" s="5">
        <v>40581</v>
      </c>
      <c r="C222" s="3">
        <v>1</v>
      </c>
      <c r="D222" s="3">
        <v>2</v>
      </c>
      <c r="E222" s="3">
        <v>1</v>
      </c>
      <c r="F222" s="3" t="b">
        <v>0</v>
      </c>
      <c r="G222" s="3">
        <v>1</v>
      </c>
      <c r="H222" s="3">
        <v>1</v>
      </c>
      <c r="I222" s="3">
        <v>0.22</v>
      </c>
      <c r="J222" s="3">
        <v>0.2727</v>
      </c>
      <c r="K222" s="3">
        <v>0.75</v>
      </c>
      <c r="L222" s="3">
        <v>0</v>
      </c>
      <c r="M222" s="3">
        <v>1</v>
      </c>
      <c r="N222" s="3">
        <v>4</v>
      </c>
      <c r="O222" s="3">
        <v>5</v>
      </c>
      <c r="P222" s="3" t="str" cm="1">
        <f t="array" ref="P222">_xlfn.IFS(K222 &gt;= 0.66,"High",K222 &gt;= 0.33,"Medium",K222 &gt;= 0,"Low")</f>
        <v>High</v>
      </c>
      <c r="Q222" s="3" t="str" cm="1">
        <f t="array" ref="Q222">_xlfn.IFS(I222 &gt;= 0.4,"Very Hot",I222 &gt;= 0.3,"Hot",I222 &gt;= 0.2,"Moderate",I222 &gt;= 0.1,"Cold",I222 &lt; 0.1,"Very Cold")</f>
        <v>Moderate</v>
      </c>
      <c r="R222" s="3" t="str" cm="1">
        <f t="array" ref="R222">_xlfn.IFS(H222 = 1,"Clear",H222 = 2,"Mist",H222 = 3,"Light Rain/Snow",H222 = 1,"Heavy Rain/Snow")</f>
        <v>Clear</v>
      </c>
      <c r="S222" s="3" t="str">
        <f t="shared" si="16"/>
        <v>Weeakday</v>
      </c>
      <c r="T222" s="3" t="str" cm="1">
        <f t="array" ref="T222">_xlfn.IFS(G222=0,"Sunday",G222=1,"Monday",G222=2,"Tuesday",G222=3,"Wednesday",G222=4,"Thursday",G222=5,"Friday",G222=6,"Saturday")</f>
        <v>Monday</v>
      </c>
      <c r="U222" s="11">
        <f t="shared" si="13"/>
        <v>2</v>
      </c>
      <c r="V222" s="8">
        <f t="shared" si="14"/>
        <v>2011</v>
      </c>
      <c r="W222" s="8" t="str">
        <f t="shared" si="15"/>
        <v>Registered Dominant</v>
      </c>
    </row>
    <row r="223" spans="1:23" ht="14" x14ac:dyDescent="0.15">
      <c r="A223" s="3">
        <v>832</v>
      </c>
      <c r="B223" s="5">
        <v>40581</v>
      </c>
      <c r="C223" s="3">
        <v>1</v>
      </c>
      <c r="D223" s="3">
        <v>2</v>
      </c>
      <c r="E223" s="3">
        <v>2</v>
      </c>
      <c r="F223" s="3" t="b">
        <v>0</v>
      </c>
      <c r="G223" s="3">
        <v>1</v>
      </c>
      <c r="H223" s="3">
        <v>1</v>
      </c>
      <c r="I223" s="3">
        <v>0.2</v>
      </c>
      <c r="J223" s="3">
        <v>0.2576</v>
      </c>
      <c r="K223" s="3">
        <v>0.8</v>
      </c>
      <c r="L223" s="3">
        <v>0</v>
      </c>
      <c r="M223" s="3">
        <v>0</v>
      </c>
      <c r="N223" s="3">
        <v>3</v>
      </c>
      <c r="O223" s="3">
        <v>3</v>
      </c>
      <c r="P223" s="3" t="str" cm="1">
        <f t="array" ref="P223">_xlfn.IFS(K223 &gt;= 0.66,"High",K223 &gt;= 0.33,"Medium",K223 &gt;= 0,"Low")</f>
        <v>High</v>
      </c>
      <c r="Q223" s="3" t="str" cm="1">
        <f t="array" ref="Q223">_xlfn.IFS(I223 &gt;= 0.4,"Very Hot",I223 &gt;= 0.3,"Hot",I223 &gt;= 0.2,"Moderate",I223 &gt;= 0.1,"Cold",I223 &lt; 0.1,"Very Cold")</f>
        <v>Moderate</v>
      </c>
      <c r="R223" s="3" t="str" cm="1">
        <f t="array" ref="R223">_xlfn.IFS(H223 = 1,"Clear",H223 = 2,"Mist",H223 = 3,"Light Rain/Snow",H223 = 1,"Heavy Rain/Snow")</f>
        <v>Clear</v>
      </c>
      <c r="S223" s="3" t="str">
        <f t="shared" si="16"/>
        <v>Weeakday</v>
      </c>
      <c r="T223" s="3" t="str" cm="1">
        <f t="array" ref="T223">_xlfn.IFS(G223=0,"Sunday",G223=1,"Monday",G223=2,"Tuesday",G223=3,"Wednesday",G223=4,"Thursday",G223=5,"Friday",G223=6,"Saturday")</f>
        <v>Monday</v>
      </c>
      <c r="U223" s="11">
        <f t="shared" si="13"/>
        <v>2</v>
      </c>
      <c r="V223" s="8">
        <f t="shared" si="14"/>
        <v>2011</v>
      </c>
      <c r="W223" s="8" t="str">
        <f t="shared" si="15"/>
        <v>Registered Dominant</v>
      </c>
    </row>
    <row r="224" spans="1:23" ht="14" x14ac:dyDescent="0.15">
      <c r="A224" s="3">
        <v>833</v>
      </c>
      <c r="B224" s="5">
        <v>40581</v>
      </c>
      <c r="C224" s="3">
        <v>1</v>
      </c>
      <c r="D224" s="3">
        <v>2</v>
      </c>
      <c r="E224" s="3">
        <v>3</v>
      </c>
      <c r="F224" s="3" t="b">
        <v>0</v>
      </c>
      <c r="G224" s="3">
        <v>1</v>
      </c>
      <c r="H224" s="3">
        <v>1</v>
      </c>
      <c r="I224" s="3">
        <v>0.2</v>
      </c>
      <c r="J224" s="3">
        <v>0.2576</v>
      </c>
      <c r="K224" s="3">
        <v>0.86</v>
      </c>
      <c r="L224" s="3">
        <v>0</v>
      </c>
      <c r="M224" s="3">
        <v>0</v>
      </c>
      <c r="N224" s="3">
        <v>1</v>
      </c>
      <c r="O224" s="3">
        <v>1</v>
      </c>
      <c r="P224" s="3" t="str" cm="1">
        <f t="array" ref="P224">_xlfn.IFS(K224 &gt;= 0.66,"High",K224 &gt;= 0.33,"Medium",K224 &gt;= 0,"Low")</f>
        <v>High</v>
      </c>
      <c r="Q224" s="3" t="str" cm="1">
        <f t="array" ref="Q224">_xlfn.IFS(I224 &gt;= 0.4,"Very Hot",I224 &gt;= 0.3,"Hot",I224 &gt;= 0.2,"Moderate",I224 &gt;= 0.1,"Cold",I224 &lt; 0.1,"Very Cold")</f>
        <v>Moderate</v>
      </c>
      <c r="R224" s="3" t="str" cm="1">
        <f t="array" ref="R224">_xlfn.IFS(H224 = 1,"Clear",H224 = 2,"Mist",H224 = 3,"Light Rain/Snow",H224 = 1,"Heavy Rain/Snow")</f>
        <v>Clear</v>
      </c>
      <c r="S224" s="3" t="str">
        <f t="shared" si="16"/>
        <v>Weeakday</v>
      </c>
      <c r="T224" s="3" t="str" cm="1">
        <f t="array" ref="T224">_xlfn.IFS(G224=0,"Sunday",G224=1,"Monday",G224=2,"Tuesday",G224=3,"Wednesday",G224=4,"Thursday",G224=5,"Friday",G224=6,"Saturday")</f>
        <v>Monday</v>
      </c>
      <c r="U224" s="11">
        <f t="shared" si="13"/>
        <v>2</v>
      </c>
      <c r="V224" s="8">
        <f t="shared" si="14"/>
        <v>2011</v>
      </c>
      <c r="W224" s="8" t="str">
        <f t="shared" si="15"/>
        <v>Registered Dominant</v>
      </c>
    </row>
    <row r="225" spans="1:23" ht="14" x14ac:dyDescent="0.15">
      <c r="A225" s="3">
        <v>834</v>
      </c>
      <c r="B225" s="5">
        <v>40581</v>
      </c>
      <c r="C225" s="3">
        <v>1</v>
      </c>
      <c r="D225" s="3">
        <v>2</v>
      </c>
      <c r="E225" s="3">
        <v>4</v>
      </c>
      <c r="F225" s="3" t="b">
        <v>0</v>
      </c>
      <c r="G225" s="3">
        <v>1</v>
      </c>
      <c r="H225" s="3">
        <v>1</v>
      </c>
      <c r="I225" s="3">
        <v>0.2</v>
      </c>
      <c r="J225" s="3">
        <v>0.2576</v>
      </c>
      <c r="K225" s="3">
        <v>0.86</v>
      </c>
      <c r="L225" s="3">
        <v>0</v>
      </c>
      <c r="M225" s="3">
        <v>1</v>
      </c>
      <c r="N225" s="3">
        <v>1</v>
      </c>
      <c r="O225" s="3">
        <v>2</v>
      </c>
      <c r="P225" s="3" t="str" cm="1">
        <f t="array" ref="P225">_xlfn.IFS(K225 &gt;= 0.66,"High",K225 &gt;= 0.33,"Medium",K225 &gt;= 0,"Low")</f>
        <v>High</v>
      </c>
      <c r="Q225" s="3" t="str" cm="1">
        <f t="array" ref="Q225">_xlfn.IFS(I225 &gt;= 0.4,"Very Hot",I225 &gt;= 0.3,"Hot",I225 &gt;= 0.2,"Moderate",I225 &gt;= 0.1,"Cold",I225 &lt; 0.1,"Very Cold")</f>
        <v>Moderate</v>
      </c>
      <c r="R225" s="3" t="str" cm="1">
        <f t="array" ref="R225">_xlfn.IFS(H225 = 1,"Clear",H225 = 2,"Mist",H225 = 3,"Light Rain/Snow",H225 = 1,"Heavy Rain/Snow")</f>
        <v>Clear</v>
      </c>
      <c r="S225" s="3" t="str">
        <f t="shared" si="16"/>
        <v>Weeakday</v>
      </c>
      <c r="T225" s="3" t="str" cm="1">
        <f t="array" ref="T225">_xlfn.IFS(G225=0,"Sunday",G225=1,"Monday",G225=2,"Tuesday",G225=3,"Wednesday",G225=4,"Thursday",G225=5,"Friday",G225=6,"Saturday")</f>
        <v>Monday</v>
      </c>
      <c r="U225" s="11">
        <f t="shared" si="13"/>
        <v>2</v>
      </c>
      <c r="V225" s="8">
        <f t="shared" si="14"/>
        <v>2011</v>
      </c>
      <c r="W225" s="8" t="str">
        <f t="shared" si="15"/>
        <v>Registered Dominant</v>
      </c>
    </row>
    <row r="226" spans="1:23" ht="14" x14ac:dyDescent="0.15">
      <c r="A226" s="3">
        <v>835</v>
      </c>
      <c r="B226" s="5">
        <v>40581</v>
      </c>
      <c r="C226" s="3">
        <v>1</v>
      </c>
      <c r="D226" s="3">
        <v>2</v>
      </c>
      <c r="E226" s="3">
        <v>5</v>
      </c>
      <c r="F226" s="3" t="b">
        <v>0</v>
      </c>
      <c r="G226" s="3">
        <v>1</v>
      </c>
      <c r="H226" s="3">
        <v>1</v>
      </c>
      <c r="I226" s="3">
        <v>0.2</v>
      </c>
      <c r="J226" s="3">
        <v>0.2576</v>
      </c>
      <c r="K226" s="3">
        <v>0.86</v>
      </c>
      <c r="L226" s="3">
        <v>0</v>
      </c>
      <c r="M226" s="3">
        <v>1</v>
      </c>
      <c r="N226" s="3">
        <v>9</v>
      </c>
      <c r="O226" s="3">
        <v>10</v>
      </c>
      <c r="P226" s="3" t="str" cm="1">
        <f t="array" ref="P226">_xlfn.IFS(K226 &gt;= 0.66,"High",K226 &gt;= 0.33,"Medium",K226 &gt;= 0,"Low")</f>
        <v>High</v>
      </c>
      <c r="Q226" s="3" t="str" cm="1">
        <f t="array" ref="Q226">_xlfn.IFS(I226 &gt;= 0.4,"Very Hot",I226 &gt;= 0.3,"Hot",I226 &gt;= 0.2,"Moderate",I226 &gt;= 0.1,"Cold",I226 &lt; 0.1,"Very Cold")</f>
        <v>Moderate</v>
      </c>
      <c r="R226" s="3" t="str" cm="1">
        <f t="array" ref="R226">_xlfn.IFS(H226 = 1,"Clear",H226 = 2,"Mist",H226 = 3,"Light Rain/Snow",H226 = 1,"Heavy Rain/Snow")</f>
        <v>Clear</v>
      </c>
      <c r="S226" s="3" t="str">
        <f t="shared" si="16"/>
        <v>Weeakday</v>
      </c>
      <c r="T226" s="3" t="str" cm="1">
        <f t="array" ref="T226">_xlfn.IFS(G226=0,"Sunday",G226=1,"Monday",G226=2,"Tuesday",G226=3,"Wednesday",G226=4,"Thursday",G226=5,"Friday",G226=6,"Saturday")</f>
        <v>Monday</v>
      </c>
      <c r="U226" s="11">
        <f t="shared" si="13"/>
        <v>2</v>
      </c>
      <c r="V226" s="8">
        <f t="shared" si="14"/>
        <v>2011</v>
      </c>
      <c r="W226" s="8" t="str">
        <f t="shared" si="15"/>
        <v>Registered Dominant</v>
      </c>
    </row>
    <row r="227" spans="1:23" ht="14" x14ac:dyDescent="0.15">
      <c r="A227" s="3">
        <v>836</v>
      </c>
      <c r="B227" s="5">
        <v>40581</v>
      </c>
      <c r="C227" s="3">
        <v>1</v>
      </c>
      <c r="D227" s="3">
        <v>2</v>
      </c>
      <c r="E227" s="3">
        <v>6</v>
      </c>
      <c r="F227" s="3" t="b">
        <v>0</v>
      </c>
      <c r="G227" s="3">
        <v>1</v>
      </c>
      <c r="H227" s="3">
        <v>1</v>
      </c>
      <c r="I227" s="3">
        <v>0.18</v>
      </c>
      <c r="J227" s="3">
        <v>0.2424</v>
      </c>
      <c r="K227" s="3">
        <v>0.93</v>
      </c>
      <c r="L227" s="3">
        <v>0</v>
      </c>
      <c r="M227" s="3">
        <v>1</v>
      </c>
      <c r="N227" s="3">
        <v>29</v>
      </c>
      <c r="O227" s="3">
        <v>30</v>
      </c>
      <c r="P227" s="3" t="str" cm="1">
        <f t="array" ref="P227">_xlfn.IFS(K227 &gt;= 0.66,"High",K227 &gt;= 0.33,"Medium",K227 &gt;= 0,"Low")</f>
        <v>High</v>
      </c>
      <c r="Q227" s="3" t="str" cm="1">
        <f t="array" ref="Q227">_xlfn.IFS(I227 &gt;= 0.4,"Very Hot",I227 &gt;= 0.3,"Hot",I227 &gt;= 0.2,"Moderate",I227 &gt;= 0.1,"Cold",I227 &lt; 0.1,"Very Cold")</f>
        <v>Cold</v>
      </c>
      <c r="R227" s="3" t="str" cm="1">
        <f t="array" ref="R227">_xlfn.IFS(H227 = 1,"Clear",H227 = 2,"Mist",H227 = 3,"Light Rain/Snow",H227 = 1,"Heavy Rain/Snow")</f>
        <v>Clear</v>
      </c>
      <c r="S227" s="3" t="str">
        <f t="shared" si="16"/>
        <v>Weeakday</v>
      </c>
      <c r="T227" s="3" t="str" cm="1">
        <f t="array" ref="T227">_xlfn.IFS(G227=0,"Sunday",G227=1,"Monday",G227=2,"Tuesday",G227=3,"Wednesday",G227=4,"Thursday",G227=5,"Friday",G227=6,"Saturday")</f>
        <v>Monday</v>
      </c>
      <c r="U227" s="11">
        <f t="shared" si="13"/>
        <v>2</v>
      </c>
      <c r="V227" s="8">
        <f t="shared" si="14"/>
        <v>2011</v>
      </c>
      <c r="W227" s="8" t="str">
        <f t="shared" si="15"/>
        <v>Registered Dominant</v>
      </c>
    </row>
    <row r="228" spans="1:23" ht="14" x14ac:dyDescent="0.15">
      <c r="A228" s="3">
        <v>837</v>
      </c>
      <c r="B228" s="5">
        <v>40581</v>
      </c>
      <c r="C228" s="3">
        <v>1</v>
      </c>
      <c r="D228" s="3">
        <v>2</v>
      </c>
      <c r="E228" s="3">
        <v>7</v>
      </c>
      <c r="F228" s="3" t="b">
        <v>0</v>
      </c>
      <c r="G228" s="3">
        <v>1</v>
      </c>
      <c r="H228" s="3">
        <v>1</v>
      </c>
      <c r="I228" s="3">
        <v>0.18</v>
      </c>
      <c r="J228" s="3">
        <v>0.2424</v>
      </c>
      <c r="K228" s="3">
        <v>0.86</v>
      </c>
      <c r="L228" s="3">
        <v>0</v>
      </c>
      <c r="M228" s="3">
        <v>6</v>
      </c>
      <c r="N228" s="3">
        <v>89</v>
      </c>
      <c r="O228" s="3">
        <v>95</v>
      </c>
      <c r="P228" s="3" t="str" cm="1">
        <f t="array" ref="P228">_xlfn.IFS(K228 &gt;= 0.66,"High",K228 &gt;= 0.33,"Medium",K228 &gt;= 0,"Low")</f>
        <v>High</v>
      </c>
      <c r="Q228" s="3" t="str" cm="1">
        <f t="array" ref="Q228">_xlfn.IFS(I228 &gt;= 0.4,"Very Hot",I228 &gt;= 0.3,"Hot",I228 &gt;= 0.2,"Moderate",I228 &gt;= 0.1,"Cold",I228 &lt; 0.1,"Very Cold")</f>
        <v>Cold</v>
      </c>
      <c r="R228" s="3" t="str" cm="1">
        <f t="array" ref="R228">_xlfn.IFS(H228 = 1,"Clear",H228 = 2,"Mist",H228 = 3,"Light Rain/Snow",H228 = 1,"Heavy Rain/Snow")</f>
        <v>Clear</v>
      </c>
      <c r="S228" s="3" t="str">
        <f t="shared" si="16"/>
        <v>Weeakday</v>
      </c>
      <c r="T228" s="3" t="str" cm="1">
        <f t="array" ref="T228">_xlfn.IFS(G228=0,"Sunday",G228=1,"Monday",G228=2,"Tuesday",G228=3,"Wednesday",G228=4,"Thursday",G228=5,"Friday",G228=6,"Saturday")</f>
        <v>Monday</v>
      </c>
      <c r="U228" s="11">
        <f t="shared" si="13"/>
        <v>2</v>
      </c>
      <c r="V228" s="8">
        <f t="shared" si="14"/>
        <v>2011</v>
      </c>
      <c r="W228" s="8" t="str">
        <f t="shared" si="15"/>
        <v>Registered Dominant</v>
      </c>
    </row>
    <row r="229" spans="1:23" ht="14" x14ac:dyDescent="0.15">
      <c r="A229" s="3">
        <v>838</v>
      </c>
      <c r="B229" s="5">
        <v>40581</v>
      </c>
      <c r="C229" s="3">
        <v>1</v>
      </c>
      <c r="D229" s="3">
        <v>2</v>
      </c>
      <c r="E229" s="3">
        <v>8</v>
      </c>
      <c r="F229" s="3" t="b">
        <v>0</v>
      </c>
      <c r="G229" s="3">
        <v>1</v>
      </c>
      <c r="H229" s="3">
        <v>2</v>
      </c>
      <c r="I229" s="3">
        <v>0.16</v>
      </c>
      <c r="J229" s="3">
        <v>0.2273</v>
      </c>
      <c r="K229" s="3">
        <v>1</v>
      </c>
      <c r="L229" s="3">
        <v>0</v>
      </c>
      <c r="M229" s="3">
        <v>7</v>
      </c>
      <c r="N229" s="3">
        <v>223</v>
      </c>
      <c r="O229" s="3">
        <v>230</v>
      </c>
      <c r="P229" s="3" t="str" cm="1">
        <f t="array" ref="P229">_xlfn.IFS(K229 &gt;= 0.66,"High",K229 &gt;= 0.33,"Medium",K229 &gt;= 0,"Low")</f>
        <v>High</v>
      </c>
      <c r="Q229" s="3" t="str" cm="1">
        <f t="array" ref="Q229">_xlfn.IFS(I229 &gt;= 0.4,"Very Hot",I229 &gt;= 0.3,"Hot",I229 &gt;= 0.2,"Moderate",I229 &gt;= 0.1,"Cold",I229 &lt; 0.1,"Very Cold")</f>
        <v>Cold</v>
      </c>
      <c r="R229" s="3" t="str" cm="1">
        <f t="array" ref="R229">_xlfn.IFS(H229 = 1,"Clear",H229 = 2,"Mist",H229 = 3,"Light Rain/Snow",H229 = 1,"Heavy Rain/Snow")</f>
        <v>Mist</v>
      </c>
      <c r="S229" s="3" t="str">
        <f t="shared" si="16"/>
        <v>Weeakday</v>
      </c>
      <c r="T229" s="3" t="str" cm="1">
        <f t="array" ref="T229">_xlfn.IFS(G229=0,"Sunday",G229=1,"Monday",G229=2,"Tuesday",G229=3,"Wednesday",G229=4,"Thursday",G229=5,"Friday",G229=6,"Saturday")</f>
        <v>Monday</v>
      </c>
      <c r="U229" s="11">
        <f t="shared" si="13"/>
        <v>2</v>
      </c>
      <c r="V229" s="8">
        <f t="shared" si="14"/>
        <v>2011</v>
      </c>
      <c r="W229" s="8" t="str">
        <f t="shared" si="15"/>
        <v>Registered Dominant</v>
      </c>
    </row>
    <row r="230" spans="1:23" ht="14" x14ac:dyDescent="0.15">
      <c r="A230" s="3">
        <v>839</v>
      </c>
      <c r="B230" s="5">
        <v>40581</v>
      </c>
      <c r="C230" s="3">
        <v>1</v>
      </c>
      <c r="D230" s="3">
        <v>2</v>
      </c>
      <c r="E230" s="3">
        <v>9</v>
      </c>
      <c r="F230" s="3" t="b">
        <v>0</v>
      </c>
      <c r="G230" s="3">
        <v>1</v>
      </c>
      <c r="H230" s="3">
        <v>1</v>
      </c>
      <c r="I230" s="3">
        <v>0.22</v>
      </c>
      <c r="J230" s="3">
        <v>0.2727</v>
      </c>
      <c r="K230" s="3">
        <v>0.8</v>
      </c>
      <c r="L230" s="3">
        <v>0</v>
      </c>
      <c r="M230" s="3">
        <v>3</v>
      </c>
      <c r="N230" s="3">
        <v>115</v>
      </c>
      <c r="O230" s="3">
        <v>118</v>
      </c>
      <c r="P230" s="3" t="str" cm="1">
        <f t="array" ref="P230">_xlfn.IFS(K230 &gt;= 0.66,"High",K230 &gt;= 0.33,"Medium",K230 &gt;= 0,"Low")</f>
        <v>High</v>
      </c>
      <c r="Q230" s="3" t="str" cm="1">
        <f t="array" ref="Q230">_xlfn.IFS(I230 &gt;= 0.4,"Very Hot",I230 &gt;= 0.3,"Hot",I230 &gt;= 0.2,"Moderate",I230 &gt;= 0.1,"Cold",I230 &lt; 0.1,"Very Cold")</f>
        <v>Moderate</v>
      </c>
      <c r="R230" s="3" t="str" cm="1">
        <f t="array" ref="R230">_xlfn.IFS(H230 = 1,"Clear",H230 = 2,"Mist",H230 = 3,"Light Rain/Snow",H230 = 1,"Heavy Rain/Snow")</f>
        <v>Clear</v>
      </c>
      <c r="S230" s="3" t="str">
        <f t="shared" si="16"/>
        <v>Weeakday</v>
      </c>
      <c r="T230" s="3" t="str" cm="1">
        <f t="array" ref="T230">_xlfn.IFS(G230=0,"Sunday",G230=1,"Monday",G230=2,"Tuesday",G230=3,"Wednesday",G230=4,"Thursday",G230=5,"Friday",G230=6,"Saturday")</f>
        <v>Monday</v>
      </c>
      <c r="U230" s="11">
        <f t="shared" si="13"/>
        <v>2</v>
      </c>
      <c r="V230" s="8">
        <f t="shared" si="14"/>
        <v>2011</v>
      </c>
      <c r="W230" s="8" t="str">
        <f t="shared" si="15"/>
        <v>Registered Dominant</v>
      </c>
    </row>
    <row r="231" spans="1:23" ht="14" x14ac:dyDescent="0.15">
      <c r="A231" s="3">
        <v>840</v>
      </c>
      <c r="B231" s="5">
        <v>40581</v>
      </c>
      <c r="C231" s="3">
        <v>1</v>
      </c>
      <c r="D231" s="3">
        <v>2</v>
      </c>
      <c r="E231" s="3">
        <v>10</v>
      </c>
      <c r="F231" s="3" t="b">
        <v>0</v>
      </c>
      <c r="G231" s="3">
        <v>1</v>
      </c>
      <c r="H231" s="3">
        <v>1</v>
      </c>
      <c r="I231" s="3">
        <v>0.24</v>
      </c>
      <c r="J231" s="3">
        <v>0.2576</v>
      </c>
      <c r="K231" s="3">
        <v>0.75</v>
      </c>
      <c r="L231" s="3">
        <v>0.1045</v>
      </c>
      <c r="M231" s="3">
        <v>6</v>
      </c>
      <c r="N231" s="3">
        <v>49</v>
      </c>
      <c r="O231" s="3">
        <v>55</v>
      </c>
      <c r="P231" s="3" t="str" cm="1">
        <f t="array" ref="P231">_xlfn.IFS(K231 &gt;= 0.66,"High",K231 &gt;= 0.33,"Medium",K231 &gt;= 0,"Low")</f>
        <v>High</v>
      </c>
      <c r="Q231" s="3" t="str" cm="1">
        <f t="array" ref="Q231">_xlfn.IFS(I231 &gt;= 0.4,"Very Hot",I231 &gt;= 0.3,"Hot",I231 &gt;= 0.2,"Moderate",I231 &gt;= 0.1,"Cold",I231 &lt; 0.1,"Very Cold")</f>
        <v>Moderate</v>
      </c>
      <c r="R231" s="3" t="str" cm="1">
        <f t="array" ref="R231">_xlfn.IFS(H231 = 1,"Clear",H231 = 2,"Mist",H231 = 3,"Light Rain/Snow",H231 = 1,"Heavy Rain/Snow")</f>
        <v>Clear</v>
      </c>
      <c r="S231" s="3" t="str">
        <f t="shared" si="16"/>
        <v>Weeakday</v>
      </c>
      <c r="T231" s="3" t="str" cm="1">
        <f t="array" ref="T231">_xlfn.IFS(G231=0,"Sunday",G231=1,"Monday",G231=2,"Tuesday",G231=3,"Wednesday",G231=4,"Thursday",G231=5,"Friday",G231=6,"Saturday")</f>
        <v>Monday</v>
      </c>
      <c r="U231" s="11">
        <f t="shared" si="13"/>
        <v>2</v>
      </c>
      <c r="V231" s="8">
        <f t="shared" si="14"/>
        <v>2011</v>
      </c>
      <c r="W231" s="8" t="str">
        <f t="shared" si="15"/>
        <v>Registered Dominant</v>
      </c>
    </row>
    <row r="232" spans="1:23" ht="14" x14ac:dyDescent="0.15">
      <c r="A232" s="3">
        <v>841</v>
      </c>
      <c r="B232" s="5">
        <v>40581</v>
      </c>
      <c r="C232" s="3">
        <v>1</v>
      </c>
      <c r="D232" s="3">
        <v>2</v>
      </c>
      <c r="E232" s="3">
        <v>11</v>
      </c>
      <c r="F232" s="3" t="b">
        <v>0</v>
      </c>
      <c r="G232" s="3">
        <v>1</v>
      </c>
      <c r="H232" s="3">
        <v>1</v>
      </c>
      <c r="I232" s="3">
        <v>0.3</v>
      </c>
      <c r="J232" s="3">
        <v>0.31819999999999998</v>
      </c>
      <c r="K232" s="3">
        <v>0.65</v>
      </c>
      <c r="L232" s="3">
        <v>8.9599999999999999E-2</v>
      </c>
      <c r="M232" s="3">
        <v>11</v>
      </c>
      <c r="N232" s="3">
        <v>36</v>
      </c>
      <c r="O232" s="3">
        <v>47</v>
      </c>
      <c r="P232" s="3" t="str" cm="1">
        <f t="array" ref="P232">_xlfn.IFS(K232 &gt;= 0.66,"High",K232 &gt;= 0.33,"Medium",K232 &gt;= 0,"Low")</f>
        <v>Medium</v>
      </c>
      <c r="Q232" s="3" t="str" cm="1">
        <f t="array" ref="Q232">_xlfn.IFS(I232 &gt;= 0.4,"Very Hot",I232 &gt;= 0.3,"Hot",I232 &gt;= 0.2,"Moderate",I232 &gt;= 0.1,"Cold",I232 &lt; 0.1,"Very Cold")</f>
        <v>Hot</v>
      </c>
      <c r="R232" s="3" t="str" cm="1">
        <f t="array" ref="R232">_xlfn.IFS(H232 = 1,"Clear",H232 = 2,"Mist",H232 = 3,"Light Rain/Snow",H232 = 1,"Heavy Rain/Snow")</f>
        <v>Clear</v>
      </c>
      <c r="S232" s="3" t="str">
        <f t="shared" si="16"/>
        <v>Weeakday</v>
      </c>
      <c r="T232" s="3" t="str" cm="1">
        <f t="array" ref="T232">_xlfn.IFS(G232=0,"Sunday",G232=1,"Monday",G232=2,"Tuesday",G232=3,"Wednesday",G232=4,"Thursday",G232=5,"Friday",G232=6,"Saturday")</f>
        <v>Monday</v>
      </c>
      <c r="U232" s="11">
        <f t="shared" si="13"/>
        <v>2</v>
      </c>
      <c r="V232" s="8">
        <f t="shared" si="14"/>
        <v>2011</v>
      </c>
      <c r="W232" s="8" t="str">
        <f t="shared" si="15"/>
        <v>Registered Dominant</v>
      </c>
    </row>
    <row r="233" spans="1:23" ht="14" x14ac:dyDescent="0.15">
      <c r="A233" s="3">
        <v>842</v>
      </c>
      <c r="B233" s="5">
        <v>40581</v>
      </c>
      <c r="C233" s="3">
        <v>1</v>
      </c>
      <c r="D233" s="3">
        <v>2</v>
      </c>
      <c r="E233" s="3">
        <v>12</v>
      </c>
      <c r="F233" s="3" t="b">
        <v>0</v>
      </c>
      <c r="G233" s="3">
        <v>1</v>
      </c>
      <c r="H233" s="3">
        <v>2</v>
      </c>
      <c r="I233" s="3">
        <v>0.32</v>
      </c>
      <c r="J233" s="3">
        <v>0.34849999999999998</v>
      </c>
      <c r="K233" s="3">
        <v>0.62</v>
      </c>
      <c r="L233" s="3">
        <v>0</v>
      </c>
      <c r="M233" s="3">
        <v>7</v>
      </c>
      <c r="N233" s="3">
        <v>59</v>
      </c>
      <c r="O233" s="3">
        <v>66</v>
      </c>
      <c r="P233" s="3" t="str" cm="1">
        <f t="array" ref="P233">_xlfn.IFS(K233 &gt;= 0.66,"High",K233 &gt;= 0.33,"Medium",K233 &gt;= 0,"Low")</f>
        <v>Medium</v>
      </c>
      <c r="Q233" s="3" t="str" cm="1">
        <f t="array" ref="Q233">_xlfn.IFS(I233 &gt;= 0.4,"Very Hot",I233 &gt;= 0.3,"Hot",I233 &gt;= 0.2,"Moderate",I233 &gt;= 0.1,"Cold",I233 &lt; 0.1,"Very Cold")</f>
        <v>Hot</v>
      </c>
      <c r="R233" s="3" t="str" cm="1">
        <f t="array" ref="R233">_xlfn.IFS(H233 = 1,"Clear",H233 = 2,"Mist",H233 = 3,"Light Rain/Snow",H233 = 1,"Heavy Rain/Snow")</f>
        <v>Mist</v>
      </c>
      <c r="S233" s="3" t="str">
        <f t="shared" si="16"/>
        <v>Weeakday</v>
      </c>
      <c r="T233" s="3" t="str" cm="1">
        <f t="array" ref="T233">_xlfn.IFS(G233=0,"Sunday",G233=1,"Monday",G233=2,"Tuesday",G233=3,"Wednesday",G233=4,"Thursday",G233=5,"Friday",G233=6,"Saturday")</f>
        <v>Monday</v>
      </c>
      <c r="U233" s="11">
        <f t="shared" si="13"/>
        <v>2</v>
      </c>
      <c r="V233" s="8">
        <f t="shared" si="14"/>
        <v>2011</v>
      </c>
      <c r="W233" s="8" t="str">
        <f t="shared" si="15"/>
        <v>Registered Dominant</v>
      </c>
    </row>
    <row r="234" spans="1:23" ht="14" x14ac:dyDescent="0.15">
      <c r="A234" s="3">
        <v>843</v>
      </c>
      <c r="B234" s="5">
        <v>40581</v>
      </c>
      <c r="C234" s="3">
        <v>1</v>
      </c>
      <c r="D234" s="3">
        <v>2</v>
      </c>
      <c r="E234" s="3">
        <v>13</v>
      </c>
      <c r="F234" s="3" t="b">
        <v>0</v>
      </c>
      <c r="G234" s="3">
        <v>1</v>
      </c>
      <c r="H234" s="3">
        <v>2</v>
      </c>
      <c r="I234" s="3">
        <v>0.36</v>
      </c>
      <c r="J234" s="3">
        <v>0.36359999999999998</v>
      </c>
      <c r="K234" s="3">
        <v>0.56999999999999995</v>
      </c>
      <c r="L234" s="3">
        <v>8.9599999999999999E-2</v>
      </c>
      <c r="M234" s="3">
        <v>10</v>
      </c>
      <c r="N234" s="3">
        <v>54</v>
      </c>
      <c r="O234" s="3">
        <v>64</v>
      </c>
      <c r="P234" s="3" t="str" cm="1">
        <f t="array" ref="P234">_xlfn.IFS(K234 &gt;= 0.66,"High",K234 &gt;= 0.33,"Medium",K234 &gt;= 0,"Low")</f>
        <v>Medium</v>
      </c>
      <c r="Q234" s="3" t="str" cm="1">
        <f t="array" ref="Q234">_xlfn.IFS(I234 &gt;= 0.4,"Very Hot",I234 &gt;= 0.3,"Hot",I234 &gt;= 0.2,"Moderate",I234 &gt;= 0.1,"Cold",I234 &lt; 0.1,"Very Cold")</f>
        <v>Hot</v>
      </c>
      <c r="R234" s="3" t="str" cm="1">
        <f t="array" ref="R234">_xlfn.IFS(H234 = 1,"Clear",H234 = 2,"Mist",H234 = 3,"Light Rain/Snow",H234 = 1,"Heavy Rain/Snow")</f>
        <v>Mist</v>
      </c>
      <c r="S234" s="3" t="str">
        <f t="shared" si="16"/>
        <v>Weeakday</v>
      </c>
      <c r="T234" s="3" t="str" cm="1">
        <f t="array" ref="T234">_xlfn.IFS(G234=0,"Sunday",G234=1,"Monday",G234=2,"Tuesday",G234=3,"Wednesday",G234=4,"Thursday",G234=5,"Friday",G234=6,"Saturday")</f>
        <v>Monday</v>
      </c>
      <c r="U234" s="11">
        <f t="shared" si="13"/>
        <v>2</v>
      </c>
      <c r="V234" s="8">
        <f t="shared" si="14"/>
        <v>2011</v>
      </c>
      <c r="W234" s="8" t="str">
        <f t="shared" si="15"/>
        <v>Registered Dominant</v>
      </c>
    </row>
    <row r="235" spans="1:23" ht="14" x14ac:dyDescent="0.15">
      <c r="A235" s="3">
        <v>844</v>
      </c>
      <c r="B235" s="5">
        <v>40581</v>
      </c>
      <c r="C235" s="3">
        <v>1</v>
      </c>
      <c r="D235" s="3">
        <v>2</v>
      </c>
      <c r="E235" s="3">
        <v>14</v>
      </c>
      <c r="F235" s="3" t="b">
        <v>0</v>
      </c>
      <c r="G235" s="3">
        <v>1</v>
      </c>
      <c r="H235" s="3">
        <v>2</v>
      </c>
      <c r="I235" s="3">
        <v>0.36</v>
      </c>
      <c r="J235" s="3">
        <v>0.36359999999999998</v>
      </c>
      <c r="K235" s="3">
        <v>0.56999999999999995</v>
      </c>
      <c r="L235" s="3">
        <v>8.9599999999999999E-2</v>
      </c>
      <c r="M235" s="3">
        <v>8</v>
      </c>
      <c r="N235" s="3">
        <v>52</v>
      </c>
      <c r="O235" s="3">
        <v>60</v>
      </c>
      <c r="P235" s="3" t="str" cm="1">
        <f t="array" ref="P235">_xlfn.IFS(K235 &gt;= 0.66,"High",K235 &gt;= 0.33,"Medium",K235 &gt;= 0,"Low")</f>
        <v>Medium</v>
      </c>
      <c r="Q235" s="3" t="str" cm="1">
        <f t="array" ref="Q235">_xlfn.IFS(I235 &gt;= 0.4,"Very Hot",I235 &gt;= 0.3,"Hot",I235 &gt;= 0.2,"Moderate",I235 &gt;= 0.1,"Cold",I235 &lt; 0.1,"Very Cold")</f>
        <v>Hot</v>
      </c>
      <c r="R235" s="3" t="str" cm="1">
        <f t="array" ref="R235">_xlfn.IFS(H235 = 1,"Clear",H235 = 2,"Mist",H235 = 3,"Light Rain/Snow",H235 = 1,"Heavy Rain/Snow")</f>
        <v>Mist</v>
      </c>
      <c r="S235" s="3" t="str">
        <f t="shared" si="16"/>
        <v>Weeakday</v>
      </c>
      <c r="T235" s="3" t="str" cm="1">
        <f t="array" ref="T235">_xlfn.IFS(G235=0,"Sunday",G235=1,"Monday",G235=2,"Tuesday",G235=3,"Wednesday",G235=4,"Thursday",G235=5,"Friday",G235=6,"Saturday")</f>
        <v>Monday</v>
      </c>
      <c r="U235" s="11">
        <f t="shared" si="13"/>
        <v>2</v>
      </c>
      <c r="V235" s="8">
        <f t="shared" si="14"/>
        <v>2011</v>
      </c>
      <c r="W235" s="8" t="str">
        <f t="shared" si="15"/>
        <v>Registered Dominant</v>
      </c>
    </row>
    <row r="236" spans="1:23" ht="14" x14ac:dyDescent="0.15">
      <c r="A236" s="3">
        <v>845</v>
      </c>
      <c r="B236" s="5">
        <v>40581</v>
      </c>
      <c r="C236" s="3">
        <v>1</v>
      </c>
      <c r="D236" s="3">
        <v>2</v>
      </c>
      <c r="E236" s="3">
        <v>15</v>
      </c>
      <c r="F236" s="3" t="b">
        <v>0</v>
      </c>
      <c r="G236" s="3">
        <v>1</v>
      </c>
      <c r="H236" s="3">
        <v>2</v>
      </c>
      <c r="I236" s="3">
        <v>0.38</v>
      </c>
      <c r="J236" s="3">
        <v>0.39389999999999997</v>
      </c>
      <c r="K236" s="3">
        <v>0.54</v>
      </c>
      <c r="L236" s="3">
        <v>8.9599999999999999E-2</v>
      </c>
      <c r="M236" s="3">
        <v>4</v>
      </c>
      <c r="N236" s="3">
        <v>46</v>
      </c>
      <c r="O236" s="3">
        <v>50</v>
      </c>
      <c r="P236" s="3" t="str" cm="1">
        <f t="array" ref="P236">_xlfn.IFS(K236 &gt;= 0.66,"High",K236 &gt;= 0.33,"Medium",K236 &gt;= 0,"Low")</f>
        <v>Medium</v>
      </c>
      <c r="Q236" s="3" t="str" cm="1">
        <f t="array" ref="Q236">_xlfn.IFS(I236 &gt;= 0.4,"Very Hot",I236 &gt;= 0.3,"Hot",I236 &gt;= 0.2,"Moderate",I236 &gt;= 0.1,"Cold",I236 &lt; 0.1,"Very Cold")</f>
        <v>Hot</v>
      </c>
      <c r="R236" s="3" t="str" cm="1">
        <f t="array" ref="R236">_xlfn.IFS(H236 = 1,"Clear",H236 = 2,"Mist",H236 = 3,"Light Rain/Snow",H236 = 1,"Heavy Rain/Snow")</f>
        <v>Mist</v>
      </c>
      <c r="S236" s="3" t="str">
        <f t="shared" si="16"/>
        <v>Weeakday</v>
      </c>
      <c r="T236" s="3" t="str" cm="1">
        <f t="array" ref="T236">_xlfn.IFS(G236=0,"Sunday",G236=1,"Monday",G236=2,"Tuesday",G236=3,"Wednesday",G236=4,"Thursday",G236=5,"Friday",G236=6,"Saturday")</f>
        <v>Monday</v>
      </c>
      <c r="U236" s="11">
        <f t="shared" si="13"/>
        <v>2</v>
      </c>
      <c r="V236" s="8">
        <f t="shared" si="14"/>
        <v>2011</v>
      </c>
      <c r="W236" s="8" t="str">
        <f t="shared" si="15"/>
        <v>Registered Dominant</v>
      </c>
    </row>
    <row r="237" spans="1:23" ht="14" x14ac:dyDescent="0.15">
      <c r="A237" s="3">
        <v>846</v>
      </c>
      <c r="B237" s="5">
        <v>40581</v>
      </c>
      <c r="C237" s="3">
        <v>1</v>
      </c>
      <c r="D237" s="3">
        <v>2</v>
      </c>
      <c r="E237" s="3">
        <v>16</v>
      </c>
      <c r="F237" s="3" t="b">
        <v>0</v>
      </c>
      <c r="G237" s="3">
        <v>1</v>
      </c>
      <c r="H237" s="3">
        <v>2</v>
      </c>
      <c r="I237" s="3">
        <v>0.36</v>
      </c>
      <c r="J237" s="3">
        <v>0.34849999999999998</v>
      </c>
      <c r="K237" s="3">
        <v>0.56999999999999995</v>
      </c>
      <c r="L237" s="3">
        <v>0.1343</v>
      </c>
      <c r="M237" s="3">
        <v>16</v>
      </c>
      <c r="N237" s="3">
        <v>98</v>
      </c>
      <c r="O237" s="3">
        <v>114</v>
      </c>
      <c r="P237" s="3" t="str" cm="1">
        <f t="array" ref="P237">_xlfn.IFS(K237 &gt;= 0.66,"High",K237 &gt;= 0.33,"Medium",K237 &gt;= 0,"Low")</f>
        <v>Medium</v>
      </c>
      <c r="Q237" s="3" t="str" cm="1">
        <f t="array" ref="Q237">_xlfn.IFS(I237 &gt;= 0.4,"Very Hot",I237 &gt;= 0.3,"Hot",I237 &gt;= 0.2,"Moderate",I237 &gt;= 0.1,"Cold",I237 &lt; 0.1,"Very Cold")</f>
        <v>Hot</v>
      </c>
      <c r="R237" s="3" t="str" cm="1">
        <f t="array" ref="R237">_xlfn.IFS(H237 = 1,"Clear",H237 = 2,"Mist",H237 = 3,"Light Rain/Snow",H237 = 1,"Heavy Rain/Snow")</f>
        <v>Mist</v>
      </c>
      <c r="S237" s="3" t="str">
        <f t="shared" si="16"/>
        <v>Weeakday</v>
      </c>
      <c r="T237" s="3" t="str" cm="1">
        <f t="array" ref="T237">_xlfn.IFS(G237=0,"Sunday",G237=1,"Monday",G237=2,"Tuesday",G237=3,"Wednesday",G237=4,"Thursday",G237=5,"Friday",G237=6,"Saturday")</f>
        <v>Monday</v>
      </c>
      <c r="U237" s="11">
        <f t="shared" si="13"/>
        <v>2</v>
      </c>
      <c r="V237" s="8">
        <f t="shared" si="14"/>
        <v>2011</v>
      </c>
      <c r="W237" s="8" t="str">
        <f t="shared" si="15"/>
        <v>Registered Dominant</v>
      </c>
    </row>
    <row r="238" spans="1:23" ht="14" x14ac:dyDescent="0.15">
      <c r="A238" s="3">
        <v>847</v>
      </c>
      <c r="B238" s="5">
        <v>40581</v>
      </c>
      <c r="C238" s="3">
        <v>1</v>
      </c>
      <c r="D238" s="3">
        <v>2</v>
      </c>
      <c r="E238" s="3">
        <v>17</v>
      </c>
      <c r="F238" s="3" t="b">
        <v>0</v>
      </c>
      <c r="G238" s="3">
        <v>1</v>
      </c>
      <c r="H238" s="3">
        <v>2</v>
      </c>
      <c r="I238" s="3">
        <v>0.32</v>
      </c>
      <c r="J238" s="3">
        <v>0.31819999999999998</v>
      </c>
      <c r="K238" s="3">
        <v>0.7</v>
      </c>
      <c r="L238" s="3">
        <v>0.16420000000000001</v>
      </c>
      <c r="M238" s="3">
        <v>9</v>
      </c>
      <c r="N238" s="3">
        <v>207</v>
      </c>
      <c r="O238" s="3">
        <v>216</v>
      </c>
      <c r="P238" s="3" t="str" cm="1">
        <f t="array" ref="P238">_xlfn.IFS(K238 &gt;= 0.66,"High",K238 &gt;= 0.33,"Medium",K238 &gt;= 0,"Low")</f>
        <v>High</v>
      </c>
      <c r="Q238" s="3" t="str" cm="1">
        <f t="array" ref="Q238">_xlfn.IFS(I238 &gt;= 0.4,"Very Hot",I238 &gt;= 0.3,"Hot",I238 &gt;= 0.2,"Moderate",I238 &gt;= 0.1,"Cold",I238 &lt; 0.1,"Very Cold")</f>
        <v>Hot</v>
      </c>
      <c r="R238" s="3" t="str" cm="1">
        <f t="array" ref="R238">_xlfn.IFS(H238 = 1,"Clear",H238 = 2,"Mist",H238 = 3,"Light Rain/Snow",H238 = 1,"Heavy Rain/Snow")</f>
        <v>Mist</v>
      </c>
      <c r="S238" s="3" t="str">
        <f t="shared" si="16"/>
        <v>Weeakday</v>
      </c>
      <c r="T238" s="3" t="str" cm="1">
        <f t="array" ref="T238">_xlfn.IFS(G238=0,"Sunday",G238=1,"Monday",G238=2,"Tuesday",G238=3,"Wednesday",G238=4,"Thursday",G238=5,"Friday",G238=6,"Saturday")</f>
        <v>Monday</v>
      </c>
      <c r="U238" s="11">
        <f t="shared" si="13"/>
        <v>2</v>
      </c>
      <c r="V238" s="8">
        <f t="shared" si="14"/>
        <v>2011</v>
      </c>
      <c r="W238" s="8" t="str">
        <f t="shared" si="15"/>
        <v>Registered Dominant</v>
      </c>
    </row>
    <row r="239" spans="1:23" ht="14" x14ac:dyDescent="0.15">
      <c r="A239" s="3">
        <v>848</v>
      </c>
      <c r="B239" s="5">
        <v>40581</v>
      </c>
      <c r="C239" s="3">
        <v>1</v>
      </c>
      <c r="D239" s="3">
        <v>2</v>
      </c>
      <c r="E239" s="3">
        <v>18</v>
      </c>
      <c r="F239" s="3" t="b">
        <v>0</v>
      </c>
      <c r="G239" s="3">
        <v>1</v>
      </c>
      <c r="H239" s="3">
        <v>2</v>
      </c>
      <c r="I239" s="3">
        <v>0.34</v>
      </c>
      <c r="J239" s="3">
        <v>0.33329999999999999</v>
      </c>
      <c r="K239" s="3">
        <v>0.66</v>
      </c>
      <c r="L239" s="3">
        <v>0.1343</v>
      </c>
      <c r="M239" s="3">
        <v>5</v>
      </c>
      <c r="N239" s="3">
        <v>170</v>
      </c>
      <c r="O239" s="3">
        <v>175</v>
      </c>
      <c r="P239" s="3" t="str" cm="1">
        <f t="array" ref="P239">_xlfn.IFS(K239 &gt;= 0.66,"High",K239 &gt;= 0.33,"Medium",K239 &gt;= 0,"Low")</f>
        <v>High</v>
      </c>
      <c r="Q239" s="3" t="str" cm="1">
        <f t="array" ref="Q239">_xlfn.IFS(I239 &gt;= 0.4,"Very Hot",I239 &gt;= 0.3,"Hot",I239 &gt;= 0.2,"Moderate",I239 &gt;= 0.1,"Cold",I239 &lt; 0.1,"Very Cold")</f>
        <v>Hot</v>
      </c>
      <c r="R239" s="3" t="str" cm="1">
        <f t="array" ref="R239">_xlfn.IFS(H239 = 1,"Clear",H239 = 2,"Mist",H239 = 3,"Light Rain/Snow",H239 = 1,"Heavy Rain/Snow")</f>
        <v>Mist</v>
      </c>
      <c r="S239" s="3" t="str">
        <f t="shared" si="16"/>
        <v>Weeakday</v>
      </c>
      <c r="T239" s="3" t="str" cm="1">
        <f t="array" ref="T239">_xlfn.IFS(G239=0,"Sunday",G239=1,"Monday",G239=2,"Tuesday",G239=3,"Wednesday",G239=4,"Thursday",G239=5,"Friday",G239=6,"Saturday")</f>
        <v>Monday</v>
      </c>
      <c r="U239" s="11">
        <f t="shared" si="13"/>
        <v>2</v>
      </c>
      <c r="V239" s="8">
        <f t="shared" si="14"/>
        <v>2011</v>
      </c>
      <c r="W239" s="8" t="str">
        <f t="shared" si="15"/>
        <v>Registered Dominant</v>
      </c>
    </row>
    <row r="240" spans="1:23" ht="14" x14ac:dyDescent="0.15">
      <c r="A240" s="3">
        <v>849</v>
      </c>
      <c r="B240" s="5">
        <v>40581</v>
      </c>
      <c r="C240" s="3">
        <v>1</v>
      </c>
      <c r="D240" s="3">
        <v>2</v>
      </c>
      <c r="E240" s="3">
        <v>19</v>
      </c>
      <c r="F240" s="3" t="b">
        <v>0</v>
      </c>
      <c r="G240" s="3">
        <v>1</v>
      </c>
      <c r="H240" s="3">
        <v>2</v>
      </c>
      <c r="I240" s="3">
        <v>0.32</v>
      </c>
      <c r="J240" s="3">
        <v>0.34849999999999998</v>
      </c>
      <c r="K240" s="3">
        <v>0.7</v>
      </c>
      <c r="L240" s="3">
        <v>0</v>
      </c>
      <c r="M240" s="3">
        <v>5</v>
      </c>
      <c r="N240" s="3">
        <v>123</v>
      </c>
      <c r="O240" s="3">
        <v>128</v>
      </c>
      <c r="P240" s="3" t="str" cm="1">
        <f t="array" ref="P240">_xlfn.IFS(K240 &gt;= 0.66,"High",K240 &gt;= 0.33,"Medium",K240 &gt;= 0,"Low")</f>
        <v>High</v>
      </c>
      <c r="Q240" s="3" t="str" cm="1">
        <f t="array" ref="Q240">_xlfn.IFS(I240 &gt;= 0.4,"Very Hot",I240 &gt;= 0.3,"Hot",I240 &gt;= 0.2,"Moderate",I240 &gt;= 0.1,"Cold",I240 &lt; 0.1,"Very Cold")</f>
        <v>Hot</v>
      </c>
      <c r="R240" s="3" t="str" cm="1">
        <f t="array" ref="R240">_xlfn.IFS(H240 = 1,"Clear",H240 = 2,"Mist",H240 = 3,"Light Rain/Snow",H240 = 1,"Heavy Rain/Snow")</f>
        <v>Mist</v>
      </c>
      <c r="S240" s="3" t="str">
        <f t="shared" si="16"/>
        <v>Weeakday</v>
      </c>
      <c r="T240" s="3" t="str" cm="1">
        <f t="array" ref="T240">_xlfn.IFS(G240=0,"Sunday",G240=1,"Monday",G240=2,"Tuesday",G240=3,"Wednesday",G240=4,"Thursday",G240=5,"Friday",G240=6,"Saturday")</f>
        <v>Monday</v>
      </c>
      <c r="U240" s="11">
        <f t="shared" si="13"/>
        <v>2</v>
      </c>
      <c r="V240" s="8">
        <f t="shared" si="14"/>
        <v>2011</v>
      </c>
      <c r="W240" s="8" t="str">
        <f t="shared" si="15"/>
        <v>Registered Dominant</v>
      </c>
    </row>
    <row r="241" spans="1:23" ht="14" x14ac:dyDescent="0.15">
      <c r="A241" s="3">
        <v>850</v>
      </c>
      <c r="B241" s="5">
        <v>40581</v>
      </c>
      <c r="C241" s="3">
        <v>1</v>
      </c>
      <c r="D241" s="3">
        <v>2</v>
      </c>
      <c r="E241" s="3">
        <v>20</v>
      </c>
      <c r="F241" s="3" t="b">
        <v>0</v>
      </c>
      <c r="G241" s="3">
        <v>1</v>
      </c>
      <c r="H241" s="3">
        <v>2</v>
      </c>
      <c r="I241" s="3">
        <v>0.32</v>
      </c>
      <c r="J241" s="3">
        <v>0.33329999999999999</v>
      </c>
      <c r="K241" s="3">
        <v>0.7</v>
      </c>
      <c r="L241" s="3">
        <v>0.1045</v>
      </c>
      <c r="M241" s="3">
        <v>6</v>
      </c>
      <c r="N241" s="3">
        <v>82</v>
      </c>
      <c r="O241" s="3">
        <v>88</v>
      </c>
      <c r="P241" s="3" t="str" cm="1">
        <f t="array" ref="P241">_xlfn.IFS(K241 &gt;= 0.66,"High",K241 &gt;= 0.33,"Medium",K241 &gt;= 0,"Low")</f>
        <v>High</v>
      </c>
      <c r="Q241" s="3" t="str" cm="1">
        <f t="array" ref="Q241">_xlfn.IFS(I241 &gt;= 0.4,"Very Hot",I241 &gt;= 0.3,"Hot",I241 &gt;= 0.2,"Moderate",I241 &gt;= 0.1,"Cold",I241 &lt; 0.1,"Very Cold")</f>
        <v>Hot</v>
      </c>
      <c r="R241" s="3" t="str" cm="1">
        <f t="array" ref="R241">_xlfn.IFS(H241 = 1,"Clear",H241 = 2,"Mist",H241 = 3,"Light Rain/Snow",H241 = 1,"Heavy Rain/Snow")</f>
        <v>Mist</v>
      </c>
      <c r="S241" s="3" t="str">
        <f t="shared" si="16"/>
        <v>Weeakday</v>
      </c>
      <c r="T241" s="3" t="str" cm="1">
        <f t="array" ref="T241">_xlfn.IFS(G241=0,"Sunday",G241=1,"Monday",G241=2,"Tuesday",G241=3,"Wednesday",G241=4,"Thursday",G241=5,"Friday",G241=6,"Saturday")</f>
        <v>Monday</v>
      </c>
      <c r="U241" s="11">
        <f t="shared" si="13"/>
        <v>2</v>
      </c>
      <c r="V241" s="8">
        <f t="shared" si="14"/>
        <v>2011</v>
      </c>
      <c r="W241" s="8" t="str">
        <f t="shared" si="15"/>
        <v>Registered Dominant</v>
      </c>
    </row>
    <row r="242" spans="1:23" ht="14" x14ac:dyDescent="0.15">
      <c r="A242" s="3">
        <v>851</v>
      </c>
      <c r="B242" s="5">
        <v>40581</v>
      </c>
      <c r="C242" s="3">
        <v>1</v>
      </c>
      <c r="D242" s="3">
        <v>2</v>
      </c>
      <c r="E242" s="3">
        <v>21</v>
      </c>
      <c r="F242" s="3" t="b">
        <v>0</v>
      </c>
      <c r="G242" s="3">
        <v>1</v>
      </c>
      <c r="H242" s="3">
        <v>1</v>
      </c>
      <c r="I242" s="3">
        <v>0.32</v>
      </c>
      <c r="J242" s="3">
        <v>0.34849999999999998</v>
      </c>
      <c r="K242" s="3">
        <v>0.7</v>
      </c>
      <c r="L242" s="3">
        <v>0</v>
      </c>
      <c r="M242" s="3">
        <v>3</v>
      </c>
      <c r="N242" s="3">
        <v>75</v>
      </c>
      <c r="O242" s="3">
        <v>78</v>
      </c>
      <c r="P242" s="3" t="str" cm="1">
        <f t="array" ref="P242">_xlfn.IFS(K242 &gt;= 0.66,"High",K242 &gt;= 0.33,"Medium",K242 &gt;= 0,"Low")</f>
        <v>High</v>
      </c>
      <c r="Q242" s="3" t="str" cm="1">
        <f t="array" ref="Q242">_xlfn.IFS(I242 &gt;= 0.4,"Very Hot",I242 &gt;= 0.3,"Hot",I242 &gt;= 0.2,"Moderate",I242 &gt;= 0.1,"Cold",I242 &lt; 0.1,"Very Cold")</f>
        <v>Hot</v>
      </c>
      <c r="R242" s="3" t="str" cm="1">
        <f t="array" ref="R242">_xlfn.IFS(H242 = 1,"Clear",H242 = 2,"Mist",H242 = 3,"Light Rain/Snow",H242 = 1,"Heavy Rain/Snow")</f>
        <v>Clear</v>
      </c>
      <c r="S242" s="3" t="str">
        <f t="shared" si="16"/>
        <v>Weeakday</v>
      </c>
      <c r="T242" s="3" t="str" cm="1">
        <f t="array" ref="T242">_xlfn.IFS(G242=0,"Sunday",G242=1,"Monday",G242=2,"Tuesday",G242=3,"Wednesday",G242=4,"Thursday",G242=5,"Friday",G242=6,"Saturday")</f>
        <v>Monday</v>
      </c>
      <c r="U242" s="11">
        <f t="shared" si="13"/>
        <v>2</v>
      </c>
      <c r="V242" s="8">
        <f t="shared" si="14"/>
        <v>2011</v>
      </c>
      <c r="W242" s="8" t="str">
        <f t="shared" si="15"/>
        <v>Registered Dominant</v>
      </c>
    </row>
    <row r="243" spans="1:23" ht="14" x14ac:dyDescent="0.15">
      <c r="A243" s="3">
        <v>852</v>
      </c>
      <c r="B243" s="5">
        <v>40581</v>
      </c>
      <c r="C243" s="3">
        <v>1</v>
      </c>
      <c r="D243" s="3">
        <v>2</v>
      </c>
      <c r="E243" s="3">
        <v>22</v>
      </c>
      <c r="F243" s="3" t="b">
        <v>0</v>
      </c>
      <c r="G243" s="3">
        <v>1</v>
      </c>
      <c r="H243" s="3">
        <v>1</v>
      </c>
      <c r="I243" s="3">
        <v>0.28000000000000003</v>
      </c>
      <c r="J243" s="3">
        <v>0.30299999999999999</v>
      </c>
      <c r="K243" s="3">
        <v>0.81</v>
      </c>
      <c r="L243" s="3">
        <v>8.9599999999999999E-2</v>
      </c>
      <c r="M243" s="3">
        <v>3</v>
      </c>
      <c r="N243" s="3">
        <v>34</v>
      </c>
      <c r="O243" s="3">
        <v>37</v>
      </c>
      <c r="P243" s="3" t="str" cm="1">
        <f t="array" ref="P243">_xlfn.IFS(K243 &gt;= 0.66,"High",K243 &gt;= 0.33,"Medium",K243 &gt;= 0,"Low")</f>
        <v>High</v>
      </c>
      <c r="Q243" s="3" t="str" cm="1">
        <f t="array" ref="Q243">_xlfn.IFS(I243 &gt;= 0.4,"Very Hot",I243 &gt;= 0.3,"Hot",I243 &gt;= 0.2,"Moderate",I243 &gt;= 0.1,"Cold",I243 &lt; 0.1,"Very Cold")</f>
        <v>Moderate</v>
      </c>
      <c r="R243" s="3" t="str" cm="1">
        <f t="array" ref="R243">_xlfn.IFS(H243 = 1,"Clear",H243 = 2,"Mist",H243 = 3,"Light Rain/Snow",H243 = 1,"Heavy Rain/Snow")</f>
        <v>Clear</v>
      </c>
      <c r="S243" s="3" t="str">
        <f t="shared" si="16"/>
        <v>Weeakday</v>
      </c>
      <c r="T243" s="3" t="str" cm="1">
        <f t="array" ref="T243">_xlfn.IFS(G243=0,"Sunday",G243=1,"Monday",G243=2,"Tuesday",G243=3,"Wednesday",G243=4,"Thursday",G243=5,"Friday",G243=6,"Saturday")</f>
        <v>Monday</v>
      </c>
      <c r="U243" s="11">
        <f t="shared" si="13"/>
        <v>2</v>
      </c>
      <c r="V243" s="8">
        <f t="shared" si="14"/>
        <v>2011</v>
      </c>
      <c r="W243" s="8" t="str">
        <f t="shared" si="15"/>
        <v>Registered Dominant</v>
      </c>
    </row>
    <row r="244" spans="1:23" ht="14" x14ac:dyDescent="0.15">
      <c r="A244" s="3">
        <v>853</v>
      </c>
      <c r="B244" s="5">
        <v>40581</v>
      </c>
      <c r="C244" s="3">
        <v>1</v>
      </c>
      <c r="D244" s="3">
        <v>2</v>
      </c>
      <c r="E244" s="3">
        <v>23</v>
      </c>
      <c r="F244" s="3" t="b">
        <v>0</v>
      </c>
      <c r="G244" s="3">
        <v>1</v>
      </c>
      <c r="H244" s="3">
        <v>2</v>
      </c>
      <c r="I244" s="3">
        <v>0.3</v>
      </c>
      <c r="J244" s="3">
        <v>0.33329999999999999</v>
      </c>
      <c r="K244" s="3">
        <v>0.81</v>
      </c>
      <c r="L244" s="3">
        <v>0</v>
      </c>
      <c r="M244" s="3">
        <v>6</v>
      </c>
      <c r="N244" s="3">
        <v>19</v>
      </c>
      <c r="O244" s="3">
        <v>25</v>
      </c>
      <c r="P244" s="3" t="str" cm="1">
        <f t="array" ref="P244">_xlfn.IFS(K244 &gt;= 0.66,"High",K244 &gt;= 0.33,"Medium",K244 &gt;= 0,"Low")</f>
        <v>High</v>
      </c>
      <c r="Q244" s="3" t="str" cm="1">
        <f t="array" ref="Q244">_xlfn.IFS(I244 &gt;= 0.4,"Very Hot",I244 &gt;= 0.3,"Hot",I244 &gt;= 0.2,"Moderate",I244 &gt;= 0.1,"Cold",I244 &lt; 0.1,"Very Cold")</f>
        <v>Hot</v>
      </c>
      <c r="R244" s="3" t="str" cm="1">
        <f t="array" ref="R244">_xlfn.IFS(H244 = 1,"Clear",H244 = 2,"Mist",H244 = 3,"Light Rain/Snow",H244 = 1,"Heavy Rain/Snow")</f>
        <v>Mist</v>
      </c>
      <c r="S244" s="3" t="str">
        <f t="shared" si="16"/>
        <v>Weeakday</v>
      </c>
      <c r="T244" s="3" t="str" cm="1">
        <f t="array" ref="T244">_xlfn.IFS(G244=0,"Sunday",G244=1,"Monday",G244=2,"Tuesday",G244=3,"Wednesday",G244=4,"Thursday",G244=5,"Friday",G244=6,"Saturday")</f>
        <v>Monday</v>
      </c>
      <c r="U244" s="11">
        <f t="shared" si="13"/>
        <v>2</v>
      </c>
      <c r="V244" s="8">
        <f t="shared" si="14"/>
        <v>2011</v>
      </c>
      <c r="W244" s="8" t="str">
        <f t="shared" si="15"/>
        <v>Registered Dominant</v>
      </c>
    </row>
    <row r="245" spans="1:23" ht="14" x14ac:dyDescent="0.15">
      <c r="A245" s="3">
        <v>854</v>
      </c>
      <c r="B245" s="5">
        <v>40582</v>
      </c>
      <c r="C245" s="3">
        <v>1</v>
      </c>
      <c r="D245" s="3">
        <v>2</v>
      </c>
      <c r="E245" s="3">
        <v>0</v>
      </c>
      <c r="F245" s="3" t="b">
        <v>0</v>
      </c>
      <c r="G245" s="3">
        <v>2</v>
      </c>
      <c r="H245" s="3">
        <v>2</v>
      </c>
      <c r="I245" s="3">
        <v>0.28000000000000003</v>
      </c>
      <c r="J245" s="3">
        <v>0.31819999999999998</v>
      </c>
      <c r="K245" s="3">
        <v>0.87</v>
      </c>
      <c r="L245" s="3">
        <v>0</v>
      </c>
      <c r="M245" s="3">
        <v>4</v>
      </c>
      <c r="N245" s="3">
        <v>6</v>
      </c>
      <c r="O245" s="3">
        <v>10</v>
      </c>
      <c r="P245" s="3" t="str" cm="1">
        <f t="array" ref="P245">_xlfn.IFS(K245 &gt;= 0.66,"High",K245 &gt;= 0.33,"Medium",K245 &gt;= 0,"Low")</f>
        <v>High</v>
      </c>
      <c r="Q245" s="3" t="str" cm="1">
        <f t="array" ref="Q245">_xlfn.IFS(I245 &gt;= 0.4,"Very Hot",I245 &gt;= 0.3,"Hot",I245 &gt;= 0.2,"Moderate",I245 &gt;= 0.1,"Cold",I245 &lt; 0.1,"Very Cold")</f>
        <v>Moderate</v>
      </c>
      <c r="R245" s="3" t="str" cm="1">
        <f t="array" ref="R245">_xlfn.IFS(H245 = 1,"Clear",H245 = 2,"Mist",H245 = 3,"Light Rain/Snow",H245 = 1,"Heavy Rain/Snow")</f>
        <v>Mist</v>
      </c>
      <c r="S245" s="3" t="str">
        <f t="shared" si="16"/>
        <v>Weeakday</v>
      </c>
      <c r="T245" s="3" t="str" cm="1">
        <f t="array" ref="T245">_xlfn.IFS(G245=0,"Sunday",G245=1,"Monday",G245=2,"Tuesday",G245=3,"Wednesday",G245=4,"Thursday",G245=5,"Friday",G245=6,"Saturday")</f>
        <v>Tuesday</v>
      </c>
      <c r="U245" s="11">
        <f t="shared" si="13"/>
        <v>2</v>
      </c>
      <c r="V245" s="8">
        <f t="shared" si="14"/>
        <v>2011</v>
      </c>
      <c r="W245" s="8" t="str">
        <f t="shared" si="15"/>
        <v>Registered Dominant</v>
      </c>
    </row>
    <row r="246" spans="1:23" ht="14" x14ac:dyDescent="0.15">
      <c r="A246" s="3">
        <v>855</v>
      </c>
      <c r="B246" s="5">
        <v>40582</v>
      </c>
      <c r="C246" s="3">
        <v>1</v>
      </c>
      <c r="D246" s="3">
        <v>2</v>
      </c>
      <c r="E246" s="3">
        <v>1</v>
      </c>
      <c r="F246" s="3" t="b">
        <v>0</v>
      </c>
      <c r="G246" s="3">
        <v>2</v>
      </c>
      <c r="H246" s="3">
        <v>2</v>
      </c>
      <c r="I246" s="3">
        <v>0.28000000000000003</v>
      </c>
      <c r="J246" s="3">
        <v>0.31819999999999998</v>
      </c>
      <c r="K246" s="3">
        <v>0.87</v>
      </c>
      <c r="L246" s="3">
        <v>0</v>
      </c>
      <c r="M246" s="3">
        <v>0</v>
      </c>
      <c r="N246" s="3">
        <v>4</v>
      </c>
      <c r="O246" s="3">
        <v>4</v>
      </c>
      <c r="P246" s="3" t="str" cm="1">
        <f t="array" ref="P246">_xlfn.IFS(K246 &gt;= 0.66,"High",K246 &gt;= 0.33,"Medium",K246 &gt;= 0,"Low")</f>
        <v>High</v>
      </c>
      <c r="Q246" s="3" t="str" cm="1">
        <f t="array" ref="Q246">_xlfn.IFS(I246 &gt;= 0.4,"Very Hot",I246 &gt;= 0.3,"Hot",I246 &gt;= 0.2,"Moderate",I246 &gt;= 0.1,"Cold",I246 &lt; 0.1,"Very Cold")</f>
        <v>Moderate</v>
      </c>
      <c r="R246" s="3" t="str" cm="1">
        <f t="array" ref="R246">_xlfn.IFS(H246 = 1,"Clear",H246 = 2,"Mist",H246 = 3,"Light Rain/Snow",H246 = 1,"Heavy Rain/Snow")</f>
        <v>Mist</v>
      </c>
      <c r="S246" s="3" t="str">
        <f t="shared" si="16"/>
        <v>Weeakday</v>
      </c>
      <c r="T246" s="3" t="str" cm="1">
        <f t="array" ref="T246">_xlfn.IFS(G246=0,"Sunday",G246=1,"Monday",G246=2,"Tuesday",G246=3,"Wednesday",G246=4,"Thursday",G246=5,"Friday",G246=6,"Saturday")</f>
        <v>Tuesday</v>
      </c>
      <c r="U246" s="11">
        <f t="shared" si="13"/>
        <v>2</v>
      </c>
      <c r="V246" s="8">
        <f t="shared" si="14"/>
        <v>2011</v>
      </c>
      <c r="W246" s="8" t="str">
        <f t="shared" si="15"/>
        <v>Registered Dominant</v>
      </c>
    </row>
    <row r="247" spans="1:23" ht="14" x14ac:dyDescent="0.15">
      <c r="A247" s="3">
        <v>856</v>
      </c>
      <c r="B247" s="5">
        <v>40582</v>
      </c>
      <c r="C247" s="3">
        <v>1</v>
      </c>
      <c r="D247" s="3">
        <v>2</v>
      </c>
      <c r="E247" s="3">
        <v>2</v>
      </c>
      <c r="F247" s="3" t="b">
        <v>0</v>
      </c>
      <c r="G247" s="3">
        <v>2</v>
      </c>
      <c r="H247" s="3">
        <v>2</v>
      </c>
      <c r="I247" s="3">
        <v>0.26</v>
      </c>
      <c r="J247" s="3">
        <v>0.2727</v>
      </c>
      <c r="K247" s="3">
        <v>0.93</v>
      </c>
      <c r="L247" s="3">
        <v>0.1045</v>
      </c>
      <c r="M247" s="3">
        <v>1</v>
      </c>
      <c r="N247" s="3">
        <v>1</v>
      </c>
      <c r="O247" s="3">
        <v>2</v>
      </c>
      <c r="P247" s="3" t="str" cm="1">
        <f t="array" ref="P247">_xlfn.IFS(K247 &gt;= 0.66,"High",K247 &gt;= 0.33,"Medium",K247 &gt;= 0,"Low")</f>
        <v>High</v>
      </c>
      <c r="Q247" s="3" t="str" cm="1">
        <f t="array" ref="Q247">_xlfn.IFS(I247 &gt;= 0.4,"Very Hot",I247 &gt;= 0.3,"Hot",I247 &gt;= 0.2,"Moderate",I247 &gt;= 0.1,"Cold",I247 &lt; 0.1,"Very Cold")</f>
        <v>Moderate</v>
      </c>
      <c r="R247" s="3" t="str" cm="1">
        <f t="array" ref="R247">_xlfn.IFS(H247 = 1,"Clear",H247 = 2,"Mist",H247 = 3,"Light Rain/Snow",H247 = 1,"Heavy Rain/Snow")</f>
        <v>Mist</v>
      </c>
      <c r="S247" s="3" t="str">
        <f t="shared" si="16"/>
        <v>Weeakday</v>
      </c>
      <c r="T247" s="3" t="str" cm="1">
        <f t="array" ref="T247">_xlfn.IFS(G247=0,"Sunday",G247=1,"Monday",G247=2,"Tuesday",G247=3,"Wednesday",G247=4,"Thursday",G247=5,"Friday",G247=6,"Saturday")</f>
        <v>Tuesday</v>
      </c>
      <c r="U247" s="11">
        <f t="shared" si="13"/>
        <v>2</v>
      </c>
      <c r="V247" s="8">
        <f t="shared" si="14"/>
        <v>2011</v>
      </c>
      <c r="W247" s="8" t="str">
        <f t="shared" si="15"/>
        <v>Registered Dominant</v>
      </c>
    </row>
    <row r="248" spans="1:23" ht="14" x14ac:dyDescent="0.15">
      <c r="A248" s="3">
        <v>857</v>
      </c>
      <c r="B248" s="5">
        <v>40582</v>
      </c>
      <c r="C248" s="3">
        <v>1</v>
      </c>
      <c r="D248" s="3">
        <v>2</v>
      </c>
      <c r="E248" s="3">
        <v>3</v>
      </c>
      <c r="F248" s="3" t="b">
        <v>0</v>
      </c>
      <c r="G248" s="3">
        <v>2</v>
      </c>
      <c r="H248" s="3">
        <v>3</v>
      </c>
      <c r="I248" s="3">
        <v>0.28000000000000003</v>
      </c>
      <c r="J248" s="3">
        <v>0.2727</v>
      </c>
      <c r="K248" s="3">
        <v>0.93</v>
      </c>
      <c r="L248" s="3">
        <v>0.16420000000000001</v>
      </c>
      <c r="M248" s="3">
        <v>0</v>
      </c>
      <c r="N248" s="3">
        <v>1</v>
      </c>
      <c r="O248" s="3">
        <v>1</v>
      </c>
      <c r="P248" s="3" t="str" cm="1">
        <f t="array" ref="P248">_xlfn.IFS(K248 &gt;= 0.66,"High",K248 &gt;= 0.33,"Medium",K248 &gt;= 0,"Low")</f>
        <v>High</v>
      </c>
      <c r="Q248" s="3" t="str" cm="1">
        <f t="array" ref="Q248">_xlfn.IFS(I248 &gt;= 0.4,"Very Hot",I248 &gt;= 0.3,"Hot",I248 &gt;= 0.2,"Moderate",I248 &gt;= 0.1,"Cold",I248 &lt; 0.1,"Very Cold")</f>
        <v>Moderate</v>
      </c>
      <c r="R248" s="3" t="str" cm="1">
        <f t="array" ref="R248">_xlfn.IFS(H248 = 1,"Clear",H248 = 2,"Mist",H248 = 3,"Light Rain/Snow",H248 = 1,"Heavy Rain/Snow")</f>
        <v>Light Rain/Snow</v>
      </c>
      <c r="S248" s="3" t="str">
        <f t="shared" si="16"/>
        <v>Weeakday</v>
      </c>
      <c r="T248" s="3" t="str" cm="1">
        <f t="array" ref="T248">_xlfn.IFS(G248=0,"Sunday",G248=1,"Monday",G248=2,"Tuesday",G248=3,"Wednesday",G248=4,"Thursday",G248=5,"Friday",G248=6,"Saturday")</f>
        <v>Tuesday</v>
      </c>
      <c r="U248" s="11">
        <f t="shared" si="13"/>
        <v>2</v>
      </c>
      <c r="V248" s="8">
        <f t="shared" si="14"/>
        <v>2011</v>
      </c>
      <c r="W248" s="8" t="str">
        <f t="shared" si="15"/>
        <v>Registered Dominant</v>
      </c>
    </row>
    <row r="249" spans="1:23" ht="14" x14ac:dyDescent="0.15">
      <c r="A249" s="3">
        <v>858</v>
      </c>
      <c r="B249" s="5">
        <v>40582</v>
      </c>
      <c r="C249" s="3">
        <v>1</v>
      </c>
      <c r="D249" s="3">
        <v>2</v>
      </c>
      <c r="E249" s="3">
        <v>4</v>
      </c>
      <c r="F249" s="3" t="b">
        <v>0</v>
      </c>
      <c r="G249" s="3">
        <v>2</v>
      </c>
      <c r="H249" s="3">
        <v>1</v>
      </c>
      <c r="I249" s="3">
        <v>0.26</v>
      </c>
      <c r="J249" s="3">
        <v>0.2576</v>
      </c>
      <c r="K249" s="3">
        <v>0.93</v>
      </c>
      <c r="L249" s="3">
        <v>0.16420000000000001</v>
      </c>
      <c r="M249" s="3">
        <v>0</v>
      </c>
      <c r="N249" s="3">
        <v>3</v>
      </c>
      <c r="O249" s="3">
        <v>3</v>
      </c>
      <c r="P249" s="3" t="str" cm="1">
        <f t="array" ref="P249">_xlfn.IFS(K249 &gt;= 0.66,"High",K249 &gt;= 0.33,"Medium",K249 &gt;= 0,"Low")</f>
        <v>High</v>
      </c>
      <c r="Q249" s="3" t="str" cm="1">
        <f t="array" ref="Q249">_xlfn.IFS(I249 &gt;= 0.4,"Very Hot",I249 &gt;= 0.3,"Hot",I249 &gt;= 0.2,"Moderate",I249 &gt;= 0.1,"Cold",I249 &lt; 0.1,"Very Cold")</f>
        <v>Moderate</v>
      </c>
      <c r="R249" s="3" t="str" cm="1">
        <f t="array" ref="R249">_xlfn.IFS(H249 = 1,"Clear",H249 = 2,"Mist",H249 = 3,"Light Rain/Snow",H249 = 1,"Heavy Rain/Snow")</f>
        <v>Clear</v>
      </c>
      <c r="S249" s="3" t="str">
        <f t="shared" si="16"/>
        <v>Weeakday</v>
      </c>
      <c r="T249" s="3" t="str" cm="1">
        <f t="array" ref="T249">_xlfn.IFS(G249=0,"Sunday",G249=1,"Monday",G249=2,"Tuesday",G249=3,"Wednesday",G249=4,"Thursday",G249=5,"Friday",G249=6,"Saturday")</f>
        <v>Tuesday</v>
      </c>
      <c r="U249" s="11">
        <f t="shared" si="13"/>
        <v>2</v>
      </c>
      <c r="V249" s="8">
        <f t="shared" si="14"/>
        <v>2011</v>
      </c>
      <c r="W249" s="8" t="str">
        <f t="shared" si="15"/>
        <v>Registered Dominant</v>
      </c>
    </row>
    <row r="250" spans="1:23" ht="14" x14ac:dyDescent="0.15">
      <c r="A250" s="3">
        <v>859</v>
      </c>
      <c r="B250" s="5">
        <v>40582</v>
      </c>
      <c r="C250" s="3">
        <v>1</v>
      </c>
      <c r="D250" s="3">
        <v>2</v>
      </c>
      <c r="E250" s="3">
        <v>5</v>
      </c>
      <c r="F250" s="3" t="b">
        <v>0</v>
      </c>
      <c r="G250" s="3">
        <v>2</v>
      </c>
      <c r="H250" s="3">
        <v>1</v>
      </c>
      <c r="I250" s="3">
        <v>0.26</v>
      </c>
      <c r="J250" s="3">
        <v>0.2273</v>
      </c>
      <c r="K250" s="3">
        <v>0.81</v>
      </c>
      <c r="L250" s="3">
        <v>0.32840000000000003</v>
      </c>
      <c r="M250" s="3">
        <v>0</v>
      </c>
      <c r="N250" s="3">
        <v>2</v>
      </c>
      <c r="O250" s="3">
        <v>2</v>
      </c>
      <c r="P250" s="3" t="str" cm="1">
        <f t="array" ref="P250">_xlfn.IFS(K250 &gt;= 0.66,"High",K250 &gt;= 0.33,"Medium",K250 &gt;= 0,"Low")</f>
        <v>High</v>
      </c>
      <c r="Q250" s="3" t="str" cm="1">
        <f t="array" ref="Q250">_xlfn.IFS(I250 &gt;= 0.4,"Very Hot",I250 &gt;= 0.3,"Hot",I250 &gt;= 0.2,"Moderate",I250 &gt;= 0.1,"Cold",I250 &lt; 0.1,"Very Cold")</f>
        <v>Moderate</v>
      </c>
      <c r="R250" s="3" t="str" cm="1">
        <f t="array" ref="R250">_xlfn.IFS(H250 = 1,"Clear",H250 = 2,"Mist",H250 = 3,"Light Rain/Snow",H250 = 1,"Heavy Rain/Snow")</f>
        <v>Clear</v>
      </c>
      <c r="S250" s="3" t="str">
        <f t="shared" si="16"/>
        <v>Weeakday</v>
      </c>
      <c r="T250" s="3" t="str" cm="1">
        <f t="array" ref="T250">_xlfn.IFS(G250=0,"Sunday",G250=1,"Monday",G250=2,"Tuesday",G250=3,"Wednesday",G250=4,"Thursday",G250=5,"Friday",G250=6,"Saturday")</f>
        <v>Tuesday</v>
      </c>
      <c r="U250" s="11">
        <f t="shared" si="13"/>
        <v>2</v>
      </c>
      <c r="V250" s="8">
        <f t="shared" si="14"/>
        <v>2011</v>
      </c>
      <c r="W250" s="8" t="str">
        <f t="shared" si="15"/>
        <v>Registered Dominant</v>
      </c>
    </row>
    <row r="251" spans="1:23" ht="14" x14ac:dyDescent="0.15">
      <c r="A251" s="3">
        <v>860</v>
      </c>
      <c r="B251" s="5">
        <v>40582</v>
      </c>
      <c r="C251" s="3">
        <v>1</v>
      </c>
      <c r="D251" s="3">
        <v>2</v>
      </c>
      <c r="E251" s="3">
        <v>6</v>
      </c>
      <c r="F251" s="3" t="b">
        <v>0</v>
      </c>
      <c r="G251" s="3">
        <v>2</v>
      </c>
      <c r="H251" s="3">
        <v>1</v>
      </c>
      <c r="I251" s="3">
        <v>0.26</v>
      </c>
      <c r="J251" s="3">
        <v>0.2273</v>
      </c>
      <c r="K251" s="3">
        <v>0.7</v>
      </c>
      <c r="L251" s="3">
        <v>0.32840000000000003</v>
      </c>
      <c r="M251" s="3">
        <v>0</v>
      </c>
      <c r="N251" s="3">
        <v>39</v>
      </c>
      <c r="O251" s="3">
        <v>39</v>
      </c>
      <c r="P251" s="3" t="str" cm="1">
        <f t="array" ref="P251">_xlfn.IFS(K251 &gt;= 0.66,"High",K251 &gt;= 0.33,"Medium",K251 &gt;= 0,"Low")</f>
        <v>High</v>
      </c>
      <c r="Q251" s="3" t="str" cm="1">
        <f t="array" ref="Q251">_xlfn.IFS(I251 &gt;= 0.4,"Very Hot",I251 &gt;= 0.3,"Hot",I251 &gt;= 0.2,"Moderate",I251 &gt;= 0.1,"Cold",I251 &lt; 0.1,"Very Cold")</f>
        <v>Moderate</v>
      </c>
      <c r="R251" s="3" t="str" cm="1">
        <f t="array" ref="R251">_xlfn.IFS(H251 = 1,"Clear",H251 = 2,"Mist",H251 = 3,"Light Rain/Snow",H251 = 1,"Heavy Rain/Snow")</f>
        <v>Clear</v>
      </c>
      <c r="S251" s="3" t="str">
        <f t="shared" si="16"/>
        <v>Weeakday</v>
      </c>
      <c r="T251" s="3" t="str" cm="1">
        <f t="array" ref="T251">_xlfn.IFS(G251=0,"Sunday",G251=1,"Monday",G251=2,"Tuesday",G251=3,"Wednesday",G251=4,"Thursday",G251=5,"Friday",G251=6,"Saturday")</f>
        <v>Tuesday</v>
      </c>
      <c r="U251" s="11">
        <f t="shared" si="13"/>
        <v>2</v>
      </c>
      <c r="V251" s="8">
        <f t="shared" si="14"/>
        <v>2011</v>
      </c>
      <c r="W251" s="8" t="str">
        <f t="shared" si="15"/>
        <v>Registered Dominant</v>
      </c>
    </row>
    <row r="252" spans="1:23" ht="14" x14ac:dyDescent="0.15">
      <c r="A252" s="3">
        <v>861</v>
      </c>
      <c r="B252" s="5">
        <v>40582</v>
      </c>
      <c r="C252" s="3">
        <v>1</v>
      </c>
      <c r="D252" s="3">
        <v>2</v>
      </c>
      <c r="E252" s="3">
        <v>7</v>
      </c>
      <c r="F252" s="3" t="b">
        <v>0</v>
      </c>
      <c r="G252" s="3">
        <v>2</v>
      </c>
      <c r="H252" s="3">
        <v>1</v>
      </c>
      <c r="I252" s="3">
        <v>0.24</v>
      </c>
      <c r="J252" s="3">
        <v>0.19700000000000001</v>
      </c>
      <c r="K252" s="3">
        <v>0.65</v>
      </c>
      <c r="L252" s="3">
        <v>0.41789999999999999</v>
      </c>
      <c r="M252" s="3">
        <v>3</v>
      </c>
      <c r="N252" s="3">
        <v>97</v>
      </c>
      <c r="O252" s="3">
        <v>100</v>
      </c>
      <c r="P252" s="3" t="str" cm="1">
        <f t="array" ref="P252">_xlfn.IFS(K252 &gt;= 0.66,"High",K252 &gt;= 0.33,"Medium",K252 &gt;= 0,"Low")</f>
        <v>Medium</v>
      </c>
      <c r="Q252" s="3" t="str" cm="1">
        <f t="array" ref="Q252">_xlfn.IFS(I252 &gt;= 0.4,"Very Hot",I252 &gt;= 0.3,"Hot",I252 &gt;= 0.2,"Moderate",I252 &gt;= 0.1,"Cold",I252 &lt; 0.1,"Very Cold")</f>
        <v>Moderate</v>
      </c>
      <c r="R252" s="3" t="str" cm="1">
        <f t="array" ref="R252">_xlfn.IFS(H252 = 1,"Clear",H252 = 2,"Mist",H252 = 3,"Light Rain/Snow",H252 = 1,"Heavy Rain/Snow")</f>
        <v>Clear</v>
      </c>
      <c r="S252" s="3" t="str">
        <f t="shared" si="16"/>
        <v>Weeakday</v>
      </c>
      <c r="T252" s="3" t="str" cm="1">
        <f t="array" ref="T252">_xlfn.IFS(G252=0,"Sunday",G252=1,"Monday",G252=2,"Tuesday",G252=3,"Wednesday",G252=4,"Thursday",G252=5,"Friday",G252=6,"Saturday")</f>
        <v>Tuesday</v>
      </c>
      <c r="U252" s="11">
        <f t="shared" si="13"/>
        <v>2</v>
      </c>
      <c r="V252" s="8">
        <f t="shared" si="14"/>
        <v>2011</v>
      </c>
      <c r="W252" s="8" t="str">
        <f t="shared" si="15"/>
        <v>Registered Dominant</v>
      </c>
    </row>
    <row r="253" spans="1:23" ht="14" x14ac:dyDescent="0.15">
      <c r="A253" s="3">
        <v>862</v>
      </c>
      <c r="B253" s="5">
        <v>40582</v>
      </c>
      <c r="C253" s="3">
        <v>1</v>
      </c>
      <c r="D253" s="3">
        <v>2</v>
      </c>
      <c r="E253" s="3">
        <v>8</v>
      </c>
      <c r="F253" s="3" t="b">
        <v>0</v>
      </c>
      <c r="G253" s="3">
        <v>2</v>
      </c>
      <c r="H253" s="3">
        <v>1</v>
      </c>
      <c r="I253" s="3">
        <v>0.24</v>
      </c>
      <c r="J253" s="3">
        <v>0.19700000000000001</v>
      </c>
      <c r="K253" s="3">
        <v>0.56000000000000005</v>
      </c>
      <c r="L253" s="3">
        <v>0.49249999999999999</v>
      </c>
      <c r="M253" s="3">
        <v>7</v>
      </c>
      <c r="N253" s="3">
        <v>236</v>
      </c>
      <c r="O253" s="3">
        <v>243</v>
      </c>
      <c r="P253" s="3" t="str" cm="1">
        <f t="array" ref="P253">_xlfn.IFS(K253 &gt;= 0.66,"High",K253 &gt;= 0.33,"Medium",K253 &gt;= 0,"Low")</f>
        <v>Medium</v>
      </c>
      <c r="Q253" s="3" t="str" cm="1">
        <f t="array" ref="Q253">_xlfn.IFS(I253 &gt;= 0.4,"Very Hot",I253 &gt;= 0.3,"Hot",I253 &gt;= 0.2,"Moderate",I253 &gt;= 0.1,"Cold",I253 &lt; 0.1,"Very Cold")</f>
        <v>Moderate</v>
      </c>
      <c r="R253" s="3" t="str" cm="1">
        <f t="array" ref="R253">_xlfn.IFS(H253 = 1,"Clear",H253 = 2,"Mist",H253 = 3,"Light Rain/Snow",H253 = 1,"Heavy Rain/Snow")</f>
        <v>Clear</v>
      </c>
      <c r="S253" s="3" t="str">
        <f t="shared" si="16"/>
        <v>Weeakday</v>
      </c>
      <c r="T253" s="3" t="str" cm="1">
        <f t="array" ref="T253">_xlfn.IFS(G253=0,"Sunday",G253=1,"Monday",G253=2,"Tuesday",G253=3,"Wednesday",G253=4,"Thursday",G253=5,"Friday",G253=6,"Saturday")</f>
        <v>Tuesday</v>
      </c>
      <c r="U253" s="11">
        <f t="shared" si="13"/>
        <v>2</v>
      </c>
      <c r="V253" s="8">
        <f t="shared" si="14"/>
        <v>2011</v>
      </c>
      <c r="W253" s="8" t="str">
        <f t="shared" si="15"/>
        <v>Registered Dominant</v>
      </c>
    </row>
    <row r="254" spans="1:23" ht="14" x14ac:dyDescent="0.15">
      <c r="A254" s="3">
        <v>863</v>
      </c>
      <c r="B254" s="5">
        <v>40582</v>
      </c>
      <c r="C254" s="3">
        <v>1</v>
      </c>
      <c r="D254" s="3">
        <v>2</v>
      </c>
      <c r="E254" s="3">
        <v>9</v>
      </c>
      <c r="F254" s="3" t="b">
        <v>0</v>
      </c>
      <c r="G254" s="3">
        <v>2</v>
      </c>
      <c r="H254" s="3">
        <v>1</v>
      </c>
      <c r="I254" s="3">
        <v>0.24</v>
      </c>
      <c r="J254" s="3">
        <v>0.19700000000000001</v>
      </c>
      <c r="K254" s="3">
        <v>0.52</v>
      </c>
      <c r="L254" s="3">
        <v>0.49249999999999999</v>
      </c>
      <c r="M254" s="3">
        <v>7</v>
      </c>
      <c r="N254" s="3">
        <v>128</v>
      </c>
      <c r="O254" s="3">
        <v>135</v>
      </c>
      <c r="P254" s="3" t="str" cm="1">
        <f t="array" ref="P254">_xlfn.IFS(K254 &gt;= 0.66,"High",K254 &gt;= 0.33,"Medium",K254 &gt;= 0,"Low")</f>
        <v>Medium</v>
      </c>
      <c r="Q254" s="3" t="str" cm="1">
        <f t="array" ref="Q254">_xlfn.IFS(I254 &gt;= 0.4,"Very Hot",I254 &gt;= 0.3,"Hot",I254 &gt;= 0.2,"Moderate",I254 &gt;= 0.1,"Cold",I254 &lt; 0.1,"Very Cold")</f>
        <v>Moderate</v>
      </c>
      <c r="R254" s="3" t="str" cm="1">
        <f t="array" ref="R254">_xlfn.IFS(H254 = 1,"Clear",H254 = 2,"Mist",H254 = 3,"Light Rain/Snow",H254 = 1,"Heavy Rain/Snow")</f>
        <v>Clear</v>
      </c>
      <c r="S254" s="3" t="str">
        <f t="shared" si="16"/>
        <v>Weeakday</v>
      </c>
      <c r="T254" s="3" t="str" cm="1">
        <f t="array" ref="T254">_xlfn.IFS(G254=0,"Sunday",G254=1,"Monday",G254=2,"Tuesday",G254=3,"Wednesday",G254=4,"Thursday",G254=5,"Friday",G254=6,"Saturday")</f>
        <v>Tuesday</v>
      </c>
      <c r="U254" s="11">
        <f t="shared" si="13"/>
        <v>2</v>
      </c>
      <c r="V254" s="8">
        <f t="shared" si="14"/>
        <v>2011</v>
      </c>
      <c r="W254" s="8" t="str">
        <f t="shared" si="15"/>
        <v>Registered Dominant</v>
      </c>
    </row>
    <row r="255" spans="1:23" ht="14" x14ac:dyDescent="0.15">
      <c r="A255" s="3">
        <v>864</v>
      </c>
      <c r="B255" s="5">
        <v>40582</v>
      </c>
      <c r="C255" s="3">
        <v>1</v>
      </c>
      <c r="D255" s="3">
        <v>2</v>
      </c>
      <c r="E255" s="3">
        <v>10</v>
      </c>
      <c r="F255" s="3" t="b">
        <v>0</v>
      </c>
      <c r="G255" s="3">
        <v>2</v>
      </c>
      <c r="H255" s="3">
        <v>1</v>
      </c>
      <c r="I255" s="3">
        <v>0.22</v>
      </c>
      <c r="J255" s="3">
        <v>0.18179999999999999</v>
      </c>
      <c r="K255" s="3">
        <v>0.47</v>
      </c>
      <c r="L255" s="3">
        <v>0.55220000000000002</v>
      </c>
      <c r="M255" s="3">
        <v>4</v>
      </c>
      <c r="N255" s="3">
        <v>44</v>
      </c>
      <c r="O255" s="3">
        <v>48</v>
      </c>
      <c r="P255" s="3" t="str" cm="1">
        <f t="array" ref="P255">_xlfn.IFS(K255 &gt;= 0.66,"High",K255 &gt;= 0.33,"Medium",K255 &gt;= 0,"Low")</f>
        <v>Medium</v>
      </c>
      <c r="Q255" s="3" t="str" cm="1">
        <f t="array" ref="Q255">_xlfn.IFS(I255 &gt;= 0.4,"Very Hot",I255 &gt;= 0.3,"Hot",I255 &gt;= 0.2,"Moderate",I255 &gt;= 0.1,"Cold",I255 &lt; 0.1,"Very Cold")</f>
        <v>Moderate</v>
      </c>
      <c r="R255" s="3" t="str" cm="1">
        <f t="array" ref="R255">_xlfn.IFS(H255 = 1,"Clear",H255 = 2,"Mist",H255 = 3,"Light Rain/Snow",H255 = 1,"Heavy Rain/Snow")</f>
        <v>Clear</v>
      </c>
      <c r="S255" s="3" t="str">
        <f t="shared" si="16"/>
        <v>Weeakday</v>
      </c>
      <c r="T255" s="3" t="str" cm="1">
        <f t="array" ref="T255">_xlfn.IFS(G255=0,"Sunday",G255=1,"Monday",G255=2,"Tuesday",G255=3,"Wednesday",G255=4,"Thursday",G255=5,"Friday",G255=6,"Saturday")</f>
        <v>Tuesday</v>
      </c>
      <c r="U255" s="11">
        <f t="shared" si="13"/>
        <v>2</v>
      </c>
      <c r="V255" s="8">
        <f t="shared" si="14"/>
        <v>2011</v>
      </c>
      <c r="W255" s="8" t="str">
        <f t="shared" si="15"/>
        <v>Registered Dominant</v>
      </c>
    </row>
    <row r="256" spans="1:23" ht="14" x14ac:dyDescent="0.15">
      <c r="A256" s="3">
        <v>865</v>
      </c>
      <c r="B256" s="5">
        <v>40582</v>
      </c>
      <c r="C256" s="3">
        <v>1</v>
      </c>
      <c r="D256" s="3">
        <v>2</v>
      </c>
      <c r="E256" s="3">
        <v>11</v>
      </c>
      <c r="F256" s="3" t="b">
        <v>0</v>
      </c>
      <c r="G256" s="3">
        <v>2</v>
      </c>
      <c r="H256" s="3">
        <v>1</v>
      </c>
      <c r="I256" s="3">
        <v>0.22</v>
      </c>
      <c r="J256" s="3">
        <v>0.18179999999999999</v>
      </c>
      <c r="K256" s="3">
        <v>0.47</v>
      </c>
      <c r="L256" s="3">
        <v>0.4627</v>
      </c>
      <c r="M256" s="3">
        <v>1</v>
      </c>
      <c r="N256" s="3">
        <v>49</v>
      </c>
      <c r="O256" s="3">
        <v>50</v>
      </c>
      <c r="P256" s="3" t="str" cm="1">
        <f t="array" ref="P256">_xlfn.IFS(K256 &gt;= 0.66,"High",K256 &gt;= 0.33,"Medium",K256 &gt;= 0,"Low")</f>
        <v>Medium</v>
      </c>
      <c r="Q256" s="3" t="str" cm="1">
        <f t="array" ref="Q256">_xlfn.IFS(I256 &gt;= 0.4,"Very Hot",I256 &gt;= 0.3,"Hot",I256 &gt;= 0.2,"Moderate",I256 &gt;= 0.1,"Cold",I256 &lt; 0.1,"Very Cold")</f>
        <v>Moderate</v>
      </c>
      <c r="R256" s="3" t="str" cm="1">
        <f t="array" ref="R256">_xlfn.IFS(H256 = 1,"Clear",H256 = 2,"Mist",H256 = 3,"Light Rain/Snow",H256 = 1,"Heavy Rain/Snow")</f>
        <v>Clear</v>
      </c>
      <c r="S256" s="3" t="str">
        <f t="shared" si="16"/>
        <v>Weeakday</v>
      </c>
      <c r="T256" s="3" t="str" cm="1">
        <f t="array" ref="T256">_xlfn.IFS(G256=0,"Sunday",G256=1,"Monday",G256=2,"Tuesday",G256=3,"Wednesday",G256=4,"Thursday",G256=5,"Friday",G256=6,"Saturday")</f>
        <v>Tuesday</v>
      </c>
      <c r="U256" s="11">
        <f t="shared" si="13"/>
        <v>2</v>
      </c>
      <c r="V256" s="8">
        <f t="shared" si="14"/>
        <v>2011</v>
      </c>
      <c r="W256" s="8" t="str">
        <f t="shared" si="15"/>
        <v>Registered Dominant</v>
      </c>
    </row>
    <row r="257" spans="1:23" ht="14" x14ac:dyDescent="0.15">
      <c r="A257" s="3">
        <v>866</v>
      </c>
      <c r="B257" s="5">
        <v>40582</v>
      </c>
      <c r="C257" s="3">
        <v>1</v>
      </c>
      <c r="D257" s="3">
        <v>2</v>
      </c>
      <c r="E257" s="3">
        <v>12</v>
      </c>
      <c r="F257" s="3" t="b">
        <v>0</v>
      </c>
      <c r="G257" s="3">
        <v>2</v>
      </c>
      <c r="H257" s="3">
        <v>1</v>
      </c>
      <c r="I257" s="3">
        <v>0.24</v>
      </c>
      <c r="J257" s="3">
        <v>0.19700000000000001</v>
      </c>
      <c r="K257" s="3">
        <v>0.38</v>
      </c>
      <c r="L257" s="3">
        <v>0.49249999999999999</v>
      </c>
      <c r="M257" s="3">
        <v>2</v>
      </c>
      <c r="N257" s="3">
        <v>63</v>
      </c>
      <c r="O257" s="3">
        <v>65</v>
      </c>
      <c r="P257" s="3" t="str" cm="1">
        <f t="array" ref="P257">_xlfn.IFS(K257 &gt;= 0.66,"High",K257 &gt;= 0.33,"Medium",K257 &gt;= 0,"Low")</f>
        <v>Medium</v>
      </c>
      <c r="Q257" s="3" t="str" cm="1">
        <f t="array" ref="Q257">_xlfn.IFS(I257 &gt;= 0.4,"Very Hot",I257 &gt;= 0.3,"Hot",I257 &gt;= 0.2,"Moderate",I257 &gt;= 0.1,"Cold",I257 &lt; 0.1,"Very Cold")</f>
        <v>Moderate</v>
      </c>
      <c r="R257" s="3" t="str" cm="1">
        <f t="array" ref="R257">_xlfn.IFS(H257 = 1,"Clear",H257 = 2,"Mist",H257 = 3,"Light Rain/Snow",H257 = 1,"Heavy Rain/Snow")</f>
        <v>Clear</v>
      </c>
      <c r="S257" s="3" t="str">
        <f t="shared" si="16"/>
        <v>Weeakday</v>
      </c>
      <c r="T257" s="3" t="str" cm="1">
        <f t="array" ref="T257">_xlfn.IFS(G257=0,"Sunday",G257=1,"Monday",G257=2,"Tuesday",G257=3,"Wednesday",G257=4,"Thursday",G257=5,"Friday",G257=6,"Saturday")</f>
        <v>Tuesday</v>
      </c>
      <c r="U257" s="11">
        <f t="shared" si="13"/>
        <v>2</v>
      </c>
      <c r="V257" s="8">
        <f t="shared" si="14"/>
        <v>2011</v>
      </c>
      <c r="W257" s="8" t="str">
        <f t="shared" si="15"/>
        <v>Registered Dominant</v>
      </c>
    </row>
    <row r="258" spans="1:23" ht="14" x14ac:dyDescent="0.15">
      <c r="A258" s="3">
        <v>867</v>
      </c>
      <c r="B258" s="5">
        <v>40582</v>
      </c>
      <c r="C258" s="3">
        <v>1</v>
      </c>
      <c r="D258" s="3">
        <v>2</v>
      </c>
      <c r="E258" s="3">
        <v>13</v>
      </c>
      <c r="F258" s="3" t="b">
        <v>0</v>
      </c>
      <c r="G258" s="3">
        <v>2</v>
      </c>
      <c r="H258" s="3">
        <v>2</v>
      </c>
      <c r="I258" s="3">
        <v>0.24</v>
      </c>
      <c r="J258" s="3">
        <v>0.19700000000000001</v>
      </c>
      <c r="K258" s="3">
        <v>0.32</v>
      </c>
      <c r="L258" s="3">
        <v>0.44779999999999998</v>
      </c>
      <c r="M258" s="3">
        <v>2</v>
      </c>
      <c r="N258" s="3">
        <v>48</v>
      </c>
      <c r="O258" s="3">
        <v>50</v>
      </c>
      <c r="P258" s="3" t="str" cm="1">
        <f t="array" ref="P258">_xlfn.IFS(K258 &gt;= 0.66,"High",K258 &gt;= 0.33,"Medium",K258 &gt;= 0,"Low")</f>
        <v>Low</v>
      </c>
      <c r="Q258" s="3" t="str" cm="1">
        <f t="array" ref="Q258">_xlfn.IFS(I258 &gt;= 0.4,"Very Hot",I258 &gt;= 0.3,"Hot",I258 &gt;= 0.2,"Moderate",I258 &gt;= 0.1,"Cold",I258 &lt; 0.1,"Very Cold")</f>
        <v>Moderate</v>
      </c>
      <c r="R258" s="3" t="str" cm="1">
        <f t="array" ref="R258">_xlfn.IFS(H258 = 1,"Clear",H258 = 2,"Mist",H258 = 3,"Light Rain/Snow",H258 = 1,"Heavy Rain/Snow")</f>
        <v>Mist</v>
      </c>
      <c r="S258" s="3" t="str">
        <f t="shared" si="16"/>
        <v>Weeakday</v>
      </c>
      <c r="T258" s="3" t="str" cm="1">
        <f t="array" ref="T258">_xlfn.IFS(G258=0,"Sunday",G258=1,"Monday",G258=2,"Tuesday",G258=3,"Wednesday",G258=4,"Thursday",G258=5,"Friday",G258=6,"Saturday")</f>
        <v>Tuesday</v>
      </c>
      <c r="U258" s="11">
        <f t="shared" ref="U258:U321" si="17">MONTH(B:B)</f>
        <v>2</v>
      </c>
      <c r="V258" s="8">
        <f t="shared" ref="V258:V321" si="18">YEAR(B:B)</f>
        <v>2011</v>
      </c>
      <c r="W258" s="8" t="str">
        <f t="shared" ref="W258:W321" si="19">IF(M258&gt;N258,"Casual Dominant","Registered Dominant")</f>
        <v>Registered Dominant</v>
      </c>
    </row>
    <row r="259" spans="1:23" ht="14" x14ac:dyDescent="0.15">
      <c r="A259" s="3">
        <v>868</v>
      </c>
      <c r="B259" s="5">
        <v>40582</v>
      </c>
      <c r="C259" s="3">
        <v>1</v>
      </c>
      <c r="D259" s="3">
        <v>2</v>
      </c>
      <c r="E259" s="3">
        <v>14</v>
      </c>
      <c r="F259" s="3" t="b">
        <v>0</v>
      </c>
      <c r="G259" s="3">
        <v>2</v>
      </c>
      <c r="H259" s="3">
        <v>1</v>
      </c>
      <c r="I259" s="3">
        <v>0.22</v>
      </c>
      <c r="J259" s="3">
        <v>0.19700000000000001</v>
      </c>
      <c r="K259" s="3">
        <v>0.37</v>
      </c>
      <c r="L259" s="3">
        <v>0.41789999999999999</v>
      </c>
      <c r="M259" s="3">
        <v>3</v>
      </c>
      <c r="N259" s="3">
        <v>61</v>
      </c>
      <c r="O259" s="3">
        <v>64</v>
      </c>
      <c r="P259" s="3" t="str" cm="1">
        <f t="array" ref="P259">_xlfn.IFS(K259 &gt;= 0.66,"High",K259 &gt;= 0.33,"Medium",K259 &gt;= 0,"Low")</f>
        <v>Medium</v>
      </c>
      <c r="Q259" s="3" t="str" cm="1">
        <f t="array" ref="Q259">_xlfn.IFS(I259 &gt;= 0.4,"Very Hot",I259 &gt;= 0.3,"Hot",I259 &gt;= 0.2,"Moderate",I259 &gt;= 0.1,"Cold",I259 &lt; 0.1,"Very Cold")</f>
        <v>Moderate</v>
      </c>
      <c r="R259" s="3" t="str" cm="1">
        <f t="array" ref="R259">_xlfn.IFS(H259 = 1,"Clear",H259 = 2,"Mist",H259 = 3,"Light Rain/Snow",H259 = 1,"Heavy Rain/Snow")</f>
        <v>Clear</v>
      </c>
      <c r="S259" s="3" t="str">
        <f t="shared" si="16"/>
        <v>Weeakday</v>
      </c>
      <c r="T259" s="3" t="str" cm="1">
        <f t="array" ref="T259">_xlfn.IFS(G259=0,"Sunday",G259=1,"Monday",G259=2,"Tuesday",G259=3,"Wednesday",G259=4,"Thursday",G259=5,"Friday",G259=6,"Saturday")</f>
        <v>Tuesday</v>
      </c>
      <c r="U259" s="11">
        <f t="shared" si="17"/>
        <v>2</v>
      </c>
      <c r="V259" s="8">
        <f t="shared" si="18"/>
        <v>2011</v>
      </c>
      <c r="W259" s="8" t="str">
        <f t="shared" si="19"/>
        <v>Registered Dominant</v>
      </c>
    </row>
    <row r="260" spans="1:23" ht="14" x14ac:dyDescent="0.15">
      <c r="A260" s="3">
        <v>869</v>
      </c>
      <c r="B260" s="5">
        <v>40582</v>
      </c>
      <c r="C260" s="3">
        <v>1</v>
      </c>
      <c r="D260" s="3">
        <v>2</v>
      </c>
      <c r="E260" s="3">
        <v>15</v>
      </c>
      <c r="F260" s="3" t="b">
        <v>0</v>
      </c>
      <c r="G260" s="3">
        <v>2</v>
      </c>
      <c r="H260" s="3">
        <v>1</v>
      </c>
      <c r="I260" s="3">
        <v>0.22</v>
      </c>
      <c r="J260" s="3">
        <v>0.19700000000000001</v>
      </c>
      <c r="K260" s="3">
        <v>0.35</v>
      </c>
      <c r="L260" s="3">
        <v>0.3881</v>
      </c>
      <c r="M260" s="3">
        <v>6</v>
      </c>
      <c r="N260" s="3">
        <v>45</v>
      </c>
      <c r="O260" s="3">
        <v>51</v>
      </c>
      <c r="P260" s="3" t="str" cm="1">
        <f t="array" ref="P260">_xlfn.IFS(K260 &gt;= 0.66,"High",K260 &gt;= 0.33,"Medium",K260 &gt;= 0,"Low")</f>
        <v>Medium</v>
      </c>
      <c r="Q260" s="3" t="str" cm="1">
        <f t="array" ref="Q260">_xlfn.IFS(I260 &gt;= 0.4,"Very Hot",I260 &gt;= 0.3,"Hot",I260 &gt;= 0.2,"Moderate",I260 &gt;= 0.1,"Cold",I260 &lt; 0.1,"Very Cold")</f>
        <v>Moderate</v>
      </c>
      <c r="R260" s="3" t="str" cm="1">
        <f t="array" ref="R260">_xlfn.IFS(H260 = 1,"Clear",H260 = 2,"Mist",H260 = 3,"Light Rain/Snow",H260 = 1,"Heavy Rain/Snow")</f>
        <v>Clear</v>
      </c>
      <c r="S260" s="3" t="str">
        <f t="shared" si="16"/>
        <v>Weeakday</v>
      </c>
      <c r="T260" s="3" t="str" cm="1">
        <f t="array" ref="T260">_xlfn.IFS(G260=0,"Sunday",G260=1,"Monday",G260=2,"Tuesday",G260=3,"Wednesday",G260=4,"Thursday",G260=5,"Friday",G260=6,"Saturday")</f>
        <v>Tuesday</v>
      </c>
      <c r="U260" s="11">
        <f t="shared" si="17"/>
        <v>2</v>
      </c>
      <c r="V260" s="8">
        <f t="shared" si="18"/>
        <v>2011</v>
      </c>
      <c r="W260" s="8" t="str">
        <f t="shared" si="19"/>
        <v>Registered Dominant</v>
      </c>
    </row>
    <row r="261" spans="1:23" ht="14" x14ac:dyDescent="0.15">
      <c r="A261" s="3">
        <v>870</v>
      </c>
      <c r="B261" s="5">
        <v>40582</v>
      </c>
      <c r="C261" s="3">
        <v>1</v>
      </c>
      <c r="D261" s="3">
        <v>2</v>
      </c>
      <c r="E261" s="3">
        <v>16</v>
      </c>
      <c r="F261" s="3" t="b">
        <v>0</v>
      </c>
      <c r="G261" s="3">
        <v>2</v>
      </c>
      <c r="H261" s="3">
        <v>1</v>
      </c>
      <c r="I261" s="3">
        <v>0.22</v>
      </c>
      <c r="J261" s="3">
        <v>0.18179999999999999</v>
      </c>
      <c r="K261" s="3">
        <v>0.35</v>
      </c>
      <c r="L261" s="3">
        <v>0.52239999999999998</v>
      </c>
      <c r="M261" s="3">
        <v>4</v>
      </c>
      <c r="N261" s="3">
        <v>79</v>
      </c>
      <c r="O261" s="3">
        <v>83</v>
      </c>
      <c r="P261" s="3" t="str" cm="1">
        <f t="array" ref="P261">_xlfn.IFS(K261 &gt;= 0.66,"High",K261 &gt;= 0.33,"Medium",K261 &gt;= 0,"Low")</f>
        <v>Medium</v>
      </c>
      <c r="Q261" s="3" t="str" cm="1">
        <f t="array" ref="Q261">_xlfn.IFS(I261 &gt;= 0.4,"Very Hot",I261 &gt;= 0.3,"Hot",I261 &gt;= 0.2,"Moderate",I261 &gt;= 0.1,"Cold",I261 &lt; 0.1,"Very Cold")</f>
        <v>Moderate</v>
      </c>
      <c r="R261" s="3" t="str" cm="1">
        <f t="array" ref="R261">_xlfn.IFS(H261 = 1,"Clear",H261 = 2,"Mist",H261 = 3,"Light Rain/Snow",H261 = 1,"Heavy Rain/Snow")</f>
        <v>Clear</v>
      </c>
      <c r="S261" s="3" t="str">
        <f t="shared" si="16"/>
        <v>Weeakday</v>
      </c>
      <c r="T261" s="3" t="str" cm="1">
        <f t="array" ref="T261">_xlfn.IFS(G261=0,"Sunday",G261=1,"Monday",G261=2,"Tuesday",G261=3,"Wednesday",G261=4,"Thursday",G261=5,"Friday",G261=6,"Saturday")</f>
        <v>Tuesday</v>
      </c>
      <c r="U261" s="11">
        <f t="shared" si="17"/>
        <v>2</v>
      </c>
      <c r="V261" s="8">
        <f t="shared" si="18"/>
        <v>2011</v>
      </c>
      <c r="W261" s="8" t="str">
        <f t="shared" si="19"/>
        <v>Registered Dominant</v>
      </c>
    </row>
    <row r="262" spans="1:23" ht="14" x14ac:dyDescent="0.15">
      <c r="A262" s="3">
        <v>871</v>
      </c>
      <c r="B262" s="5">
        <v>40582</v>
      </c>
      <c r="C262" s="3">
        <v>1</v>
      </c>
      <c r="D262" s="3">
        <v>2</v>
      </c>
      <c r="E262" s="3">
        <v>17</v>
      </c>
      <c r="F262" s="3" t="b">
        <v>0</v>
      </c>
      <c r="G262" s="3">
        <v>2</v>
      </c>
      <c r="H262" s="3">
        <v>1</v>
      </c>
      <c r="I262" s="3">
        <v>0.22</v>
      </c>
      <c r="J262" s="3">
        <v>0.18179999999999999</v>
      </c>
      <c r="K262" s="3">
        <v>0.32</v>
      </c>
      <c r="L262" s="3">
        <v>0.58209999999999995</v>
      </c>
      <c r="M262" s="3">
        <v>4</v>
      </c>
      <c r="N262" s="3">
        <v>172</v>
      </c>
      <c r="O262" s="3">
        <v>176</v>
      </c>
      <c r="P262" s="3" t="str" cm="1">
        <f t="array" ref="P262">_xlfn.IFS(K262 &gt;= 0.66,"High",K262 &gt;= 0.33,"Medium",K262 &gt;= 0,"Low")</f>
        <v>Low</v>
      </c>
      <c r="Q262" s="3" t="str" cm="1">
        <f t="array" ref="Q262">_xlfn.IFS(I262 &gt;= 0.4,"Very Hot",I262 &gt;= 0.3,"Hot",I262 &gt;= 0.2,"Moderate",I262 &gt;= 0.1,"Cold",I262 &lt; 0.1,"Very Cold")</f>
        <v>Moderate</v>
      </c>
      <c r="R262" s="3" t="str" cm="1">
        <f t="array" ref="R262">_xlfn.IFS(H262 = 1,"Clear",H262 = 2,"Mist",H262 = 3,"Light Rain/Snow",H262 = 1,"Heavy Rain/Snow")</f>
        <v>Clear</v>
      </c>
      <c r="S262" s="3" t="str">
        <f t="shared" si="16"/>
        <v>Weeakday</v>
      </c>
      <c r="T262" s="3" t="str" cm="1">
        <f t="array" ref="T262">_xlfn.IFS(G262=0,"Sunday",G262=1,"Monday",G262=2,"Tuesday",G262=3,"Wednesday",G262=4,"Thursday",G262=5,"Friday",G262=6,"Saturday")</f>
        <v>Tuesday</v>
      </c>
      <c r="U262" s="11">
        <f t="shared" si="17"/>
        <v>2</v>
      </c>
      <c r="V262" s="8">
        <f t="shared" si="18"/>
        <v>2011</v>
      </c>
      <c r="W262" s="8" t="str">
        <f t="shared" si="19"/>
        <v>Registered Dominant</v>
      </c>
    </row>
    <row r="263" spans="1:23" ht="14" x14ac:dyDescent="0.15">
      <c r="A263" s="3">
        <v>872</v>
      </c>
      <c r="B263" s="5">
        <v>40582</v>
      </c>
      <c r="C263" s="3">
        <v>1</v>
      </c>
      <c r="D263" s="3">
        <v>2</v>
      </c>
      <c r="E263" s="3">
        <v>18</v>
      </c>
      <c r="F263" s="3" t="b">
        <v>0</v>
      </c>
      <c r="G263" s="3">
        <v>2</v>
      </c>
      <c r="H263" s="3">
        <v>1</v>
      </c>
      <c r="I263" s="3">
        <v>0.2</v>
      </c>
      <c r="J263" s="3">
        <v>0.18179999999999999</v>
      </c>
      <c r="K263" s="3">
        <v>0.32</v>
      </c>
      <c r="L263" s="3">
        <v>0.3881</v>
      </c>
      <c r="M263" s="3">
        <v>1</v>
      </c>
      <c r="N263" s="3">
        <v>151</v>
      </c>
      <c r="O263" s="3">
        <v>152</v>
      </c>
      <c r="P263" s="3" t="str" cm="1">
        <f t="array" ref="P263">_xlfn.IFS(K263 &gt;= 0.66,"High",K263 &gt;= 0.33,"Medium",K263 &gt;= 0,"Low")</f>
        <v>Low</v>
      </c>
      <c r="Q263" s="3" t="str" cm="1">
        <f t="array" ref="Q263">_xlfn.IFS(I263 &gt;= 0.4,"Very Hot",I263 &gt;= 0.3,"Hot",I263 &gt;= 0.2,"Moderate",I263 &gt;= 0.1,"Cold",I263 &lt; 0.1,"Very Cold")</f>
        <v>Moderate</v>
      </c>
      <c r="R263" s="3" t="str" cm="1">
        <f t="array" ref="R263">_xlfn.IFS(H263 = 1,"Clear",H263 = 2,"Mist",H263 = 3,"Light Rain/Snow",H263 = 1,"Heavy Rain/Snow")</f>
        <v>Clear</v>
      </c>
      <c r="S263" s="3" t="str">
        <f t="shared" si="16"/>
        <v>Weeakday</v>
      </c>
      <c r="T263" s="3" t="str" cm="1">
        <f t="array" ref="T263">_xlfn.IFS(G263=0,"Sunday",G263=1,"Monday",G263=2,"Tuesday",G263=3,"Wednesday",G263=4,"Thursday",G263=5,"Friday",G263=6,"Saturday")</f>
        <v>Tuesday</v>
      </c>
      <c r="U263" s="11">
        <f t="shared" si="17"/>
        <v>2</v>
      </c>
      <c r="V263" s="8">
        <f t="shared" si="18"/>
        <v>2011</v>
      </c>
      <c r="W263" s="8" t="str">
        <f t="shared" si="19"/>
        <v>Registered Dominant</v>
      </c>
    </row>
    <row r="264" spans="1:23" ht="14" x14ac:dyDescent="0.15">
      <c r="A264" s="3">
        <v>873</v>
      </c>
      <c r="B264" s="5">
        <v>40582</v>
      </c>
      <c r="C264" s="3">
        <v>1</v>
      </c>
      <c r="D264" s="3">
        <v>2</v>
      </c>
      <c r="E264" s="3">
        <v>19</v>
      </c>
      <c r="F264" s="3" t="b">
        <v>0</v>
      </c>
      <c r="G264" s="3">
        <v>2</v>
      </c>
      <c r="H264" s="3">
        <v>1</v>
      </c>
      <c r="I264" s="3">
        <v>0.16</v>
      </c>
      <c r="J264" s="3">
        <v>0.1212</v>
      </c>
      <c r="K264" s="3">
        <v>0.4</v>
      </c>
      <c r="L264" s="3">
        <v>0.4627</v>
      </c>
      <c r="M264" s="3">
        <v>1</v>
      </c>
      <c r="N264" s="3">
        <v>100</v>
      </c>
      <c r="O264" s="3">
        <v>101</v>
      </c>
      <c r="P264" s="3" t="str" cm="1">
        <f t="array" ref="P264">_xlfn.IFS(K264 &gt;= 0.66,"High",K264 &gt;= 0.33,"Medium",K264 &gt;= 0,"Low")</f>
        <v>Medium</v>
      </c>
      <c r="Q264" s="3" t="str" cm="1">
        <f t="array" ref="Q264">_xlfn.IFS(I264 &gt;= 0.4,"Very Hot",I264 &gt;= 0.3,"Hot",I264 &gt;= 0.2,"Moderate",I264 &gt;= 0.1,"Cold",I264 &lt; 0.1,"Very Cold")</f>
        <v>Cold</v>
      </c>
      <c r="R264" s="3" t="str" cm="1">
        <f t="array" ref="R264">_xlfn.IFS(H264 = 1,"Clear",H264 = 2,"Mist",H264 = 3,"Light Rain/Snow",H264 = 1,"Heavy Rain/Snow")</f>
        <v>Clear</v>
      </c>
      <c r="S264" s="3" t="str">
        <f t="shared" si="16"/>
        <v>Weeakday</v>
      </c>
      <c r="T264" s="3" t="str" cm="1">
        <f t="array" ref="T264">_xlfn.IFS(G264=0,"Sunday",G264=1,"Monday",G264=2,"Tuesday",G264=3,"Wednesday",G264=4,"Thursday",G264=5,"Friday",G264=6,"Saturday")</f>
        <v>Tuesday</v>
      </c>
      <c r="U264" s="11">
        <f t="shared" si="17"/>
        <v>2</v>
      </c>
      <c r="V264" s="8">
        <f t="shared" si="18"/>
        <v>2011</v>
      </c>
      <c r="W264" s="8" t="str">
        <f t="shared" si="19"/>
        <v>Registered Dominant</v>
      </c>
    </row>
    <row r="265" spans="1:23" ht="14" x14ac:dyDescent="0.15">
      <c r="A265" s="3">
        <v>874</v>
      </c>
      <c r="B265" s="5">
        <v>40582</v>
      </c>
      <c r="C265" s="3">
        <v>1</v>
      </c>
      <c r="D265" s="3">
        <v>2</v>
      </c>
      <c r="E265" s="3">
        <v>20</v>
      </c>
      <c r="F265" s="3" t="b">
        <v>0</v>
      </c>
      <c r="G265" s="3">
        <v>2</v>
      </c>
      <c r="H265" s="3">
        <v>1</v>
      </c>
      <c r="I265" s="3">
        <v>0.16</v>
      </c>
      <c r="J265" s="3">
        <v>0.13639999999999999</v>
      </c>
      <c r="K265" s="3">
        <v>0.4</v>
      </c>
      <c r="L265" s="3">
        <v>0.32840000000000003</v>
      </c>
      <c r="M265" s="3">
        <v>3</v>
      </c>
      <c r="N265" s="3">
        <v>53</v>
      </c>
      <c r="O265" s="3">
        <v>56</v>
      </c>
      <c r="P265" s="3" t="str" cm="1">
        <f t="array" ref="P265">_xlfn.IFS(K265 &gt;= 0.66,"High",K265 &gt;= 0.33,"Medium",K265 &gt;= 0,"Low")</f>
        <v>Medium</v>
      </c>
      <c r="Q265" s="3" t="str" cm="1">
        <f t="array" ref="Q265">_xlfn.IFS(I265 &gt;= 0.4,"Very Hot",I265 &gt;= 0.3,"Hot",I265 &gt;= 0.2,"Moderate",I265 &gt;= 0.1,"Cold",I265 &lt; 0.1,"Very Cold")</f>
        <v>Cold</v>
      </c>
      <c r="R265" s="3" t="str" cm="1">
        <f t="array" ref="R265">_xlfn.IFS(H265 = 1,"Clear",H265 = 2,"Mist",H265 = 3,"Light Rain/Snow",H265 = 1,"Heavy Rain/Snow")</f>
        <v>Clear</v>
      </c>
      <c r="S265" s="3" t="str">
        <f t="shared" si="16"/>
        <v>Weeakday</v>
      </c>
      <c r="T265" s="3" t="str" cm="1">
        <f t="array" ref="T265">_xlfn.IFS(G265=0,"Sunday",G265=1,"Monday",G265=2,"Tuesday",G265=3,"Wednesday",G265=4,"Thursday",G265=5,"Friday",G265=6,"Saturday")</f>
        <v>Tuesday</v>
      </c>
      <c r="U265" s="11">
        <f t="shared" si="17"/>
        <v>2</v>
      </c>
      <c r="V265" s="8">
        <f t="shared" si="18"/>
        <v>2011</v>
      </c>
      <c r="W265" s="8" t="str">
        <f t="shared" si="19"/>
        <v>Registered Dominant</v>
      </c>
    </row>
    <row r="266" spans="1:23" ht="14" x14ac:dyDescent="0.15">
      <c r="A266" s="3">
        <v>875</v>
      </c>
      <c r="B266" s="5">
        <v>40582</v>
      </c>
      <c r="C266" s="3">
        <v>1</v>
      </c>
      <c r="D266" s="3">
        <v>2</v>
      </c>
      <c r="E266" s="3">
        <v>21</v>
      </c>
      <c r="F266" s="3" t="b">
        <v>0</v>
      </c>
      <c r="G266" s="3">
        <v>2</v>
      </c>
      <c r="H266" s="3">
        <v>1</v>
      </c>
      <c r="I266" s="3">
        <v>0.14000000000000001</v>
      </c>
      <c r="J266" s="3">
        <v>0.1061</v>
      </c>
      <c r="K266" s="3">
        <v>0.33</v>
      </c>
      <c r="L266" s="3">
        <v>0.4627</v>
      </c>
      <c r="M266" s="3">
        <v>8</v>
      </c>
      <c r="N266" s="3">
        <v>46</v>
      </c>
      <c r="O266" s="3">
        <v>54</v>
      </c>
      <c r="P266" s="3" t="str" cm="1">
        <f t="array" ref="P266">_xlfn.IFS(K266 &gt;= 0.66,"High",K266 &gt;= 0.33,"Medium",K266 &gt;= 0,"Low")</f>
        <v>Medium</v>
      </c>
      <c r="Q266" s="3" t="str" cm="1">
        <f t="array" ref="Q266">_xlfn.IFS(I266 &gt;= 0.4,"Very Hot",I266 &gt;= 0.3,"Hot",I266 &gt;= 0.2,"Moderate",I266 &gt;= 0.1,"Cold",I266 &lt; 0.1,"Very Cold")</f>
        <v>Cold</v>
      </c>
      <c r="R266" s="3" t="str" cm="1">
        <f t="array" ref="R266">_xlfn.IFS(H266 = 1,"Clear",H266 = 2,"Mist",H266 = 3,"Light Rain/Snow",H266 = 1,"Heavy Rain/Snow")</f>
        <v>Clear</v>
      </c>
      <c r="S266" s="3" t="str">
        <f t="shared" si="16"/>
        <v>Weeakday</v>
      </c>
      <c r="T266" s="3" t="str" cm="1">
        <f t="array" ref="T266">_xlfn.IFS(G266=0,"Sunday",G266=1,"Monday",G266=2,"Tuesday",G266=3,"Wednesday",G266=4,"Thursday",G266=5,"Friday",G266=6,"Saturday")</f>
        <v>Tuesday</v>
      </c>
      <c r="U266" s="11">
        <f t="shared" si="17"/>
        <v>2</v>
      </c>
      <c r="V266" s="8">
        <f t="shared" si="18"/>
        <v>2011</v>
      </c>
      <c r="W266" s="8" t="str">
        <f t="shared" si="19"/>
        <v>Registered Dominant</v>
      </c>
    </row>
    <row r="267" spans="1:23" ht="14" x14ac:dyDescent="0.15">
      <c r="A267" s="3">
        <v>876</v>
      </c>
      <c r="B267" s="5">
        <v>40582</v>
      </c>
      <c r="C267" s="3">
        <v>1</v>
      </c>
      <c r="D267" s="3">
        <v>2</v>
      </c>
      <c r="E267" s="3">
        <v>22</v>
      </c>
      <c r="F267" s="3" t="b">
        <v>0</v>
      </c>
      <c r="G267" s="3">
        <v>2</v>
      </c>
      <c r="H267" s="3">
        <v>1</v>
      </c>
      <c r="I267" s="3">
        <v>0.12</v>
      </c>
      <c r="J267" s="3">
        <v>0.1061</v>
      </c>
      <c r="K267" s="3">
        <v>0.33</v>
      </c>
      <c r="L267" s="3">
        <v>0.35820000000000002</v>
      </c>
      <c r="M267" s="3">
        <v>0</v>
      </c>
      <c r="N267" s="3">
        <v>29</v>
      </c>
      <c r="O267" s="3">
        <v>29</v>
      </c>
      <c r="P267" s="3" t="str" cm="1">
        <f t="array" ref="P267">_xlfn.IFS(K267 &gt;= 0.66,"High",K267 &gt;= 0.33,"Medium",K267 &gt;= 0,"Low")</f>
        <v>Medium</v>
      </c>
      <c r="Q267" s="3" t="str" cm="1">
        <f t="array" ref="Q267">_xlfn.IFS(I267 &gt;= 0.4,"Very Hot",I267 &gt;= 0.3,"Hot",I267 &gt;= 0.2,"Moderate",I267 &gt;= 0.1,"Cold",I267 &lt; 0.1,"Very Cold")</f>
        <v>Cold</v>
      </c>
      <c r="R267" s="3" t="str" cm="1">
        <f t="array" ref="R267">_xlfn.IFS(H267 = 1,"Clear",H267 = 2,"Mist",H267 = 3,"Light Rain/Snow",H267 = 1,"Heavy Rain/Snow")</f>
        <v>Clear</v>
      </c>
      <c r="S267" s="3" t="str">
        <f t="shared" ref="S267:S330" si="20">IF(OR(G267=0,G267=6),"Weekend","Weeakday")</f>
        <v>Weeakday</v>
      </c>
      <c r="T267" s="3" t="str" cm="1">
        <f t="array" ref="T267">_xlfn.IFS(G267=0,"Sunday",G267=1,"Monday",G267=2,"Tuesday",G267=3,"Wednesday",G267=4,"Thursday",G267=5,"Friday",G267=6,"Saturday")</f>
        <v>Tuesday</v>
      </c>
      <c r="U267" s="11">
        <f t="shared" si="17"/>
        <v>2</v>
      </c>
      <c r="V267" s="8">
        <f t="shared" si="18"/>
        <v>2011</v>
      </c>
      <c r="W267" s="8" t="str">
        <f t="shared" si="19"/>
        <v>Registered Dominant</v>
      </c>
    </row>
    <row r="268" spans="1:23" ht="14" x14ac:dyDescent="0.15">
      <c r="A268" s="3">
        <v>877</v>
      </c>
      <c r="B268" s="5">
        <v>40582</v>
      </c>
      <c r="C268" s="3">
        <v>1</v>
      </c>
      <c r="D268" s="3">
        <v>2</v>
      </c>
      <c r="E268" s="3">
        <v>23</v>
      </c>
      <c r="F268" s="3" t="b">
        <v>0</v>
      </c>
      <c r="G268" s="3">
        <v>2</v>
      </c>
      <c r="H268" s="3">
        <v>1</v>
      </c>
      <c r="I268" s="3">
        <v>0.12</v>
      </c>
      <c r="J268" s="3">
        <v>0.1061</v>
      </c>
      <c r="K268" s="3">
        <v>0.33</v>
      </c>
      <c r="L268" s="3">
        <v>0.32840000000000003</v>
      </c>
      <c r="M268" s="3">
        <v>3</v>
      </c>
      <c r="N268" s="3">
        <v>9</v>
      </c>
      <c r="O268" s="3">
        <v>12</v>
      </c>
      <c r="P268" s="3" t="str" cm="1">
        <f t="array" ref="P268">_xlfn.IFS(K268 &gt;= 0.66,"High",K268 &gt;= 0.33,"Medium",K268 &gt;= 0,"Low")</f>
        <v>Medium</v>
      </c>
      <c r="Q268" s="3" t="str" cm="1">
        <f t="array" ref="Q268">_xlfn.IFS(I268 &gt;= 0.4,"Very Hot",I268 &gt;= 0.3,"Hot",I268 &gt;= 0.2,"Moderate",I268 &gt;= 0.1,"Cold",I268 &lt; 0.1,"Very Cold")</f>
        <v>Cold</v>
      </c>
      <c r="R268" s="3" t="str" cm="1">
        <f t="array" ref="R268">_xlfn.IFS(H268 = 1,"Clear",H268 = 2,"Mist",H268 = 3,"Light Rain/Snow",H268 = 1,"Heavy Rain/Snow")</f>
        <v>Clear</v>
      </c>
      <c r="S268" s="3" t="str">
        <f t="shared" si="20"/>
        <v>Weeakday</v>
      </c>
      <c r="T268" s="3" t="str" cm="1">
        <f t="array" ref="T268">_xlfn.IFS(G268=0,"Sunday",G268=1,"Monday",G268=2,"Tuesday",G268=3,"Wednesday",G268=4,"Thursday",G268=5,"Friday",G268=6,"Saturday")</f>
        <v>Tuesday</v>
      </c>
      <c r="U268" s="11">
        <f t="shared" si="17"/>
        <v>2</v>
      </c>
      <c r="V268" s="8">
        <f t="shared" si="18"/>
        <v>2011</v>
      </c>
      <c r="W268" s="8" t="str">
        <f t="shared" si="19"/>
        <v>Registered Dominant</v>
      </c>
    </row>
    <row r="269" spans="1:23" ht="14" x14ac:dyDescent="0.15">
      <c r="A269" s="3">
        <v>878</v>
      </c>
      <c r="B269" s="5">
        <v>40583</v>
      </c>
      <c r="C269" s="3">
        <v>1</v>
      </c>
      <c r="D269" s="3">
        <v>2</v>
      </c>
      <c r="E269" s="3">
        <v>0</v>
      </c>
      <c r="F269" s="3" t="b">
        <v>0</v>
      </c>
      <c r="G269" s="3">
        <v>3</v>
      </c>
      <c r="H269" s="3">
        <v>1</v>
      </c>
      <c r="I269" s="3">
        <v>0.1</v>
      </c>
      <c r="J269" s="3">
        <v>7.5800000000000006E-2</v>
      </c>
      <c r="K269" s="3">
        <v>0.36</v>
      </c>
      <c r="L269" s="3">
        <v>0.35820000000000002</v>
      </c>
      <c r="M269" s="3">
        <v>0</v>
      </c>
      <c r="N269" s="3">
        <v>17</v>
      </c>
      <c r="O269" s="3">
        <v>17</v>
      </c>
      <c r="P269" s="3" t="str" cm="1">
        <f t="array" ref="P269">_xlfn.IFS(K269 &gt;= 0.66,"High",K269 &gt;= 0.33,"Medium",K269 &gt;= 0,"Low")</f>
        <v>Medium</v>
      </c>
      <c r="Q269" s="3" t="str" cm="1">
        <f t="array" ref="Q269">_xlfn.IFS(I269 &gt;= 0.4,"Very Hot",I269 &gt;= 0.3,"Hot",I269 &gt;= 0.2,"Moderate",I269 &gt;= 0.1,"Cold",I269 &lt; 0.1,"Very Cold")</f>
        <v>Cold</v>
      </c>
      <c r="R269" s="3" t="str" cm="1">
        <f t="array" ref="R269">_xlfn.IFS(H269 = 1,"Clear",H269 = 2,"Mist",H269 = 3,"Light Rain/Snow",H269 = 1,"Heavy Rain/Snow")</f>
        <v>Clear</v>
      </c>
      <c r="S269" s="3" t="str">
        <f t="shared" si="20"/>
        <v>Weeakday</v>
      </c>
      <c r="T269" s="3" t="str" cm="1">
        <f t="array" ref="T269">_xlfn.IFS(G269=0,"Sunday",G269=1,"Monday",G269=2,"Tuesday",G269=3,"Wednesday",G269=4,"Thursday",G269=5,"Friday",G269=6,"Saturday")</f>
        <v>Wednesday</v>
      </c>
      <c r="U269" s="11">
        <f t="shared" si="17"/>
        <v>2</v>
      </c>
      <c r="V269" s="8">
        <f t="shared" si="18"/>
        <v>2011</v>
      </c>
      <c r="W269" s="8" t="str">
        <f t="shared" si="19"/>
        <v>Registered Dominant</v>
      </c>
    </row>
    <row r="270" spans="1:23" ht="14" x14ac:dyDescent="0.15">
      <c r="A270" s="3">
        <v>879</v>
      </c>
      <c r="B270" s="5">
        <v>40583</v>
      </c>
      <c r="C270" s="3">
        <v>1</v>
      </c>
      <c r="D270" s="3">
        <v>2</v>
      </c>
      <c r="E270" s="3">
        <v>1</v>
      </c>
      <c r="F270" s="3" t="b">
        <v>0</v>
      </c>
      <c r="G270" s="3">
        <v>3</v>
      </c>
      <c r="H270" s="3">
        <v>1</v>
      </c>
      <c r="I270" s="3">
        <v>0.1</v>
      </c>
      <c r="J270" s="3">
        <v>0.1061</v>
      </c>
      <c r="K270" s="3">
        <v>0.36</v>
      </c>
      <c r="L270" s="3">
        <v>0.22389999999999999</v>
      </c>
      <c r="M270" s="3">
        <v>0</v>
      </c>
      <c r="N270" s="3">
        <v>7</v>
      </c>
      <c r="O270" s="3">
        <v>7</v>
      </c>
      <c r="P270" s="3" t="str" cm="1">
        <f t="array" ref="P270">_xlfn.IFS(K270 &gt;= 0.66,"High",K270 &gt;= 0.33,"Medium",K270 &gt;= 0,"Low")</f>
        <v>Medium</v>
      </c>
      <c r="Q270" s="3" t="str" cm="1">
        <f t="array" ref="Q270">_xlfn.IFS(I270 &gt;= 0.4,"Very Hot",I270 &gt;= 0.3,"Hot",I270 &gt;= 0.2,"Moderate",I270 &gt;= 0.1,"Cold",I270 &lt; 0.1,"Very Cold")</f>
        <v>Cold</v>
      </c>
      <c r="R270" s="3" t="str" cm="1">
        <f t="array" ref="R270">_xlfn.IFS(H270 = 1,"Clear",H270 = 2,"Mist",H270 = 3,"Light Rain/Snow",H270 = 1,"Heavy Rain/Snow")</f>
        <v>Clear</v>
      </c>
      <c r="S270" s="3" t="str">
        <f t="shared" si="20"/>
        <v>Weeakday</v>
      </c>
      <c r="T270" s="3" t="str" cm="1">
        <f t="array" ref="T270">_xlfn.IFS(G270=0,"Sunday",G270=1,"Monday",G270=2,"Tuesday",G270=3,"Wednesday",G270=4,"Thursday",G270=5,"Friday",G270=6,"Saturday")</f>
        <v>Wednesday</v>
      </c>
      <c r="U270" s="11">
        <f t="shared" si="17"/>
        <v>2</v>
      </c>
      <c r="V270" s="8">
        <f t="shared" si="18"/>
        <v>2011</v>
      </c>
      <c r="W270" s="8" t="str">
        <f t="shared" si="19"/>
        <v>Registered Dominant</v>
      </c>
    </row>
    <row r="271" spans="1:23" ht="14" x14ac:dyDescent="0.15">
      <c r="A271" s="3">
        <v>880</v>
      </c>
      <c r="B271" s="5">
        <v>40583</v>
      </c>
      <c r="C271" s="3">
        <v>1</v>
      </c>
      <c r="D271" s="3">
        <v>2</v>
      </c>
      <c r="E271" s="3">
        <v>2</v>
      </c>
      <c r="F271" s="3" t="b">
        <v>0</v>
      </c>
      <c r="G271" s="3">
        <v>3</v>
      </c>
      <c r="H271" s="3">
        <v>1</v>
      </c>
      <c r="I271" s="3">
        <v>0.08</v>
      </c>
      <c r="J271" s="3">
        <v>7.5800000000000006E-2</v>
      </c>
      <c r="K271" s="3">
        <v>0.38</v>
      </c>
      <c r="L271" s="3">
        <v>0.28360000000000002</v>
      </c>
      <c r="M271" s="3">
        <v>1</v>
      </c>
      <c r="N271" s="3">
        <v>2</v>
      </c>
      <c r="O271" s="3">
        <v>3</v>
      </c>
      <c r="P271" s="3" t="str" cm="1">
        <f t="array" ref="P271">_xlfn.IFS(K271 &gt;= 0.66,"High",K271 &gt;= 0.33,"Medium",K271 &gt;= 0,"Low")</f>
        <v>Medium</v>
      </c>
      <c r="Q271" s="3" t="str" cm="1">
        <f t="array" ref="Q271">_xlfn.IFS(I271 &gt;= 0.4,"Very Hot",I271 &gt;= 0.3,"Hot",I271 &gt;= 0.2,"Moderate",I271 &gt;= 0.1,"Cold",I271 &lt; 0.1,"Very Cold")</f>
        <v>Very Cold</v>
      </c>
      <c r="R271" s="3" t="str" cm="1">
        <f t="array" ref="R271">_xlfn.IFS(H271 = 1,"Clear",H271 = 2,"Mist",H271 = 3,"Light Rain/Snow",H271 = 1,"Heavy Rain/Snow")</f>
        <v>Clear</v>
      </c>
      <c r="S271" s="3" t="str">
        <f t="shared" si="20"/>
        <v>Weeakday</v>
      </c>
      <c r="T271" s="3" t="str" cm="1">
        <f t="array" ref="T271">_xlfn.IFS(G271=0,"Sunday",G271=1,"Monday",G271=2,"Tuesday",G271=3,"Wednesday",G271=4,"Thursday",G271=5,"Friday",G271=6,"Saturday")</f>
        <v>Wednesday</v>
      </c>
      <c r="U271" s="11">
        <f t="shared" si="17"/>
        <v>2</v>
      </c>
      <c r="V271" s="8">
        <f t="shared" si="18"/>
        <v>2011</v>
      </c>
      <c r="W271" s="8" t="str">
        <f t="shared" si="19"/>
        <v>Registered Dominant</v>
      </c>
    </row>
    <row r="272" spans="1:23" ht="14" x14ac:dyDescent="0.15">
      <c r="A272" s="3">
        <v>881</v>
      </c>
      <c r="B272" s="5">
        <v>40583</v>
      </c>
      <c r="C272" s="3">
        <v>1</v>
      </c>
      <c r="D272" s="3">
        <v>2</v>
      </c>
      <c r="E272" s="3">
        <v>3</v>
      </c>
      <c r="F272" s="3" t="b">
        <v>0</v>
      </c>
      <c r="G272" s="3">
        <v>3</v>
      </c>
      <c r="H272" s="3">
        <v>1</v>
      </c>
      <c r="I272" s="3">
        <v>0.06</v>
      </c>
      <c r="J272" s="3">
        <v>7.5800000000000006E-2</v>
      </c>
      <c r="K272" s="3">
        <v>0.45</v>
      </c>
      <c r="L272" s="3">
        <v>0.1343</v>
      </c>
      <c r="M272" s="3">
        <v>0</v>
      </c>
      <c r="N272" s="3">
        <v>2</v>
      </c>
      <c r="O272" s="3">
        <v>2</v>
      </c>
      <c r="P272" s="3" t="str" cm="1">
        <f t="array" ref="P272">_xlfn.IFS(K272 &gt;= 0.66,"High",K272 &gt;= 0.33,"Medium",K272 &gt;= 0,"Low")</f>
        <v>Medium</v>
      </c>
      <c r="Q272" s="3" t="str" cm="1">
        <f t="array" ref="Q272">_xlfn.IFS(I272 &gt;= 0.4,"Very Hot",I272 &gt;= 0.3,"Hot",I272 &gt;= 0.2,"Moderate",I272 &gt;= 0.1,"Cold",I272 &lt; 0.1,"Very Cold")</f>
        <v>Very Cold</v>
      </c>
      <c r="R272" s="3" t="str" cm="1">
        <f t="array" ref="R272">_xlfn.IFS(H272 = 1,"Clear",H272 = 2,"Mist",H272 = 3,"Light Rain/Snow",H272 = 1,"Heavy Rain/Snow")</f>
        <v>Clear</v>
      </c>
      <c r="S272" s="3" t="str">
        <f t="shared" si="20"/>
        <v>Weeakday</v>
      </c>
      <c r="T272" s="3" t="str" cm="1">
        <f t="array" ref="T272">_xlfn.IFS(G272=0,"Sunday",G272=1,"Monday",G272=2,"Tuesday",G272=3,"Wednesday",G272=4,"Thursday",G272=5,"Friday",G272=6,"Saturday")</f>
        <v>Wednesday</v>
      </c>
      <c r="U272" s="11">
        <f t="shared" si="17"/>
        <v>2</v>
      </c>
      <c r="V272" s="8">
        <f t="shared" si="18"/>
        <v>2011</v>
      </c>
      <c r="W272" s="8" t="str">
        <f t="shared" si="19"/>
        <v>Registered Dominant</v>
      </c>
    </row>
    <row r="273" spans="1:23" ht="14" x14ac:dyDescent="0.15">
      <c r="A273" s="3">
        <v>882</v>
      </c>
      <c r="B273" s="5">
        <v>40583</v>
      </c>
      <c r="C273" s="3">
        <v>1</v>
      </c>
      <c r="D273" s="3">
        <v>2</v>
      </c>
      <c r="E273" s="3">
        <v>5</v>
      </c>
      <c r="F273" s="3" t="b">
        <v>0</v>
      </c>
      <c r="G273" s="3">
        <v>3</v>
      </c>
      <c r="H273" s="3">
        <v>1</v>
      </c>
      <c r="I273" s="3">
        <v>0.06</v>
      </c>
      <c r="J273" s="3">
        <v>0.1061</v>
      </c>
      <c r="K273" s="3">
        <v>0.45</v>
      </c>
      <c r="L273" s="3">
        <v>0.1045</v>
      </c>
      <c r="M273" s="3">
        <v>0</v>
      </c>
      <c r="N273" s="3">
        <v>7</v>
      </c>
      <c r="O273" s="3">
        <v>7</v>
      </c>
      <c r="P273" s="3" t="str" cm="1">
        <f t="array" ref="P273">_xlfn.IFS(K273 &gt;= 0.66,"High",K273 &gt;= 0.33,"Medium",K273 &gt;= 0,"Low")</f>
        <v>Medium</v>
      </c>
      <c r="Q273" s="3" t="str" cm="1">
        <f t="array" ref="Q273">_xlfn.IFS(I273 &gt;= 0.4,"Very Hot",I273 &gt;= 0.3,"Hot",I273 &gt;= 0.2,"Moderate",I273 &gt;= 0.1,"Cold",I273 &lt; 0.1,"Very Cold")</f>
        <v>Very Cold</v>
      </c>
      <c r="R273" s="3" t="str" cm="1">
        <f t="array" ref="R273">_xlfn.IFS(H273 = 1,"Clear",H273 = 2,"Mist",H273 = 3,"Light Rain/Snow",H273 = 1,"Heavy Rain/Snow")</f>
        <v>Clear</v>
      </c>
      <c r="S273" s="3" t="str">
        <f t="shared" si="20"/>
        <v>Weeakday</v>
      </c>
      <c r="T273" s="3" t="str" cm="1">
        <f t="array" ref="T273">_xlfn.IFS(G273=0,"Sunday",G273=1,"Monday",G273=2,"Tuesday",G273=3,"Wednesday",G273=4,"Thursday",G273=5,"Friday",G273=6,"Saturday")</f>
        <v>Wednesday</v>
      </c>
      <c r="U273" s="11">
        <f t="shared" si="17"/>
        <v>2</v>
      </c>
      <c r="V273" s="8">
        <f t="shared" si="18"/>
        <v>2011</v>
      </c>
      <c r="W273" s="8" t="str">
        <f t="shared" si="19"/>
        <v>Registered Dominant</v>
      </c>
    </row>
    <row r="274" spans="1:23" ht="14" x14ac:dyDescent="0.15">
      <c r="A274" s="3">
        <v>883</v>
      </c>
      <c r="B274" s="5">
        <v>40583</v>
      </c>
      <c r="C274" s="3">
        <v>1</v>
      </c>
      <c r="D274" s="3">
        <v>2</v>
      </c>
      <c r="E274" s="3">
        <v>6</v>
      </c>
      <c r="F274" s="3" t="b">
        <v>0</v>
      </c>
      <c r="G274" s="3">
        <v>3</v>
      </c>
      <c r="H274" s="3">
        <v>1</v>
      </c>
      <c r="I274" s="3">
        <v>0.06</v>
      </c>
      <c r="J274" s="3">
        <v>0.1515</v>
      </c>
      <c r="K274" s="3">
        <v>0.45</v>
      </c>
      <c r="L274" s="3">
        <v>0</v>
      </c>
      <c r="M274" s="3">
        <v>0</v>
      </c>
      <c r="N274" s="3">
        <v>43</v>
      </c>
      <c r="O274" s="3">
        <v>43</v>
      </c>
      <c r="P274" s="3" t="str" cm="1">
        <f t="array" ref="P274">_xlfn.IFS(K274 &gt;= 0.66,"High",K274 &gt;= 0.33,"Medium",K274 &gt;= 0,"Low")</f>
        <v>Medium</v>
      </c>
      <c r="Q274" s="3" t="str" cm="1">
        <f t="array" ref="Q274">_xlfn.IFS(I274 &gt;= 0.4,"Very Hot",I274 &gt;= 0.3,"Hot",I274 &gt;= 0.2,"Moderate",I274 &gt;= 0.1,"Cold",I274 &lt; 0.1,"Very Cold")</f>
        <v>Very Cold</v>
      </c>
      <c r="R274" s="3" t="str" cm="1">
        <f t="array" ref="R274">_xlfn.IFS(H274 = 1,"Clear",H274 = 2,"Mist",H274 = 3,"Light Rain/Snow",H274 = 1,"Heavy Rain/Snow")</f>
        <v>Clear</v>
      </c>
      <c r="S274" s="3" t="str">
        <f t="shared" si="20"/>
        <v>Weeakday</v>
      </c>
      <c r="T274" s="3" t="str" cm="1">
        <f t="array" ref="T274">_xlfn.IFS(G274=0,"Sunday",G274=1,"Monday",G274=2,"Tuesday",G274=3,"Wednesday",G274=4,"Thursday",G274=5,"Friday",G274=6,"Saturday")</f>
        <v>Wednesday</v>
      </c>
      <c r="U274" s="11">
        <f t="shared" si="17"/>
        <v>2</v>
      </c>
      <c r="V274" s="8">
        <f t="shared" si="18"/>
        <v>2011</v>
      </c>
      <c r="W274" s="8" t="str">
        <f t="shared" si="19"/>
        <v>Registered Dominant</v>
      </c>
    </row>
    <row r="275" spans="1:23" ht="14" x14ac:dyDescent="0.15">
      <c r="A275" s="3">
        <v>884</v>
      </c>
      <c r="B275" s="5">
        <v>40583</v>
      </c>
      <c r="C275" s="3">
        <v>1</v>
      </c>
      <c r="D275" s="3">
        <v>2</v>
      </c>
      <c r="E275" s="3">
        <v>7</v>
      </c>
      <c r="F275" s="3" t="b">
        <v>0</v>
      </c>
      <c r="G275" s="3">
        <v>3</v>
      </c>
      <c r="H275" s="3">
        <v>1</v>
      </c>
      <c r="I275" s="3">
        <v>0.06</v>
      </c>
      <c r="J275" s="3">
        <v>0.1061</v>
      </c>
      <c r="K275" s="3">
        <v>0.49</v>
      </c>
      <c r="L275" s="3">
        <v>0.1045</v>
      </c>
      <c r="M275" s="3">
        <v>4</v>
      </c>
      <c r="N275" s="3">
        <v>95</v>
      </c>
      <c r="O275" s="3">
        <v>99</v>
      </c>
      <c r="P275" s="3" t="str" cm="1">
        <f t="array" ref="P275">_xlfn.IFS(K275 &gt;= 0.66,"High",K275 &gt;= 0.33,"Medium",K275 &gt;= 0,"Low")</f>
        <v>Medium</v>
      </c>
      <c r="Q275" s="3" t="str" cm="1">
        <f t="array" ref="Q275">_xlfn.IFS(I275 &gt;= 0.4,"Very Hot",I275 &gt;= 0.3,"Hot",I275 &gt;= 0.2,"Moderate",I275 &gt;= 0.1,"Cold",I275 &lt; 0.1,"Very Cold")</f>
        <v>Very Cold</v>
      </c>
      <c r="R275" s="3" t="str" cm="1">
        <f t="array" ref="R275">_xlfn.IFS(H275 = 1,"Clear",H275 = 2,"Mist",H275 = 3,"Light Rain/Snow",H275 = 1,"Heavy Rain/Snow")</f>
        <v>Clear</v>
      </c>
      <c r="S275" s="3" t="str">
        <f t="shared" si="20"/>
        <v>Weeakday</v>
      </c>
      <c r="T275" s="3" t="str" cm="1">
        <f t="array" ref="T275">_xlfn.IFS(G275=0,"Sunday",G275=1,"Monday",G275=2,"Tuesday",G275=3,"Wednesday",G275=4,"Thursday",G275=5,"Friday",G275=6,"Saturday")</f>
        <v>Wednesday</v>
      </c>
      <c r="U275" s="11">
        <f t="shared" si="17"/>
        <v>2</v>
      </c>
      <c r="V275" s="8">
        <f t="shared" si="18"/>
        <v>2011</v>
      </c>
      <c r="W275" s="8" t="str">
        <f t="shared" si="19"/>
        <v>Registered Dominant</v>
      </c>
    </row>
    <row r="276" spans="1:23" ht="14" x14ac:dyDescent="0.15">
      <c r="A276" s="3">
        <v>885</v>
      </c>
      <c r="B276" s="5">
        <v>40583</v>
      </c>
      <c r="C276" s="3">
        <v>1</v>
      </c>
      <c r="D276" s="3">
        <v>2</v>
      </c>
      <c r="E276" s="3">
        <v>8</v>
      </c>
      <c r="F276" s="3" t="b">
        <v>0</v>
      </c>
      <c r="G276" s="3">
        <v>3</v>
      </c>
      <c r="H276" s="3">
        <v>1</v>
      </c>
      <c r="I276" s="3">
        <v>0.1</v>
      </c>
      <c r="J276" s="3">
        <v>0.13639999999999999</v>
      </c>
      <c r="K276" s="3">
        <v>0.42</v>
      </c>
      <c r="L276" s="3">
        <v>0</v>
      </c>
      <c r="M276" s="3">
        <v>1</v>
      </c>
      <c r="N276" s="3">
        <v>198</v>
      </c>
      <c r="O276" s="3">
        <v>199</v>
      </c>
      <c r="P276" s="3" t="str" cm="1">
        <f t="array" ref="P276">_xlfn.IFS(K276 &gt;= 0.66,"High",K276 &gt;= 0.33,"Medium",K276 &gt;= 0,"Low")</f>
        <v>Medium</v>
      </c>
      <c r="Q276" s="3" t="str" cm="1">
        <f t="array" ref="Q276">_xlfn.IFS(I276 &gt;= 0.4,"Very Hot",I276 &gt;= 0.3,"Hot",I276 &gt;= 0.2,"Moderate",I276 &gt;= 0.1,"Cold",I276 &lt; 0.1,"Very Cold")</f>
        <v>Cold</v>
      </c>
      <c r="R276" s="3" t="str" cm="1">
        <f t="array" ref="R276">_xlfn.IFS(H276 = 1,"Clear",H276 = 2,"Mist",H276 = 3,"Light Rain/Snow",H276 = 1,"Heavy Rain/Snow")</f>
        <v>Clear</v>
      </c>
      <c r="S276" s="3" t="str">
        <f t="shared" si="20"/>
        <v>Weeakday</v>
      </c>
      <c r="T276" s="3" t="str" cm="1">
        <f t="array" ref="T276">_xlfn.IFS(G276=0,"Sunday",G276=1,"Monday",G276=2,"Tuesday",G276=3,"Wednesday",G276=4,"Thursday",G276=5,"Friday",G276=6,"Saturday")</f>
        <v>Wednesday</v>
      </c>
      <c r="U276" s="11">
        <f t="shared" si="17"/>
        <v>2</v>
      </c>
      <c r="V276" s="8">
        <f t="shared" si="18"/>
        <v>2011</v>
      </c>
      <c r="W276" s="8" t="str">
        <f t="shared" si="19"/>
        <v>Registered Dominant</v>
      </c>
    </row>
    <row r="277" spans="1:23" ht="14" x14ac:dyDescent="0.15">
      <c r="A277" s="3">
        <v>886</v>
      </c>
      <c r="B277" s="5">
        <v>40583</v>
      </c>
      <c r="C277" s="3">
        <v>1</v>
      </c>
      <c r="D277" s="3">
        <v>2</v>
      </c>
      <c r="E277" s="3">
        <v>9</v>
      </c>
      <c r="F277" s="3" t="b">
        <v>0</v>
      </c>
      <c r="G277" s="3">
        <v>3</v>
      </c>
      <c r="H277" s="3">
        <v>1</v>
      </c>
      <c r="I277" s="3">
        <v>0.12</v>
      </c>
      <c r="J277" s="3">
        <v>0.13639999999999999</v>
      </c>
      <c r="K277" s="3">
        <v>0.39</v>
      </c>
      <c r="L277" s="3">
        <v>0.16420000000000001</v>
      </c>
      <c r="M277" s="3">
        <v>4</v>
      </c>
      <c r="N277" s="3">
        <v>119</v>
      </c>
      <c r="O277" s="3">
        <v>123</v>
      </c>
      <c r="P277" s="3" t="str" cm="1">
        <f t="array" ref="P277">_xlfn.IFS(K277 &gt;= 0.66,"High",K277 &gt;= 0.33,"Medium",K277 &gt;= 0,"Low")</f>
        <v>Medium</v>
      </c>
      <c r="Q277" s="3" t="str" cm="1">
        <f t="array" ref="Q277">_xlfn.IFS(I277 &gt;= 0.4,"Very Hot",I277 &gt;= 0.3,"Hot",I277 &gt;= 0.2,"Moderate",I277 &gt;= 0.1,"Cold",I277 &lt; 0.1,"Very Cold")</f>
        <v>Cold</v>
      </c>
      <c r="R277" s="3" t="str" cm="1">
        <f t="array" ref="R277">_xlfn.IFS(H277 = 1,"Clear",H277 = 2,"Mist",H277 = 3,"Light Rain/Snow",H277 = 1,"Heavy Rain/Snow")</f>
        <v>Clear</v>
      </c>
      <c r="S277" s="3" t="str">
        <f t="shared" si="20"/>
        <v>Weeakday</v>
      </c>
      <c r="T277" s="3" t="str" cm="1">
        <f t="array" ref="T277">_xlfn.IFS(G277=0,"Sunday",G277=1,"Monday",G277=2,"Tuesday",G277=3,"Wednesday",G277=4,"Thursday",G277=5,"Friday",G277=6,"Saturday")</f>
        <v>Wednesday</v>
      </c>
      <c r="U277" s="11">
        <f t="shared" si="17"/>
        <v>2</v>
      </c>
      <c r="V277" s="8">
        <f t="shared" si="18"/>
        <v>2011</v>
      </c>
      <c r="W277" s="8" t="str">
        <f t="shared" si="19"/>
        <v>Registered Dominant</v>
      </c>
    </row>
    <row r="278" spans="1:23" ht="14" x14ac:dyDescent="0.15">
      <c r="A278" s="3">
        <v>887</v>
      </c>
      <c r="B278" s="5">
        <v>40583</v>
      </c>
      <c r="C278" s="3">
        <v>1</v>
      </c>
      <c r="D278" s="3">
        <v>2</v>
      </c>
      <c r="E278" s="3">
        <v>10</v>
      </c>
      <c r="F278" s="3" t="b">
        <v>0</v>
      </c>
      <c r="G278" s="3">
        <v>3</v>
      </c>
      <c r="H278" s="3">
        <v>1</v>
      </c>
      <c r="I278" s="3">
        <v>0.14000000000000001</v>
      </c>
      <c r="J278" s="3">
        <v>0.18179999999999999</v>
      </c>
      <c r="K278" s="3">
        <v>0.36</v>
      </c>
      <c r="L278" s="3">
        <v>0</v>
      </c>
      <c r="M278" s="3">
        <v>8</v>
      </c>
      <c r="N278" s="3">
        <v>51</v>
      </c>
      <c r="O278" s="3">
        <v>59</v>
      </c>
      <c r="P278" s="3" t="str" cm="1">
        <f t="array" ref="P278">_xlfn.IFS(K278 &gt;= 0.66,"High",K278 &gt;= 0.33,"Medium",K278 &gt;= 0,"Low")</f>
        <v>Medium</v>
      </c>
      <c r="Q278" s="3" t="str" cm="1">
        <f t="array" ref="Q278">_xlfn.IFS(I278 &gt;= 0.4,"Very Hot",I278 &gt;= 0.3,"Hot",I278 &gt;= 0.2,"Moderate",I278 &gt;= 0.1,"Cold",I278 &lt; 0.1,"Very Cold")</f>
        <v>Cold</v>
      </c>
      <c r="R278" s="3" t="str" cm="1">
        <f t="array" ref="R278">_xlfn.IFS(H278 = 1,"Clear",H278 = 2,"Mist",H278 = 3,"Light Rain/Snow",H278 = 1,"Heavy Rain/Snow")</f>
        <v>Clear</v>
      </c>
      <c r="S278" s="3" t="str">
        <f t="shared" si="20"/>
        <v>Weeakday</v>
      </c>
      <c r="T278" s="3" t="str" cm="1">
        <f t="array" ref="T278">_xlfn.IFS(G278=0,"Sunday",G278=1,"Monday",G278=2,"Tuesday",G278=3,"Wednesday",G278=4,"Thursday",G278=5,"Friday",G278=6,"Saturday")</f>
        <v>Wednesday</v>
      </c>
      <c r="U278" s="11">
        <f t="shared" si="17"/>
        <v>2</v>
      </c>
      <c r="V278" s="8">
        <f t="shared" si="18"/>
        <v>2011</v>
      </c>
      <c r="W278" s="8" t="str">
        <f t="shared" si="19"/>
        <v>Registered Dominant</v>
      </c>
    </row>
    <row r="279" spans="1:23" ht="14" x14ac:dyDescent="0.15">
      <c r="A279" s="3">
        <v>888</v>
      </c>
      <c r="B279" s="5">
        <v>40583</v>
      </c>
      <c r="C279" s="3">
        <v>1</v>
      </c>
      <c r="D279" s="3">
        <v>2</v>
      </c>
      <c r="E279" s="3">
        <v>11</v>
      </c>
      <c r="F279" s="3" t="b">
        <v>0</v>
      </c>
      <c r="G279" s="3">
        <v>3</v>
      </c>
      <c r="H279" s="3">
        <v>2</v>
      </c>
      <c r="I279" s="3">
        <v>0.14000000000000001</v>
      </c>
      <c r="J279" s="3">
        <v>0.1515</v>
      </c>
      <c r="K279" s="3">
        <v>0.43</v>
      </c>
      <c r="L279" s="3">
        <v>0.16420000000000001</v>
      </c>
      <c r="M279" s="3">
        <v>1</v>
      </c>
      <c r="N279" s="3">
        <v>40</v>
      </c>
      <c r="O279" s="3">
        <v>41</v>
      </c>
      <c r="P279" s="3" t="str" cm="1">
        <f t="array" ref="P279">_xlfn.IFS(K279 &gt;= 0.66,"High",K279 &gt;= 0.33,"Medium",K279 &gt;= 0,"Low")</f>
        <v>Medium</v>
      </c>
      <c r="Q279" s="3" t="str" cm="1">
        <f t="array" ref="Q279">_xlfn.IFS(I279 &gt;= 0.4,"Very Hot",I279 &gt;= 0.3,"Hot",I279 &gt;= 0.2,"Moderate",I279 &gt;= 0.1,"Cold",I279 &lt; 0.1,"Very Cold")</f>
        <v>Cold</v>
      </c>
      <c r="R279" s="3" t="str" cm="1">
        <f t="array" ref="R279">_xlfn.IFS(H279 = 1,"Clear",H279 = 2,"Mist",H279 = 3,"Light Rain/Snow",H279 = 1,"Heavy Rain/Snow")</f>
        <v>Mist</v>
      </c>
      <c r="S279" s="3" t="str">
        <f t="shared" si="20"/>
        <v>Weeakday</v>
      </c>
      <c r="T279" s="3" t="str" cm="1">
        <f t="array" ref="T279">_xlfn.IFS(G279=0,"Sunday",G279=1,"Monday",G279=2,"Tuesday",G279=3,"Wednesday",G279=4,"Thursday",G279=5,"Friday",G279=6,"Saturday")</f>
        <v>Wednesday</v>
      </c>
      <c r="U279" s="11">
        <f t="shared" si="17"/>
        <v>2</v>
      </c>
      <c r="V279" s="8">
        <f t="shared" si="18"/>
        <v>2011</v>
      </c>
      <c r="W279" s="8" t="str">
        <f t="shared" si="19"/>
        <v>Registered Dominant</v>
      </c>
    </row>
    <row r="280" spans="1:23" ht="14" x14ac:dyDescent="0.15">
      <c r="A280" s="3">
        <v>889</v>
      </c>
      <c r="B280" s="5">
        <v>40583</v>
      </c>
      <c r="C280" s="3">
        <v>1</v>
      </c>
      <c r="D280" s="3">
        <v>2</v>
      </c>
      <c r="E280" s="3">
        <v>12</v>
      </c>
      <c r="F280" s="3" t="b">
        <v>0</v>
      </c>
      <c r="G280" s="3">
        <v>3</v>
      </c>
      <c r="H280" s="3">
        <v>2</v>
      </c>
      <c r="I280" s="3">
        <v>0.18</v>
      </c>
      <c r="J280" s="3">
        <v>0.18179999999999999</v>
      </c>
      <c r="K280" s="3">
        <v>0.4</v>
      </c>
      <c r="L280" s="3">
        <v>0.22389999999999999</v>
      </c>
      <c r="M280" s="3">
        <v>4</v>
      </c>
      <c r="N280" s="3">
        <v>57</v>
      </c>
      <c r="O280" s="3">
        <v>61</v>
      </c>
      <c r="P280" s="3" t="str" cm="1">
        <f t="array" ref="P280">_xlfn.IFS(K280 &gt;= 0.66,"High",K280 &gt;= 0.33,"Medium",K280 &gt;= 0,"Low")</f>
        <v>Medium</v>
      </c>
      <c r="Q280" s="3" t="str" cm="1">
        <f t="array" ref="Q280">_xlfn.IFS(I280 &gt;= 0.4,"Very Hot",I280 &gt;= 0.3,"Hot",I280 &gt;= 0.2,"Moderate",I280 &gt;= 0.1,"Cold",I280 &lt; 0.1,"Very Cold")</f>
        <v>Cold</v>
      </c>
      <c r="R280" s="3" t="str" cm="1">
        <f t="array" ref="R280">_xlfn.IFS(H280 = 1,"Clear",H280 = 2,"Mist",H280 = 3,"Light Rain/Snow",H280 = 1,"Heavy Rain/Snow")</f>
        <v>Mist</v>
      </c>
      <c r="S280" s="3" t="str">
        <f t="shared" si="20"/>
        <v>Weeakday</v>
      </c>
      <c r="T280" s="3" t="str" cm="1">
        <f t="array" ref="T280">_xlfn.IFS(G280=0,"Sunday",G280=1,"Monday",G280=2,"Tuesday",G280=3,"Wednesday",G280=4,"Thursday",G280=5,"Friday",G280=6,"Saturday")</f>
        <v>Wednesday</v>
      </c>
      <c r="U280" s="11">
        <f t="shared" si="17"/>
        <v>2</v>
      </c>
      <c r="V280" s="8">
        <f t="shared" si="18"/>
        <v>2011</v>
      </c>
      <c r="W280" s="8" t="str">
        <f t="shared" si="19"/>
        <v>Registered Dominant</v>
      </c>
    </row>
    <row r="281" spans="1:23" ht="14" x14ac:dyDescent="0.15">
      <c r="A281" s="3">
        <v>890</v>
      </c>
      <c r="B281" s="5">
        <v>40583</v>
      </c>
      <c r="C281" s="3">
        <v>1</v>
      </c>
      <c r="D281" s="3">
        <v>2</v>
      </c>
      <c r="E281" s="3">
        <v>13</v>
      </c>
      <c r="F281" s="3" t="b">
        <v>0</v>
      </c>
      <c r="G281" s="3">
        <v>3</v>
      </c>
      <c r="H281" s="3">
        <v>1</v>
      </c>
      <c r="I281" s="3">
        <v>0.18</v>
      </c>
      <c r="J281" s="3">
        <v>0.16669999999999999</v>
      </c>
      <c r="K281" s="3">
        <v>0.4</v>
      </c>
      <c r="L281" s="3">
        <v>0.25369999999999998</v>
      </c>
      <c r="M281" s="3">
        <v>2</v>
      </c>
      <c r="N281" s="3">
        <v>67</v>
      </c>
      <c r="O281" s="3">
        <v>69</v>
      </c>
      <c r="P281" s="3" t="str" cm="1">
        <f t="array" ref="P281">_xlfn.IFS(K281 &gt;= 0.66,"High",K281 &gt;= 0.33,"Medium",K281 &gt;= 0,"Low")</f>
        <v>Medium</v>
      </c>
      <c r="Q281" s="3" t="str" cm="1">
        <f t="array" ref="Q281">_xlfn.IFS(I281 &gt;= 0.4,"Very Hot",I281 &gt;= 0.3,"Hot",I281 &gt;= 0.2,"Moderate",I281 &gt;= 0.1,"Cold",I281 &lt; 0.1,"Very Cold")</f>
        <v>Cold</v>
      </c>
      <c r="R281" s="3" t="str" cm="1">
        <f t="array" ref="R281">_xlfn.IFS(H281 = 1,"Clear",H281 = 2,"Mist",H281 = 3,"Light Rain/Snow",H281 = 1,"Heavy Rain/Snow")</f>
        <v>Clear</v>
      </c>
      <c r="S281" s="3" t="str">
        <f t="shared" si="20"/>
        <v>Weeakday</v>
      </c>
      <c r="T281" s="3" t="str" cm="1">
        <f t="array" ref="T281">_xlfn.IFS(G281=0,"Sunday",G281=1,"Monday",G281=2,"Tuesday",G281=3,"Wednesday",G281=4,"Thursday",G281=5,"Friday",G281=6,"Saturday")</f>
        <v>Wednesday</v>
      </c>
      <c r="U281" s="11">
        <f t="shared" si="17"/>
        <v>2</v>
      </c>
      <c r="V281" s="8">
        <f t="shared" si="18"/>
        <v>2011</v>
      </c>
      <c r="W281" s="8" t="str">
        <f t="shared" si="19"/>
        <v>Registered Dominant</v>
      </c>
    </row>
    <row r="282" spans="1:23" ht="14" x14ac:dyDescent="0.15">
      <c r="A282" s="3">
        <v>891</v>
      </c>
      <c r="B282" s="5">
        <v>40583</v>
      </c>
      <c r="C282" s="3">
        <v>1</v>
      </c>
      <c r="D282" s="3">
        <v>2</v>
      </c>
      <c r="E282" s="3">
        <v>14</v>
      </c>
      <c r="F282" s="3" t="b">
        <v>0</v>
      </c>
      <c r="G282" s="3">
        <v>3</v>
      </c>
      <c r="H282" s="3">
        <v>1</v>
      </c>
      <c r="I282" s="3">
        <v>0.2</v>
      </c>
      <c r="J282" s="3">
        <v>0.18179999999999999</v>
      </c>
      <c r="K282" s="3">
        <v>0.34</v>
      </c>
      <c r="L282" s="3">
        <v>0.29849999999999999</v>
      </c>
      <c r="M282" s="3">
        <v>2</v>
      </c>
      <c r="N282" s="3">
        <v>56</v>
      </c>
      <c r="O282" s="3">
        <v>58</v>
      </c>
      <c r="P282" s="3" t="str" cm="1">
        <f t="array" ref="P282">_xlfn.IFS(K282 &gt;= 0.66,"High",K282 &gt;= 0.33,"Medium",K282 &gt;= 0,"Low")</f>
        <v>Medium</v>
      </c>
      <c r="Q282" s="3" t="str" cm="1">
        <f t="array" ref="Q282">_xlfn.IFS(I282 &gt;= 0.4,"Very Hot",I282 &gt;= 0.3,"Hot",I282 &gt;= 0.2,"Moderate",I282 &gt;= 0.1,"Cold",I282 &lt; 0.1,"Very Cold")</f>
        <v>Moderate</v>
      </c>
      <c r="R282" s="3" t="str" cm="1">
        <f t="array" ref="R282">_xlfn.IFS(H282 = 1,"Clear",H282 = 2,"Mist",H282 = 3,"Light Rain/Snow",H282 = 1,"Heavy Rain/Snow")</f>
        <v>Clear</v>
      </c>
      <c r="S282" s="3" t="str">
        <f t="shared" si="20"/>
        <v>Weeakday</v>
      </c>
      <c r="T282" s="3" t="str" cm="1">
        <f t="array" ref="T282">_xlfn.IFS(G282=0,"Sunday",G282=1,"Monday",G282=2,"Tuesday",G282=3,"Wednesday",G282=4,"Thursday",G282=5,"Friday",G282=6,"Saturday")</f>
        <v>Wednesday</v>
      </c>
      <c r="U282" s="11">
        <f t="shared" si="17"/>
        <v>2</v>
      </c>
      <c r="V282" s="8">
        <f t="shared" si="18"/>
        <v>2011</v>
      </c>
      <c r="W282" s="8" t="str">
        <f t="shared" si="19"/>
        <v>Registered Dominant</v>
      </c>
    </row>
    <row r="283" spans="1:23" ht="14" x14ac:dyDescent="0.15">
      <c r="A283" s="3">
        <v>892</v>
      </c>
      <c r="B283" s="5">
        <v>40583</v>
      </c>
      <c r="C283" s="3">
        <v>1</v>
      </c>
      <c r="D283" s="3">
        <v>2</v>
      </c>
      <c r="E283" s="3">
        <v>15</v>
      </c>
      <c r="F283" s="3" t="b">
        <v>0</v>
      </c>
      <c r="G283" s="3">
        <v>3</v>
      </c>
      <c r="H283" s="3">
        <v>2</v>
      </c>
      <c r="I283" s="3">
        <v>0.2</v>
      </c>
      <c r="J283" s="3">
        <v>0.18179999999999999</v>
      </c>
      <c r="K283" s="3">
        <v>0.34</v>
      </c>
      <c r="L283" s="3">
        <v>0.28360000000000002</v>
      </c>
      <c r="M283" s="3">
        <v>3</v>
      </c>
      <c r="N283" s="3">
        <v>61</v>
      </c>
      <c r="O283" s="3">
        <v>64</v>
      </c>
      <c r="P283" s="3" t="str" cm="1">
        <f t="array" ref="P283">_xlfn.IFS(K283 &gt;= 0.66,"High",K283 &gt;= 0.33,"Medium",K283 &gt;= 0,"Low")</f>
        <v>Medium</v>
      </c>
      <c r="Q283" s="3" t="str" cm="1">
        <f t="array" ref="Q283">_xlfn.IFS(I283 &gt;= 0.4,"Very Hot",I283 &gt;= 0.3,"Hot",I283 &gt;= 0.2,"Moderate",I283 &gt;= 0.1,"Cold",I283 &lt; 0.1,"Very Cold")</f>
        <v>Moderate</v>
      </c>
      <c r="R283" s="3" t="str" cm="1">
        <f t="array" ref="R283">_xlfn.IFS(H283 = 1,"Clear",H283 = 2,"Mist",H283 = 3,"Light Rain/Snow",H283 = 1,"Heavy Rain/Snow")</f>
        <v>Mist</v>
      </c>
      <c r="S283" s="3" t="str">
        <f t="shared" si="20"/>
        <v>Weeakday</v>
      </c>
      <c r="T283" s="3" t="str" cm="1">
        <f t="array" ref="T283">_xlfn.IFS(G283=0,"Sunday",G283=1,"Monday",G283=2,"Tuesday",G283=3,"Wednesday",G283=4,"Thursday",G283=5,"Friday",G283=6,"Saturday")</f>
        <v>Wednesday</v>
      </c>
      <c r="U283" s="11">
        <f t="shared" si="17"/>
        <v>2</v>
      </c>
      <c r="V283" s="8">
        <f t="shared" si="18"/>
        <v>2011</v>
      </c>
      <c r="W283" s="8" t="str">
        <f t="shared" si="19"/>
        <v>Registered Dominant</v>
      </c>
    </row>
    <row r="284" spans="1:23" ht="14" x14ac:dyDescent="0.15">
      <c r="A284" s="3">
        <v>893</v>
      </c>
      <c r="B284" s="5">
        <v>40583</v>
      </c>
      <c r="C284" s="3">
        <v>1</v>
      </c>
      <c r="D284" s="3">
        <v>2</v>
      </c>
      <c r="E284" s="3">
        <v>16</v>
      </c>
      <c r="F284" s="3" t="b">
        <v>0</v>
      </c>
      <c r="G284" s="3">
        <v>3</v>
      </c>
      <c r="H284" s="3">
        <v>2</v>
      </c>
      <c r="I284" s="3">
        <v>0.2</v>
      </c>
      <c r="J284" s="3">
        <v>0.19700000000000001</v>
      </c>
      <c r="K284" s="3">
        <v>0.37</v>
      </c>
      <c r="L284" s="3">
        <v>0.25369999999999998</v>
      </c>
      <c r="M284" s="3">
        <v>7</v>
      </c>
      <c r="N284" s="3">
        <v>72</v>
      </c>
      <c r="O284" s="3">
        <v>79</v>
      </c>
      <c r="P284" s="3" t="str" cm="1">
        <f t="array" ref="P284">_xlfn.IFS(K284 &gt;= 0.66,"High",K284 &gt;= 0.33,"Medium",K284 &gt;= 0,"Low")</f>
        <v>Medium</v>
      </c>
      <c r="Q284" s="3" t="str" cm="1">
        <f t="array" ref="Q284">_xlfn.IFS(I284 &gt;= 0.4,"Very Hot",I284 &gt;= 0.3,"Hot",I284 &gt;= 0.2,"Moderate",I284 &gt;= 0.1,"Cold",I284 &lt; 0.1,"Very Cold")</f>
        <v>Moderate</v>
      </c>
      <c r="R284" s="3" t="str" cm="1">
        <f t="array" ref="R284">_xlfn.IFS(H284 = 1,"Clear",H284 = 2,"Mist",H284 = 3,"Light Rain/Snow",H284 = 1,"Heavy Rain/Snow")</f>
        <v>Mist</v>
      </c>
      <c r="S284" s="3" t="str">
        <f t="shared" si="20"/>
        <v>Weeakday</v>
      </c>
      <c r="T284" s="3" t="str" cm="1">
        <f t="array" ref="T284">_xlfn.IFS(G284=0,"Sunday",G284=1,"Monday",G284=2,"Tuesday",G284=3,"Wednesday",G284=4,"Thursday",G284=5,"Friday",G284=6,"Saturday")</f>
        <v>Wednesday</v>
      </c>
      <c r="U284" s="11">
        <f t="shared" si="17"/>
        <v>2</v>
      </c>
      <c r="V284" s="8">
        <f t="shared" si="18"/>
        <v>2011</v>
      </c>
      <c r="W284" s="8" t="str">
        <f t="shared" si="19"/>
        <v>Registered Dominant</v>
      </c>
    </row>
    <row r="285" spans="1:23" ht="14" x14ac:dyDescent="0.15">
      <c r="A285" s="3">
        <v>894</v>
      </c>
      <c r="B285" s="5">
        <v>40583</v>
      </c>
      <c r="C285" s="3">
        <v>1</v>
      </c>
      <c r="D285" s="3">
        <v>2</v>
      </c>
      <c r="E285" s="3">
        <v>17</v>
      </c>
      <c r="F285" s="3" t="b">
        <v>0</v>
      </c>
      <c r="G285" s="3">
        <v>3</v>
      </c>
      <c r="H285" s="3">
        <v>2</v>
      </c>
      <c r="I285" s="3">
        <v>0.2</v>
      </c>
      <c r="J285" s="3">
        <v>0.19700000000000001</v>
      </c>
      <c r="K285" s="3">
        <v>0.34</v>
      </c>
      <c r="L285" s="3">
        <v>0.25369999999999998</v>
      </c>
      <c r="M285" s="3">
        <v>9</v>
      </c>
      <c r="N285" s="3">
        <v>157</v>
      </c>
      <c r="O285" s="3">
        <v>166</v>
      </c>
      <c r="P285" s="3" t="str" cm="1">
        <f t="array" ref="P285">_xlfn.IFS(K285 &gt;= 0.66,"High",K285 &gt;= 0.33,"Medium",K285 &gt;= 0,"Low")</f>
        <v>Medium</v>
      </c>
      <c r="Q285" s="3" t="str" cm="1">
        <f t="array" ref="Q285">_xlfn.IFS(I285 &gt;= 0.4,"Very Hot",I285 &gt;= 0.3,"Hot",I285 &gt;= 0.2,"Moderate",I285 &gt;= 0.1,"Cold",I285 &lt; 0.1,"Very Cold")</f>
        <v>Moderate</v>
      </c>
      <c r="R285" s="3" t="str" cm="1">
        <f t="array" ref="R285">_xlfn.IFS(H285 = 1,"Clear",H285 = 2,"Mist",H285 = 3,"Light Rain/Snow",H285 = 1,"Heavy Rain/Snow")</f>
        <v>Mist</v>
      </c>
      <c r="S285" s="3" t="str">
        <f t="shared" si="20"/>
        <v>Weeakday</v>
      </c>
      <c r="T285" s="3" t="str" cm="1">
        <f t="array" ref="T285">_xlfn.IFS(G285=0,"Sunday",G285=1,"Monday",G285=2,"Tuesday",G285=3,"Wednesday",G285=4,"Thursday",G285=5,"Friday",G285=6,"Saturday")</f>
        <v>Wednesday</v>
      </c>
      <c r="U285" s="11">
        <f t="shared" si="17"/>
        <v>2</v>
      </c>
      <c r="V285" s="8">
        <f t="shared" si="18"/>
        <v>2011</v>
      </c>
      <c r="W285" s="8" t="str">
        <f t="shared" si="19"/>
        <v>Registered Dominant</v>
      </c>
    </row>
    <row r="286" spans="1:23" ht="14" x14ac:dyDescent="0.15">
      <c r="A286" s="3">
        <v>895</v>
      </c>
      <c r="B286" s="5">
        <v>40583</v>
      </c>
      <c r="C286" s="3">
        <v>1</v>
      </c>
      <c r="D286" s="3">
        <v>2</v>
      </c>
      <c r="E286" s="3">
        <v>18</v>
      </c>
      <c r="F286" s="3" t="b">
        <v>0</v>
      </c>
      <c r="G286" s="3">
        <v>3</v>
      </c>
      <c r="H286" s="3">
        <v>2</v>
      </c>
      <c r="I286" s="3">
        <v>0.18</v>
      </c>
      <c r="J286" s="3">
        <v>0.16669999999999999</v>
      </c>
      <c r="K286" s="3">
        <v>0.47</v>
      </c>
      <c r="L286" s="3">
        <v>0.29849999999999999</v>
      </c>
      <c r="M286" s="3">
        <v>2</v>
      </c>
      <c r="N286" s="3">
        <v>168</v>
      </c>
      <c r="O286" s="3">
        <v>170</v>
      </c>
      <c r="P286" s="3" t="str" cm="1">
        <f t="array" ref="P286">_xlfn.IFS(K286 &gt;= 0.66,"High",K286 &gt;= 0.33,"Medium",K286 &gt;= 0,"Low")</f>
        <v>Medium</v>
      </c>
      <c r="Q286" s="3" t="str" cm="1">
        <f t="array" ref="Q286">_xlfn.IFS(I286 &gt;= 0.4,"Very Hot",I286 &gt;= 0.3,"Hot",I286 &gt;= 0.2,"Moderate",I286 &gt;= 0.1,"Cold",I286 &lt; 0.1,"Very Cold")</f>
        <v>Cold</v>
      </c>
      <c r="R286" s="3" t="str" cm="1">
        <f t="array" ref="R286">_xlfn.IFS(H286 = 1,"Clear",H286 = 2,"Mist",H286 = 3,"Light Rain/Snow",H286 = 1,"Heavy Rain/Snow")</f>
        <v>Mist</v>
      </c>
      <c r="S286" s="3" t="str">
        <f t="shared" si="20"/>
        <v>Weeakday</v>
      </c>
      <c r="T286" s="3" t="str" cm="1">
        <f t="array" ref="T286">_xlfn.IFS(G286=0,"Sunday",G286=1,"Monday",G286=2,"Tuesday",G286=3,"Wednesday",G286=4,"Thursday",G286=5,"Friday",G286=6,"Saturday")</f>
        <v>Wednesday</v>
      </c>
      <c r="U286" s="11">
        <f t="shared" si="17"/>
        <v>2</v>
      </c>
      <c r="V286" s="8">
        <f t="shared" si="18"/>
        <v>2011</v>
      </c>
      <c r="W286" s="8" t="str">
        <f t="shared" si="19"/>
        <v>Registered Dominant</v>
      </c>
    </row>
    <row r="287" spans="1:23" ht="14" x14ac:dyDescent="0.15">
      <c r="A287" s="3">
        <v>896</v>
      </c>
      <c r="B287" s="5">
        <v>40583</v>
      </c>
      <c r="C287" s="3">
        <v>1</v>
      </c>
      <c r="D287" s="3">
        <v>2</v>
      </c>
      <c r="E287" s="3">
        <v>19</v>
      </c>
      <c r="F287" s="3" t="b">
        <v>0</v>
      </c>
      <c r="G287" s="3">
        <v>3</v>
      </c>
      <c r="H287" s="3">
        <v>3</v>
      </c>
      <c r="I287" s="3">
        <v>0.14000000000000001</v>
      </c>
      <c r="J287" s="3">
        <v>0.1212</v>
      </c>
      <c r="K287" s="3">
        <v>0.86</v>
      </c>
      <c r="L287" s="3">
        <v>0.25369999999999998</v>
      </c>
      <c r="M287" s="3">
        <v>1</v>
      </c>
      <c r="N287" s="3">
        <v>87</v>
      </c>
      <c r="O287" s="3">
        <v>88</v>
      </c>
      <c r="P287" s="3" t="str" cm="1">
        <f t="array" ref="P287">_xlfn.IFS(K287 &gt;= 0.66,"High",K287 &gt;= 0.33,"Medium",K287 &gt;= 0,"Low")</f>
        <v>High</v>
      </c>
      <c r="Q287" s="3" t="str" cm="1">
        <f t="array" ref="Q287">_xlfn.IFS(I287 &gt;= 0.4,"Very Hot",I287 &gt;= 0.3,"Hot",I287 &gt;= 0.2,"Moderate",I287 &gt;= 0.1,"Cold",I287 &lt; 0.1,"Very Cold")</f>
        <v>Cold</v>
      </c>
      <c r="R287" s="3" t="str" cm="1">
        <f t="array" ref="R287">_xlfn.IFS(H287 = 1,"Clear",H287 = 2,"Mist",H287 = 3,"Light Rain/Snow",H287 = 1,"Heavy Rain/Snow")</f>
        <v>Light Rain/Snow</v>
      </c>
      <c r="S287" s="3" t="str">
        <f t="shared" si="20"/>
        <v>Weeakday</v>
      </c>
      <c r="T287" s="3" t="str" cm="1">
        <f t="array" ref="T287">_xlfn.IFS(G287=0,"Sunday",G287=1,"Monday",G287=2,"Tuesday",G287=3,"Wednesday",G287=4,"Thursday",G287=5,"Friday",G287=6,"Saturday")</f>
        <v>Wednesday</v>
      </c>
      <c r="U287" s="11">
        <f t="shared" si="17"/>
        <v>2</v>
      </c>
      <c r="V287" s="8">
        <f t="shared" si="18"/>
        <v>2011</v>
      </c>
      <c r="W287" s="8" t="str">
        <f t="shared" si="19"/>
        <v>Registered Dominant</v>
      </c>
    </row>
    <row r="288" spans="1:23" ht="14" x14ac:dyDescent="0.15">
      <c r="A288" s="3">
        <v>897</v>
      </c>
      <c r="B288" s="5">
        <v>40583</v>
      </c>
      <c r="C288" s="3">
        <v>1</v>
      </c>
      <c r="D288" s="3">
        <v>2</v>
      </c>
      <c r="E288" s="3">
        <v>20</v>
      </c>
      <c r="F288" s="3" t="b">
        <v>0</v>
      </c>
      <c r="G288" s="3">
        <v>3</v>
      </c>
      <c r="H288" s="3">
        <v>3</v>
      </c>
      <c r="I288" s="3">
        <v>0.14000000000000001</v>
      </c>
      <c r="J288" s="3">
        <v>0.1515</v>
      </c>
      <c r="K288" s="3">
        <v>0.86</v>
      </c>
      <c r="L288" s="3">
        <v>0.16420000000000001</v>
      </c>
      <c r="M288" s="3">
        <v>0</v>
      </c>
      <c r="N288" s="3">
        <v>84</v>
      </c>
      <c r="O288" s="3">
        <v>84</v>
      </c>
      <c r="P288" s="3" t="str" cm="1">
        <f t="array" ref="P288">_xlfn.IFS(K288 &gt;= 0.66,"High",K288 &gt;= 0.33,"Medium",K288 &gt;= 0,"Low")</f>
        <v>High</v>
      </c>
      <c r="Q288" s="3" t="str" cm="1">
        <f t="array" ref="Q288">_xlfn.IFS(I288 &gt;= 0.4,"Very Hot",I288 &gt;= 0.3,"Hot",I288 &gt;= 0.2,"Moderate",I288 &gt;= 0.1,"Cold",I288 &lt; 0.1,"Very Cold")</f>
        <v>Cold</v>
      </c>
      <c r="R288" s="3" t="str" cm="1">
        <f t="array" ref="R288">_xlfn.IFS(H288 = 1,"Clear",H288 = 2,"Mist",H288 = 3,"Light Rain/Snow",H288 = 1,"Heavy Rain/Snow")</f>
        <v>Light Rain/Snow</v>
      </c>
      <c r="S288" s="3" t="str">
        <f t="shared" si="20"/>
        <v>Weeakday</v>
      </c>
      <c r="T288" s="3" t="str" cm="1">
        <f t="array" ref="T288">_xlfn.IFS(G288=0,"Sunday",G288=1,"Monday",G288=2,"Tuesday",G288=3,"Wednesday",G288=4,"Thursday",G288=5,"Friday",G288=6,"Saturday")</f>
        <v>Wednesday</v>
      </c>
      <c r="U288" s="11">
        <f t="shared" si="17"/>
        <v>2</v>
      </c>
      <c r="V288" s="8">
        <f t="shared" si="18"/>
        <v>2011</v>
      </c>
      <c r="W288" s="8" t="str">
        <f t="shared" si="19"/>
        <v>Registered Dominant</v>
      </c>
    </row>
    <row r="289" spans="1:23" ht="14" x14ac:dyDescent="0.15">
      <c r="A289" s="3">
        <v>898</v>
      </c>
      <c r="B289" s="5">
        <v>40583</v>
      </c>
      <c r="C289" s="3">
        <v>1</v>
      </c>
      <c r="D289" s="3">
        <v>2</v>
      </c>
      <c r="E289" s="3">
        <v>21</v>
      </c>
      <c r="F289" s="3" t="b">
        <v>0</v>
      </c>
      <c r="G289" s="3">
        <v>3</v>
      </c>
      <c r="H289" s="3">
        <v>2</v>
      </c>
      <c r="I289" s="3">
        <v>0.14000000000000001</v>
      </c>
      <c r="J289" s="3">
        <v>0.1515</v>
      </c>
      <c r="K289" s="3">
        <v>0.86</v>
      </c>
      <c r="L289" s="3">
        <v>0.16420000000000001</v>
      </c>
      <c r="M289" s="3">
        <v>0</v>
      </c>
      <c r="N289" s="3">
        <v>83</v>
      </c>
      <c r="O289" s="3">
        <v>83</v>
      </c>
      <c r="P289" s="3" t="str" cm="1">
        <f t="array" ref="P289">_xlfn.IFS(K289 &gt;= 0.66,"High",K289 &gt;= 0.33,"Medium",K289 &gt;= 0,"Low")</f>
        <v>High</v>
      </c>
      <c r="Q289" s="3" t="str" cm="1">
        <f t="array" ref="Q289">_xlfn.IFS(I289 &gt;= 0.4,"Very Hot",I289 &gt;= 0.3,"Hot",I289 &gt;= 0.2,"Moderate",I289 &gt;= 0.1,"Cold",I289 &lt; 0.1,"Very Cold")</f>
        <v>Cold</v>
      </c>
      <c r="R289" s="3" t="str" cm="1">
        <f t="array" ref="R289">_xlfn.IFS(H289 = 1,"Clear",H289 = 2,"Mist",H289 = 3,"Light Rain/Snow",H289 = 1,"Heavy Rain/Snow")</f>
        <v>Mist</v>
      </c>
      <c r="S289" s="3" t="str">
        <f t="shared" si="20"/>
        <v>Weeakday</v>
      </c>
      <c r="T289" s="3" t="str" cm="1">
        <f t="array" ref="T289">_xlfn.IFS(G289=0,"Sunday",G289=1,"Monday",G289=2,"Tuesday",G289=3,"Wednesday",G289=4,"Thursday",G289=5,"Friday",G289=6,"Saturday")</f>
        <v>Wednesday</v>
      </c>
      <c r="U289" s="11">
        <f t="shared" si="17"/>
        <v>2</v>
      </c>
      <c r="V289" s="8">
        <f t="shared" si="18"/>
        <v>2011</v>
      </c>
      <c r="W289" s="8" t="str">
        <f t="shared" si="19"/>
        <v>Registered Dominant</v>
      </c>
    </row>
    <row r="290" spans="1:23" ht="14" x14ac:dyDescent="0.15">
      <c r="A290" s="3">
        <v>899</v>
      </c>
      <c r="B290" s="5">
        <v>40583</v>
      </c>
      <c r="C290" s="3">
        <v>1</v>
      </c>
      <c r="D290" s="3">
        <v>2</v>
      </c>
      <c r="E290" s="3">
        <v>22</v>
      </c>
      <c r="F290" s="3" t="b">
        <v>0</v>
      </c>
      <c r="G290" s="3">
        <v>3</v>
      </c>
      <c r="H290" s="3">
        <v>3</v>
      </c>
      <c r="I290" s="3">
        <v>0.16</v>
      </c>
      <c r="J290" s="3">
        <v>0.16669999999999999</v>
      </c>
      <c r="K290" s="3">
        <v>0.8</v>
      </c>
      <c r="L290" s="3">
        <v>0.16420000000000001</v>
      </c>
      <c r="M290" s="3">
        <v>4</v>
      </c>
      <c r="N290" s="3">
        <v>42</v>
      </c>
      <c r="O290" s="3">
        <v>46</v>
      </c>
      <c r="P290" s="3" t="str" cm="1">
        <f t="array" ref="P290">_xlfn.IFS(K290 &gt;= 0.66,"High",K290 &gt;= 0.33,"Medium",K290 &gt;= 0,"Low")</f>
        <v>High</v>
      </c>
      <c r="Q290" s="3" t="str" cm="1">
        <f t="array" ref="Q290">_xlfn.IFS(I290 &gt;= 0.4,"Very Hot",I290 &gt;= 0.3,"Hot",I290 &gt;= 0.2,"Moderate",I290 &gt;= 0.1,"Cold",I290 &lt; 0.1,"Very Cold")</f>
        <v>Cold</v>
      </c>
      <c r="R290" s="3" t="str" cm="1">
        <f t="array" ref="R290">_xlfn.IFS(H290 = 1,"Clear",H290 = 2,"Mist",H290 = 3,"Light Rain/Snow",H290 = 1,"Heavy Rain/Snow")</f>
        <v>Light Rain/Snow</v>
      </c>
      <c r="S290" s="3" t="str">
        <f t="shared" si="20"/>
        <v>Weeakday</v>
      </c>
      <c r="T290" s="3" t="str" cm="1">
        <f t="array" ref="T290">_xlfn.IFS(G290=0,"Sunday",G290=1,"Monday",G290=2,"Tuesday",G290=3,"Wednesday",G290=4,"Thursday",G290=5,"Friday",G290=6,"Saturday")</f>
        <v>Wednesday</v>
      </c>
      <c r="U290" s="11">
        <f t="shared" si="17"/>
        <v>2</v>
      </c>
      <c r="V290" s="8">
        <f t="shared" si="18"/>
        <v>2011</v>
      </c>
      <c r="W290" s="8" t="str">
        <f t="shared" si="19"/>
        <v>Registered Dominant</v>
      </c>
    </row>
    <row r="291" spans="1:23" ht="14" x14ac:dyDescent="0.15">
      <c r="A291" s="3">
        <v>900</v>
      </c>
      <c r="B291" s="5">
        <v>40583</v>
      </c>
      <c r="C291" s="3">
        <v>1</v>
      </c>
      <c r="D291" s="3">
        <v>2</v>
      </c>
      <c r="E291" s="3">
        <v>23</v>
      </c>
      <c r="F291" s="3" t="b">
        <v>0</v>
      </c>
      <c r="G291" s="3">
        <v>3</v>
      </c>
      <c r="H291" s="3">
        <v>3</v>
      </c>
      <c r="I291" s="3">
        <v>0.16</v>
      </c>
      <c r="J291" s="3">
        <v>0.1515</v>
      </c>
      <c r="K291" s="3">
        <v>0.8</v>
      </c>
      <c r="L291" s="3">
        <v>0.19400000000000001</v>
      </c>
      <c r="M291" s="3">
        <v>0</v>
      </c>
      <c r="N291" s="3">
        <v>37</v>
      </c>
      <c r="O291" s="3">
        <v>37</v>
      </c>
      <c r="P291" s="3" t="str" cm="1">
        <f t="array" ref="P291">_xlfn.IFS(K291 &gt;= 0.66,"High",K291 &gt;= 0.33,"Medium",K291 &gt;= 0,"Low")</f>
        <v>High</v>
      </c>
      <c r="Q291" s="3" t="str" cm="1">
        <f t="array" ref="Q291">_xlfn.IFS(I291 &gt;= 0.4,"Very Hot",I291 &gt;= 0.3,"Hot",I291 &gt;= 0.2,"Moderate",I291 &gt;= 0.1,"Cold",I291 &lt; 0.1,"Very Cold")</f>
        <v>Cold</v>
      </c>
      <c r="R291" s="3" t="str" cm="1">
        <f t="array" ref="R291">_xlfn.IFS(H291 = 1,"Clear",H291 = 2,"Mist",H291 = 3,"Light Rain/Snow",H291 = 1,"Heavy Rain/Snow")</f>
        <v>Light Rain/Snow</v>
      </c>
      <c r="S291" s="3" t="str">
        <f t="shared" si="20"/>
        <v>Weeakday</v>
      </c>
      <c r="T291" s="3" t="str" cm="1">
        <f t="array" ref="T291">_xlfn.IFS(G291=0,"Sunday",G291=1,"Monday",G291=2,"Tuesday",G291=3,"Wednesday",G291=4,"Thursday",G291=5,"Friday",G291=6,"Saturday")</f>
        <v>Wednesday</v>
      </c>
      <c r="U291" s="11">
        <f t="shared" si="17"/>
        <v>2</v>
      </c>
      <c r="V291" s="8">
        <f t="shared" si="18"/>
        <v>2011</v>
      </c>
      <c r="W291" s="8" t="str">
        <f t="shared" si="19"/>
        <v>Registered Dominant</v>
      </c>
    </row>
    <row r="292" spans="1:23" ht="14" x14ac:dyDescent="0.15">
      <c r="A292" s="3">
        <v>901</v>
      </c>
      <c r="B292" s="5">
        <v>40584</v>
      </c>
      <c r="C292" s="3">
        <v>1</v>
      </c>
      <c r="D292" s="3">
        <v>2</v>
      </c>
      <c r="E292" s="3">
        <v>0</v>
      </c>
      <c r="F292" s="3" t="b">
        <v>0</v>
      </c>
      <c r="G292" s="3">
        <v>4</v>
      </c>
      <c r="H292" s="3">
        <v>3</v>
      </c>
      <c r="I292" s="3">
        <v>0.14000000000000001</v>
      </c>
      <c r="J292" s="3">
        <v>0.13639999999999999</v>
      </c>
      <c r="K292" s="3">
        <v>0.86</v>
      </c>
      <c r="L292" s="3">
        <v>0.19400000000000001</v>
      </c>
      <c r="M292" s="3">
        <v>0</v>
      </c>
      <c r="N292" s="3">
        <v>16</v>
      </c>
      <c r="O292" s="3">
        <v>16</v>
      </c>
      <c r="P292" s="3" t="str" cm="1">
        <f t="array" ref="P292">_xlfn.IFS(K292 &gt;= 0.66,"High",K292 &gt;= 0.33,"Medium",K292 &gt;= 0,"Low")</f>
        <v>High</v>
      </c>
      <c r="Q292" s="3" t="str" cm="1">
        <f t="array" ref="Q292">_xlfn.IFS(I292 &gt;= 0.4,"Very Hot",I292 &gt;= 0.3,"Hot",I292 &gt;= 0.2,"Moderate",I292 &gt;= 0.1,"Cold",I292 &lt; 0.1,"Very Cold")</f>
        <v>Cold</v>
      </c>
      <c r="R292" s="3" t="str" cm="1">
        <f t="array" ref="R292">_xlfn.IFS(H292 = 1,"Clear",H292 = 2,"Mist",H292 = 3,"Light Rain/Snow",H292 = 1,"Heavy Rain/Snow")</f>
        <v>Light Rain/Snow</v>
      </c>
      <c r="S292" s="3" t="str">
        <f t="shared" si="20"/>
        <v>Weeakday</v>
      </c>
      <c r="T292" s="3" t="str" cm="1">
        <f t="array" ref="T292">_xlfn.IFS(G292=0,"Sunday",G292=1,"Monday",G292=2,"Tuesday",G292=3,"Wednesday",G292=4,"Thursday",G292=5,"Friday",G292=6,"Saturday")</f>
        <v>Thursday</v>
      </c>
      <c r="U292" s="11">
        <f t="shared" si="17"/>
        <v>2</v>
      </c>
      <c r="V292" s="8">
        <f t="shared" si="18"/>
        <v>2011</v>
      </c>
      <c r="W292" s="8" t="str">
        <f t="shared" si="19"/>
        <v>Registered Dominant</v>
      </c>
    </row>
    <row r="293" spans="1:23" ht="14" x14ac:dyDescent="0.15">
      <c r="A293" s="3">
        <v>902</v>
      </c>
      <c r="B293" s="5">
        <v>40584</v>
      </c>
      <c r="C293" s="3">
        <v>1</v>
      </c>
      <c r="D293" s="3">
        <v>2</v>
      </c>
      <c r="E293" s="3">
        <v>1</v>
      </c>
      <c r="F293" s="3" t="b">
        <v>0</v>
      </c>
      <c r="G293" s="3">
        <v>4</v>
      </c>
      <c r="H293" s="3">
        <v>3</v>
      </c>
      <c r="I293" s="3">
        <v>0.14000000000000001</v>
      </c>
      <c r="J293" s="3">
        <v>0.1515</v>
      </c>
      <c r="K293" s="3">
        <v>0.8</v>
      </c>
      <c r="L293" s="3">
        <v>0.1343</v>
      </c>
      <c r="M293" s="3">
        <v>0</v>
      </c>
      <c r="N293" s="3">
        <v>7</v>
      </c>
      <c r="O293" s="3">
        <v>7</v>
      </c>
      <c r="P293" s="3" t="str" cm="1">
        <f t="array" ref="P293">_xlfn.IFS(K293 &gt;= 0.66,"High",K293 &gt;= 0.33,"Medium",K293 &gt;= 0,"Low")</f>
        <v>High</v>
      </c>
      <c r="Q293" s="3" t="str" cm="1">
        <f t="array" ref="Q293">_xlfn.IFS(I293 &gt;= 0.4,"Very Hot",I293 &gt;= 0.3,"Hot",I293 &gt;= 0.2,"Moderate",I293 &gt;= 0.1,"Cold",I293 &lt; 0.1,"Very Cold")</f>
        <v>Cold</v>
      </c>
      <c r="R293" s="3" t="str" cm="1">
        <f t="array" ref="R293">_xlfn.IFS(H293 = 1,"Clear",H293 = 2,"Mist",H293 = 3,"Light Rain/Snow",H293 = 1,"Heavy Rain/Snow")</f>
        <v>Light Rain/Snow</v>
      </c>
      <c r="S293" s="3" t="str">
        <f t="shared" si="20"/>
        <v>Weeakday</v>
      </c>
      <c r="T293" s="3" t="str" cm="1">
        <f t="array" ref="T293">_xlfn.IFS(G293=0,"Sunday",G293=1,"Monday",G293=2,"Tuesday",G293=3,"Wednesday",G293=4,"Thursday",G293=5,"Friday",G293=6,"Saturday")</f>
        <v>Thursday</v>
      </c>
      <c r="U293" s="11">
        <f t="shared" si="17"/>
        <v>2</v>
      </c>
      <c r="V293" s="8">
        <f t="shared" si="18"/>
        <v>2011</v>
      </c>
      <c r="W293" s="8" t="str">
        <f t="shared" si="19"/>
        <v>Registered Dominant</v>
      </c>
    </row>
    <row r="294" spans="1:23" ht="14" x14ac:dyDescent="0.15">
      <c r="A294" s="3">
        <v>903</v>
      </c>
      <c r="B294" s="5">
        <v>40584</v>
      </c>
      <c r="C294" s="3">
        <v>1</v>
      </c>
      <c r="D294" s="3">
        <v>2</v>
      </c>
      <c r="E294" s="3">
        <v>2</v>
      </c>
      <c r="F294" s="3" t="b">
        <v>0</v>
      </c>
      <c r="G294" s="3">
        <v>4</v>
      </c>
      <c r="H294" s="3">
        <v>3</v>
      </c>
      <c r="I294" s="3">
        <v>0.14000000000000001</v>
      </c>
      <c r="J294" s="3">
        <v>0.1515</v>
      </c>
      <c r="K294" s="3">
        <v>0.8</v>
      </c>
      <c r="L294" s="3">
        <v>0.1343</v>
      </c>
      <c r="M294" s="3">
        <v>0</v>
      </c>
      <c r="N294" s="3">
        <v>3</v>
      </c>
      <c r="O294" s="3">
        <v>3</v>
      </c>
      <c r="P294" s="3" t="str" cm="1">
        <f t="array" ref="P294">_xlfn.IFS(K294 &gt;= 0.66,"High",K294 &gt;= 0.33,"Medium",K294 &gt;= 0,"Low")</f>
        <v>High</v>
      </c>
      <c r="Q294" s="3" t="str" cm="1">
        <f t="array" ref="Q294">_xlfn.IFS(I294 &gt;= 0.4,"Very Hot",I294 &gt;= 0.3,"Hot",I294 &gt;= 0.2,"Moderate",I294 &gt;= 0.1,"Cold",I294 &lt; 0.1,"Very Cold")</f>
        <v>Cold</v>
      </c>
      <c r="R294" s="3" t="str" cm="1">
        <f t="array" ref="R294">_xlfn.IFS(H294 = 1,"Clear",H294 = 2,"Mist",H294 = 3,"Light Rain/Snow",H294 = 1,"Heavy Rain/Snow")</f>
        <v>Light Rain/Snow</v>
      </c>
      <c r="S294" s="3" t="str">
        <f t="shared" si="20"/>
        <v>Weeakday</v>
      </c>
      <c r="T294" s="3" t="str" cm="1">
        <f t="array" ref="T294">_xlfn.IFS(G294=0,"Sunday",G294=1,"Monday",G294=2,"Tuesday",G294=3,"Wednesday",G294=4,"Thursday",G294=5,"Friday",G294=6,"Saturday")</f>
        <v>Thursday</v>
      </c>
      <c r="U294" s="11">
        <f t="shared" si="17"/>
        <v>2</v>
      </c>
      <c r="V294" s="8">
        <f t="shared" si="18"/>
        <v>2011</v>
      </c>
      <c r="W294" s="8" t="str">
        <f t="shared" si="19"/>
        <v>Registered Dominant</v>
      </c>
    </row>
    <row r="295" spans="1:23" ht="14" x14ac:dyDescent="0.15">
      <c r="A295" s="3">
        <v>904</v>
      </c>
      <c r="B295" s="5">
        <v>40584</v>
      </c>
      <c r="C295" s="3">
        <v>1</v>
      </c>
      <c r="D295" s="3">
        <v>2</v>
      </c>
      <c r="E295" s="3">
        <v>4</v>
      </c>
      <c r="F295" s="3" t="b">
        <v>0</v>
      </c>
      <c r="G295" s="3">
        <v>4</v>
      </c>
      <c r="H295" s="3">
        <v>2</v>
      </c>
      <c r="I295" s="3">
        <v>0.14000000000000001</v>
      </c>
      <c r="J295" s="3">
        <v>0.13639999999999999</v>
      </c>
      <c r="K295" s="3">
        <v>0.59</v>
      </c>
      <c r="L295" s="3">
        <v>0.22389999999999999</v>
      </c>
      <c r="M295" s="3">
        <v>0</v>
      </c>
      <c r="N295" s="3">
        <v>1</v>
      </c>
      <c r="O295" s="3">
        <v>1</v>
      </c>
      <c r="P295" s="3" t="str" cm="1">
        <f t="array" ref="P295">_xlfn.IFS(K295 &gt;= 0.66,"High",K295 &gt;= 0.33,"Medium",K295 &gt;= 0,"Low")</f>
        <v>Medium</v>
      </c>
      <c r="Q295" s="3" t="str" cm="1">
        <f t="array" ref="Q295">_xlfn.IFS(I295 &gt;= 0.4,"Very Hot",I295 &gt;= 0.3,"Hot",I295 &gt;= 0.2,"Moderate",I295 &gt;= 0.1,"Cold",I295 &lt; 0.1,"Very Cold")</f>
        <v>Cold</v>
      </c>
      <c r="R295" s="3" t="str" cm="1">
        <f t="array" ref="R295">_xlfn.IFS(H295 = 1,"Clear",H295 = 2,"Mist",H295 = 3,"Light Rain/Snow",H295 = 1,"Heavy Rain/Snow")</f>
        <v>Mist</v>
      </c>
      <c r="S295" s="3" t="str">
        <f t="shared" si="20"/>
        <v>Weeakday</v>
      </c>
      <c r="T295" s="3" t="str" cm="1">
        <f t="array" ref="T295">_xlfn.IFS(G295=0,"Sunday",G295=1,"Monday",G295=2,"Tuesday",G295=3,"Wednesday",G295=4,"Thursday",G295=5,"Friday",G295=6,"Saturday")</f>
        <v>Thursday</v>
      </c>
      <c r="U295" s="11">
        <f t="shared" si="17"/>
        <v>2</v>
      </c>
      <c r="V295" s="8">
        <f t="shared" si="18"/>
        <v>2011</v>
      </c>
      <c r="W295" s="8" t="str">
        <f t="shared" si="19"/>
        <v>Registered Dominant</v>
      </c>
    </row>
    <row r="296" spans="1:23" ht="14" x14ac:dyDescent="0.15">
      <c r="A296" s="3">
        <v>905</v>
      </c>
      <c r="B296" s="5">
        <v>40584</v>
      </c>
      <c r="C296" s="3">
        <v>1</v>
      </c>
      <c r="D296" s="3">
        <v>2</v>
      </c>
      <c r="E296" s="3">
        <v>5</v>
      </c>
      <c r="F296" s="3" t="b">
        <v>0</v>
      </c>
      <c r="G296" s="3">
        <v>4</v>
      </c>
      <c r="H296" s="3">
        <v>2</v>
      </c>
      <c r="I296" s="3">
        <v>0.12</v>
      </c>
      <c r="J296" s="3">
        <v>0.1212</v>
      </c>
      <c r="K296" s="3">
        <v>0.5</v>
      </c>
      <c r="L296" s="3">
        <v>0.22389999999999999</v>
      </c>
      <c r="M296" s="3">
        <v>0</v>
      </c>
      <c r="N296" s="3">
        <v>6</v>
      </c>
      <c r="O296" s="3">
        <v>6</v>
      </c>
      <c r="P296" s="3" t="str" cm="1">
        <f t="array" ref="P296">_xlfn.IFS(K296 &gt;= 0.66,"High",K296 &gt;= 0.33,"Medium",K296 &gt;= 0,"Low")</f>
        <v>Medium</v>
      </c>
      <c r="Q296" s="3" t="str" cm="1">
        <f t="array" ref="Q296">_xlfn.IFS(I296 &gt;= 0.4,"Very Hot",I296 &gt;= 0.3,"Hot",I296 &gt;= 0.2,"Moderate",I296 &gt;= 0.1,"Cold",I296 &lt; 0.1,"Very Cold")</f>
        <v>Cold</v>
      </c>
      <c r="R296" s="3" t="str" cm="1">
        <f t="array" ref="R296">_xlfn.IFS(H296 = 1,"Clear",H296 = 2,"Mist",H296 = 3,"Light Rain/Snow",H296 = 1,"Heavy Rain/Snow")</f>
        <v>Mist</v>
      </c>
      <c r="S296" s="3" t="str">
        <f t="shared" si="20"/>
        <v>Weeakday</v>
      </c>
      <c r="T296" s="3" t="str" cm="1">
        <f t="array" ref="T296">_xlfn.IFS(G296=0,"Sunday",G296=1,"Monday",G296=2,"Tuesday",G296=3,"Wednesday",G296=4,"Thursday",G296=5,"Friday",G296=6,"Saturday")</f>
        <v>Thursday</v>
      </c>
      <c r="U296" s="11">
        <f t="shared" si="17"/>
        <v>2</v>
      </c>
      <c r="V296" s="8">
        <f t="shared" si="18"/>
        <v>2011</v>
      </c>
      <c r="W296" s="8" t="str">
        <f t="shared" si="19"/>
        <v>Registered Dominant</v>
      </c>
    </row>
    <row r="297" spans="1:23" ht="14" x14ac:dyDescent="0.15">
      <c r="A297" s="3">
        <v>906</v>
      </c>
      <c r="B297" s="5">
        <v>40584</v>
      </c>
      <c r="C297" s="3">
        <v>1</v>
      </c>
      <c r="D297" s="3">
        <v>2</v>
      </c>
      <c r="E297" s="3">
        <v>6</v>
      </c>
      <c r="F297" s="3" t="b">
        <v>0</v>
      </c>
      <c r="G297" s="3">
        <v>4</v>
      </c>
      <c r="H297" s="3">
        <v>2</v>
      </c>
      <c r="I297" s="3">
        <v>0.12</v>
      </c>
      <c r="J297" s="3">
        <v>0.1212</v>
      </c>
      <c r="K297" s="3">
        <v>0.54</v>
      </c>
      <c r="L297" s="3">
        <v>0.28360000000000002</v>
      </c>
      <c r="M297" s="3">
        <v>0</v>
      </c>
      <c r="N297" s="3">
        <v>26</v>
      </c>
      <c r="O297" s="3">
        <v>26</v>
      </c>
      <c r="P297" s="3" t="str" cm="1">
        <f t="array" ref="P297">_xlfn.IFS(K297 &gt;= 0.66,"High",K297 &gt;= 0.33,"Medium",K297 &gt;= 0,"Low")</f>
        <v>Medium</v>
      </c>
      <c r="Q297" s="3" t="str" cm="1">
        <f t="array" ref="Q297">_xlfn.IFS(I297 &gt;= 0.4,"Very Hot",I297 &gt;= 0.3,"Hot",I297 &gt;= 0.2,"Moderate",I297 &gt;= 0.1,"Cold",I297 &lt; 0.1,"Very Cold")</f>
        <v>Cold</v>
      </c>
      <c r="R297" s="3" t="str" cm="1">
        <f t="array" ref="R297">_xlfn.IFS(H297 = 1,"Clear",H297 = 2,"Mist",H297 = 3,"Light Rain/Snow",H297 = 1,"Heavy Rain/Snow")</f>
        <v>Mist</v>
      </c>
      <c r="S297" s="3" t="str">
        <f t="shared" si="20"/>
        <v>Weeakday</v>
      </c>
      <c r="T297" s="3" t="str" cm="1">
        <f t="array" ref="T297">_xlfn.IFS(G297=0,"Sunday",G297=1,"Monday",G297=2,"Tuesday",G297=3,"Wednesday",G297=4,"Thursday",G297=5,"Friday",G297=6,"Saturday")</f>
        <v>Thursday</v>
      </c>
      <c r="U297" s="11">
        <f t="shared" si="17"/>
        <v>2</v>
      </c>
      <c r="V297" s="8">
        <f t="shared" si="18"/>
        <v>2011</v>
      </c>
      <c r="W297" s="8" t="str">
        <f t="shared" si="19"/>
        <v>Registered Dominant</v>
      </c>
    </row>
    <row r="298" spans="1:23" ht="14" x14ac:dyDescent="0.15">
      <c r="A298" s="3">
        <v>907</v>
      </c>
      <c r="B298" s="5">
        <v>40584</v>
      </c>
      <c r="C298" s="3">
        <v>1</v>
      </c>
      <c r="D298" s="3">
        <v>2</v>
      </c>
      <c r="E298" s="3">
        <v>7</v>
      </c>
      <c r="F298" s="3" t="b">
        <v>0</v>
      </c>
      <c r="G298" s="3">
        <v>4</v>
      </c>
      <c r="H298" s="3">
        <v>1</v>
      </c>
      <c r="I298" s="3">
        <v>0.1</v>
      </c>
      <c r="J298" s="3">
        <v>7.5800000000000006E-2</v>
      </c>
      <c r="K298" s="3">
        <v>0.5</v>
      </c>
      <c r="L298" s="3">
        <v>0.41789999999999999</v>
      </c>
      <c r="M298" s="3">
        <v>0</v>
      </c>
      <c r="N298" s="3">
        <v>99</v>
      </c>
      <c r="O298" s="3">
        <v>99</v>
      </c>
      <c r="P298" s="3" t="str" cm="1">
        <f t="array" ref="P298">_xlfn.IFS(K298 &gt;= 0.66,"High",K298 &gt;= 0.33,"Medium",K298 &gt;= 0,"Low")</f>
        <v>Medium</v>
      </c>
      <c r="Q298" s="3" t="str" cm="1">
        <f t="array" ref="Q298">_xlfn.IFS(I298 &gt;= 0.4,"Very Hot",I298 &gt;= 0.3,"Hot",I298 &gt;= 0.2,"Moderate",I298 &gt;= 0.1,"Cold",I298 &lt; 0.1,"Very Cold")</f>
        <v>Cold</v>
      </c>
      <c r="R298" s="3" t="str" cm="1">
        <f t="array" ref="R298">_xlfn.IFS(H298 = 1,"Clear",H298 = 2,"Mist",H298 = 3,"Light Rain/Snow",H298 = 1,"Heavy Rain/Snow")</f>
        <v>Clear</v>
      </c>
      <c r="S298" s="3" t="str">
        <f t="shared" si="20"/>
        <v>Weeakday</v>
      </c>
      <c r="T298" s="3" t="str" cm="1">
        <f t="array" ref="T298">_xlfn.IFS(G298=0,"Sunday",G298=1,"Monday",G298=2,"Tuesday",G298=3,"Wednesday",G298=4,"Thursday",G298=5,"Friday",G298=6,"Saturday")</f>
        <v>Thursday</v>
      </c>
      <c r="U298" s="11">
        <f t="shared" si="17"/>
        <v>2</v>
      </c>
      <c r="V298" s="8">
        <f t="shared" si="18"/>
        <v>2011</v>
      </c>
      <c r="W298" s="8" t="str">
        <f t="shared" si="19"/>
        <v>Registered Dominant</v>
      </c>
    </row>
    <row r="299" spans="1:23" ht="14" x14ac:dyDescent="0.15">
      <c r="A299" s="3">
        <v>908</v>
      </c>
      <c r="B299" s="5">
        <v>40584</v>
      </c>
      <c r="C299" s="3">
        <v>1</v>
      </c>
      <c r="D299" s="3">
        <v>2</v>
      </c>
      <c r="E299" s="3">
        <v>8</v>
      </c>
      <c r="F299" s="3" t="b">
        <v>0</v>
      </c>
      <c r="G299" s="3">
        <v>4</v>
      </c>
      <c r="H299" s="3">
        <v>1</v>
      </c>
      <c r="I299" s="3">
        <v>0.1</v>
      </c>
      <c r="J299" s="3">
        <v>7.5800000000000006E-2</v>
      </c>
      <c r="K299" s="3">
        <v>0.49</v>
      </c>
      <c r="L299" s="3">
        <v>0.32840000000000003</v>
      </c>
      <c r="M299" s="3">
        <v>5</v>
      </c>
      <c r="N299" s="3">
        <v>173</v>
      </c>
      <c r="O299" s="3">
        <v>178</v>
      </c>
      <c r="P299" s="3" t="str" cm="1">
        <f t="array" ref="P299">_xlfn.IFS(K299 &gt;= 0.66,"High",K299 &gt;= 0.33,"Medium",K299 &gt;= 0,"Low")</f>
        <v>Medium</v>
      </c>
      <c r="Q299" s="3" t="str" cm="1">
        <f t="array" ref="Q299">_xlfn.IFS(I299 &gt;= 0.4,"Very Hot",I299 &gt;= 0.3,"Hot",I299 &gt;= 0.2,"Moderate",I299 &gt;= 0.1,"Cold",I299 &lt; 0.1,"Very Cold")</f>
        <v>Cold</v>
      </c>
      <c r="R299" s="3" t="str" cm="1">
        <f t="array" ref="R299">_xlfn.IFS(H299 = 1,"Clear",H299 = 2,"Mist",H299 = 3,"Light Rain/Snow",H299 = 1,"Heavy Rain/Snow")</f>
        <v>Clear</v>
      </c>
      <c r="S299" s="3" t="str">
        <f t="shared" si="20"/>
        <v>Weeakday</v>
      </c>
      <c r="T299" s="3" t="str" cm="1">
        <f t="array" ref="T299">_xlfn.IFS(G299=0,"Sunday",G299=1,"Monday",G299=2,"Tuesday",G299=3,"Wednesday",G299=4,"Thursday",G299=5,"Friday",G299=6,"Saturday")</f>
        <v>Thursday</v>
      </c>
      <c r="U299" s="11">
        <f t="shared" si="17"/>
        <v>2</v>
      </c>
      <c r="V299" s="8">
        <f t="shared" si="18"/>
        <v>2011</v>
      </c>
      <c r="W299" s="8" t="str">
        <f t="shared" si="19"/>
        <v>Registered Dominant</v>
      </c>
    </row>
    <row r="300" spans="1:23" ht="14" x14ac:dyDescent="0.15">
      <c r="A300" s="3">
        <v>909</v>
      </c>
      <c r="B300" s="5">
        <v>40584</v>
      </c>
      <c r="C300" s="3">
        <v>1</v>
      </c>
      <c r="D300" s="3">
        <v>2</v>
      </c>
      <c r="E300" s="3">
        <v>9</v>
      </c>
      <c r="F300" s="3" t="b">
        <v>0</v>
      </c>
      <c r="G300" s="3">
        <v>4</v>
      </c>
      <c r="H300" s="3">
        <v>1</v>
      </c>
      <c r="I300" s="3">
        <v>0.12</v>
      </c>
      <c r="J300" s="3">
        <v>0.1061</v>
      </c>
      <c r="K300" s="3">
        <v>0.42</v>
      </c>
      <c r="L300" s="3">
        <v>0.35820000000000002</v>
      </c>
      <c r="M300" s="3">
        <v>1</v>
      </c>
      <c r="N300" s="3">
        <v>121</v>
      </c>
      <c r="O300" s="3">
        <v>122</v>
      </c>
      <c r="P300" s="3" t="str" cm="1">
        <f t="array" ref="P300">_xlfn.IFS(K300 &gt;= 0.66,"High",K300 &gt;= 0.33,"Medium",K300 &gt;= 0,"Low")</f>
        <v>Medium</v>
      </c>
      <c r="Q300" s="3" t="str" cm="1">
        <f t="array" ref="Q300">_xlfn.IFS(I300 &gt;= 0.4,"Very Hot",I300 &gt;= 0.3,"Hot",I300 &gt;= 0.2,"Moderate",I300 &gt;= 0.1,"Cold",I300 &lt; 0.1,"Very Cold")</f>
        <v>Cold</v>
      </c>
      <c r="R300" s="3" t="str" cm="1">
        <f t="array" ref="R300">_xlfn.IFS(H300 = 1,"Clear",H300 = 2,"Mist",H300 = 3,"Light Rain/Snow",H300 = 1,"Heavy Rain/Snow")</f>
        <v>Clear</v>
      </c>
      <c r="S300" s="3" t="str">
        <f t="shared" si="20"/>
        <v>Weeakday</v>
      </c>
      <c r="T300" s="3" t="str" cm="1">
        <f t="array" ref="T300">_xlfn.IFS(G300=0,"Sunday",G300=1,"Monday",G300=2,"Tuesday",G300=3,"Wednesday",G300=4,"Thursday",G300=5,"Friday",G300=6,"Saturday")</f>
        <v>Thursday</v>
      </c>
      <c r="U300" s="11">
        <f t="shared" si="17"/>
        <v>2</v>
      </c>
      <c r="V300" s="8">
        <f t="shared" si="18"/>
        <v>2011</v>
      </c>
      <c r="W300" s="8" t="str">
        <f t="shared" si="19"/>
        <v>Registered Dominant</v>
      </c>
    </row>
    <row r="301" spans="1:23" ht="14" x14ac:dyDescent="0.15">
      <c r="A301" s="3">
        <v>910</v>
      </c>
      <c r="B301" s="5">
        <v>40584</v>
      </c>
      <c r="C301" s="3">
        <v>1</v>
      </c>
      <c r="D301" s="3">
        <v>2</v>
      </c>
      <c r="E301" s="3">
        <v>10</v>
      </c>
      <c r="F301" s="3" t="b">
        <v>0</v>
      </c>
      <c r="G301" s="3">
        <v>4</v>
      </c>
      <c r="H301" s="3">
        <v>1</v>
      </c>
      <c r="I301" s="3">
        <v>0.12</v>
      </c>
      <c r="J301" s="3">
        <v>0.1061</v>
      </c>
      <c r="K301" s="3">
        <v>0.42</v>
      </c>
      <c r="L301" s="3">
        <v>0.29849999999999999</v>
      </c>
      <c r="M301" s="3">
        <v>1</v>
      </c>
      <c r="N301" s="3">
        <v>34</v>
      </c>
      <c r="O301" s="3">
        <v>35</v>
      </c>
      <c r="P301" s="3" t="str" cm="1">
        <f t="array" ref="P301">_xlfn.IFS(K301 &gt;= 0.66,"High",K301 &gt;= 0.33,"Medium",K301 &gt;= 0,"Low")</f>
        <v>Medium</v>
      </c>
      <c r="Q301" s="3" t="str" cm="1">
        <f t="array" ref="Q301">_xlfn.IFS(I301 &gt;= 0.4,"Very Hot",I301 &gt;= 0.3,"Hot",I301 &gt;= 0.2,"Moderate",I301 &gt;= 0.1,"Cold",I301 &lt; 0.1,"Very Cold")</f>
        <v>Cold</v>
      </c>
      <c r="R301" s="3" t="str" cm="1">
        <f t="array" ref="R301">_xlfn.IFS(H301 = 1,"Clear",H301 = 2,"Mist",H301 = 3,"Light Rain/Snow",H301 = 1,"Heavy Rain/Snow")</f>
        <v>Clear</v>
      </c>
      <c r="S301" s="3" t="str">
        <f t="shared" si="20"/>
        <v>Weeakday</v>
      </c>
      <c r="T301" s="3" t="str" cm="1">
        <f t="array" ref="T301">_xlfn.IFS(G301=0,"Sunday",G301=1,"Monday",G301=2,"Tuesday",G301=3,"Wednesday",G301=4,"Thursday",G301=5,"Friday",G301=6,"Saturday")</f>
        <v>Thursday</v>
      </c>
      <c r="U301" s="11">
        <f t="shared" si="17"/>
        <v>2</v>
      </c>
      <c r="V301" s="8">
        <f t="shared" si="18"/>
        <v>2011</v>
      </c>
      <c r="W301" s="8" t="str">
        <f t="shared" si="19"/>
        <v>Registered Dominant</v>
      </c>
    </row>
    <row r="302" spans="1:23" ht="14" x14ac:dyDescent="0.15">
      <c r="A302" s="3">
        <v>911</v>
      </c>
      <c r="B302" s="5">
        <v>40584</v>
      </c>
      <c r="C302" s="3">
        <v>1</v>
      </c>
      <c r="D302" s="3">
        <v>2</v>
      </c>
      <c r="E302" s="3">
        <v>11</v>
      </c>
      <c r="F302" s="3" t="b">
        <v>0</v>
      </c>
      <c r="G302" s="3">
        <v>4</v>
      </c>
      <c r="H302" s="3">
        <v>1</v>
      </c>
      <c r="I302" s="3">
        <v>0.14000000000000001</v>
      </c>
      <c r="J302" s="3">
        <v>0.1212</v>
      </c>
      <c r="K302" s="3">
        <v>0.39</v>
      </c>
      <c r="L302" s="3">
        <v>0.35820000000000002</v>
      </c>
      <c r="M302" s="3">
        <v>1</v>
      </c>
      <c r="N302" s="3">
        <v>44</v>
      </c>
      <c r="O302" s="3">
        <v>45</v>
      </c>
      <c r="P302" s="3" t="str" cm="1">
        <f t="array" ref="P302">_xlfn.IFS(K302 &gt;= 0.66,"High",K302 &gt;= 0.33,"Medium",K302 &gt;= 0,"Low")</f>
        <v>Medium</v>
      </c>
      <c r="Q302" s="3" t="str" cm="1">
        <f t="array" ref="Q302">_xlfn.IFS(I302 &gt;= 0.4,"Very Hot",I302 &gt;= 0.3,"Hot",I302 &gt;= 0.2,"Moderate",I302 &gt;= 0.1,"Cold",I302 &lt; 0.1,"Very Cold")</f>
        <v>Cold</v>
      </c>
      <c r="R302" s="3" t="str" cm="1">
        <f t="array" ref="R302">_xlfn.IFS(H302 = 1,"Clear",H302 = 2,"Mist",H302 = 3,"Light Rain/Snow",H302 = 1,"Heavy Rain/Snow")</f>
        <v>Clear</v>
      </c>
      <c r="S302" s="3" t="str">
        <f t="shared" si="20"/>
        <v>Weeakday</v>
      </c>
      <c r="T302" s="3" t="str" cm="1">
        <f t="array" ref="T302">_xlfn.IFS(G302=0,"Sunday",G302=1,"Monday",G302=2,"Tuesday",G302=3,"Wednesday",G302=4,"Thursday",G302=5,"Friday",G302=6,"Saturday")</f>
        <v>Thursday</v>
      </c>
      <c r="U302" s="11">
        <f t="shared" si="17"/>
        <v>2</v>
      </c>
      <c r="V302" s="8">
        <f t="shared" si="18"/>
        <v>2011</v>
      </c>
      <c r="W302" s="8" t="str">
        <f t="shared" si="19"/>
        <v>Registered Dominant</v>
      </c>
    </row>
    <row r="303" spans="1:23" ht="14" x14ac:dyDescent="0.15">
      <c r="A303" s="3">
        <v>912</v>
      </c>
      <c r="B303" s="5">
        <v>40584</v>
      </c>
      <c r="C303" s="3">
        <v>1</v>
      </c>
      <c r="D303" s="3">
        <v>2</v>
      </c>
      <c r="E303" s="3">
        <v>12</v>
      </c>
      <c r="F303" s="3" t="b">
        <v>0</v>
      </c>
      <c r="G303" s="3">
        <v>4</v>
      </c>
      <c r="H303" s="3">
        <v>1</v>
      </c>
      <c r="I303" s="3">
        <v>0.16</v>
      </c>
      <c r="J303" s="3">
        <v>0.13639999999999999</v>
      </c>
      <c r="K303" s="3">
        <v>0.34</v>
      </c>
      <c r="L303" s="3">
        <v>0.3881</v>
      </c>
      <c r="M303" s="3">
        <v>4</v>
      </c>
      <c r="N303" s="3">
        <v>65</v>
      </c>
      <c r="O303" s="3">
        <v>69</v>
      </c>
      <c r="P303" s="3" t="str" cm="1">
        <f t="array" ref="P303">_xlfn.IFS(K303 &gt;= 0.66,"High",K303 &gt;= 0.33,"Medium",K303 &gt;= 0,"Low")</f>
        <v>Medium</v>
      </c>
      <c r="Q303" s="3" t="str" cm="1">
        <f t="array" ref="Q303">_xlfn.IFS(I303 &gt;= 0.4,"Very Hot",I303 &gt;= 0.3,"Hot",I303 &gt;= 0.2,"Moderate",I303 &gt;= 0.1,"Cold",I303 &lt; 0.1,"Very Cold")</f>
        <v>Cold</v>
      </c>
      <c r="R303" s="3" t="str" cm="1">
        <f t="array" ref="R303">_xlfn.IFS(H303 = 1,"Clear",H303 = 2,"Mist",H303 = 3,"Light Rain/Snow",H303 = 1,"Heavy Rain/Snow")</f>
        <v>Clear</v>
      </c>
      <c r="S303" s="3" t="str">
        <f t="shared" si="20"/>
        <v>Weeakday</v>
      </c>
      <c r="T303" s="3" t="str" cm="1">
        <f t="array" ref="T303">_xlfn.IFS(G303=0,"Sunday",G303=1,"Monday",G303=2,"Tuesday",G303=3,"Wednesday",G303=4,"Thursday",G303=5,"Friday",G303=6,"Saturday")</f>
        <v>Thursday</v>
      </c>
      <c r="U303" s="11">
        <f t="shared" si="17"/>
        <v>2</v>
      </c>
      <c r="V303" s="8">
        <f t="shared" si="18"/>
        <v>2011</v>
      </c>
      <c r="W303" s="8" t="str">
        <f t="shared" si="19"/>
        <v>Registered Dominant</v>
      </c>
    </row>
    <row r="304" spans="1:23" ht="14" x14ac:dyDescent="0.15">
      <c r="A304" s="3">
        <v>913</v>
      </c>
      <c r="B304" s="5">
        <v>40584</v>
      </c>
      <c r="C304" s="3">
        <v>1</v>
      </c>
      <c r="D304" s="3">
        <v>2</v>
      </c>
      <c r="E304" s="3">
        <v>13</v>
      </c>
      <c r="F304" s="3" t="b">
        <v>0</v>
      </c>
      <c r="G304" s="3">
        <v>4</v>
      </c>
      <c r="H304" s="3">
        <v>1</v>
      </c>
      <c r="I304" s="3">
        <v>0.18</v>
      </c>
      <c r="J304" s="3">
        <v>0.16669999999999999</v>
      </c>
      <c r="K304" s="3">
        <v>0.28999999999999998</v>
      </c>
      <c r="L304" s="3">
        <v>0.29849999999999999</v>
      </c>
      <c r="M304" s="3">
        <v>3</v>
      </c>
      <c r="N304" s="3">
        <v>59</v>
      </c>
      <c r="O304" s="3">
        <v>62</v>
      </c>
      <c r="P304" s="3" t="str" cm="1">
        <f t="array" ref="P304">_xlfn.IFS(K304 &gt;= 0.66,"High",K304 &gt;= 0.33,"Medium",K304 &gt;= 0,"Low")</f>
        <v>Low</v>
      </c>
      <c r="Q304" s="3" t="str" cm="1">
        <f t="array" ref="Q304">_xlfn.IFS(I304 &gt;= 0.4,"Very Hot",I304 &gt;= 0.3,"Hot",I304 &gt;= 0.2,"Moderate",I304 &gt;= 0.1,"Cold",I304 &lt; 0.1,"Very Cold")</f>
        <v>Cold</v>
      </c>
      <c r="R304" s="3" t="str" cm="1">
        <f t="array" ref="R304">_xlfn.IFS(H304 = 1,"Clear",H304 = 2,"Mist",H304 = 3,"Light Rain/Snow",H304 = 1,"Heavy Rain/Snow")</f>
        <v>Clear</v>
      </c>
      <c r="S304" s="3" t="str">
        <f t="shared" si="20"/>
        <v>Weeakday</v>
      </c>
      <c r="T304" s="3" t="str" cm="1">
        <f t="array" ref="T304">_xlfn.IFS(G304=0,"Sunday",G304=1,"Monday",G304=2,"Tuesday",G304=3,"Wednesday",G304=4,"Thursday",G304=5,"Friday",G304=6,"Saturday")</f>
        <v>Thursday</v>
      </c>
      <c r="U304" s="11">
        <f t="shared" si="17"/>
        <v>2</v>
      </c>
      <c r="V304" s="8">
        <f t="shared" si="18"/>
        <v>2011</v>
      </c>
      <c r="W304" s="8" t="str">
        <f t="shared" si="19"/>
        <v>Registered Dominant</v>
      </c>
    </row>
    <row r="305" spans="1:23" ht="14" x14ac:dyDescent="0.15">
      <c r="A305" s="3">
        <v>914</v>
      </c>
      <c r="B305" s="5">
        <v>40584</v>
      </c>
      <c r="C305" s="3">
        <v>1</v>
      </c>
      <c r="D305" s="3">
        <v>2</v>
      </c>
      <c r="E305" s="3">
        <v>14</v>
      </c>
      <c r="F305" s="3" t="b">
        <v>0</v>
      </c>
      <c r="G305" s="3">
        <v>4</v>
      </c>
      <c r="H305" s="3">
        <v>1</v>
      </c>
      <c r="I305" s="3">
        <v>0.2</v>
      </c>
      <c r="J305" s="3">
        <v>0.18179999999999999</v>
      </c>
      <c r="K305" s="3">
        <v>0.27</v>
      </c>
      <c r="L305" s="3">
        <v>0.28360000000000002</v>
      </c>
      <c r="M305" s="3">
        <v>6</v>
      </c>
      <c r="N305" s="3">
        <v>42</v>
      </c>
      <c r="O305" s="3">
        <v>48</v>
      </c>
      <c r="P305" s="3" t="str" cm="1">
        <f t="array" ref="P305">_xlfn.IFS(K305 &gt;= 0.66,"High",K305 &gt;= 0.33,"Medium",K305 &gt;= 0,"Low")</f>
        <v>Low</v>
      </c>
      <c r="Q305" s="3" t="str" cm="1">
        <f t="array" ref="Q305">_xlfn.IFS(I305 &gt;= 0.4,"Very Hot",I305 &gt;= 0.3,"Hot",I305 &gt;= 0.2,"Moderate",I305 &gt;= 0.1,"Cold",I305 &lt; 0.1,"Very Cold")</f>
        <v>Moderate</v>
      </c>
      <c r="R305" s="3" t="str" cm="1">
        <f t="array" ref="R305">_xlfn.IFS(H305 = 1,"Clear",H305 = 2,"Mist",H305 = 3,"Light Rain/Snow",H305 = 1,"Heavy Rain/Snow")</f>
        <v>Clear</v>
      </c>
      <c r="S305" s="3" t="str">
        <f t="shared" si="20"/>
        <v>Weeakday</v>
      </c>
      <c r="T305" s="3" t="str" cm="1">
        <f t="array" ref="T305">_xlfn.IFS(G305=0,"Sunday",G305=1,"Monday",G305=2,"Tuesday",G305=3,"Wednesday",G305=4,"Thursday",G305=5,"Friday",G305=6,"Saturday")</f>
        <v>Thursday</v>
      </c>
      <c r="U305" s="11">
        <f t="shared" si="17"/>
        <v>2</v>
      </c>
      <c r="V305" s="8">
        <f t="shared" si="18"/>
        <v>2011</v>
      </c>
      <c r="W305" s="8" t="str">
        <f t="shared" si="19"/>
        <v>Registered Dominant</v>
      </c>
    </row>
    <row r="306" spans="1:23" ht="14" x14ac:dyDescent="0.15">
      <c r="A306" s="3">
        <v>915</v>
      </c>
      <c r="B306" s="5">
        <v>40584</v>
      </c>
      <c r="C306" s="3">
        <v>1</v>
      </c>
      <c r="D306" s="3">
        <v>2</v>
      </c>
      <c r="E306" s="3">
        <v>15</v>
      </c>
      <c r="F306" s="3" t="b">
        <v>0</v>
      </c>
      <c r="G306" s="3">
        <v>4</v>
      </c>
      <c r="H306" s="3">
        <v>1</v>
      </c>
      <c r="I306" s="3">
        <v>0.2</v>
      </c>
      <c r="J306" s="3">
        <v>0.19700000000000001</v>
      </c>
      <c r="K306" s="3">
        <v>0.25</v>
      </c>
      <c r="L306" s="3">
        <v>0.25369999999999998</v>
      </c>
      <c r="M306" s="3">
        <v>0</v>
      </c>
      <c r="N306" s="3">
        <v>50</v>
      </c>
      <c r="O306" s="3">
        <v>50</v>
      </c>
      <c r="P306" s="3" t="str" cm="1">
        <f t="array" ref="P306">_xlfn.IFS(K306 &gt;= 0.66,"High",K306 &gt;= 0.33,"Medium",K306 &gt;= 0,"Low")</f>
        <v>Low</v>
      </c>
      <c r="Q306" s="3" t="str" cm="1">
        <f t="array" ref="Q306">_xlfn.IFS(I306 &gt;= 0.4,"Very Hot",I306 &gt;= 0.3,"Hot",I306 &gt;= 0.2,"Moderate",I306 &gt;= 0.1,"Cold",I306 &lt; 0.1,"Very Cold")</f>
        <v>Moderate</v>
      </c>
      <c r="R306" s="3" t="str" cm="1">
        <f t="array" ref="R306">_xlfn.IFS(H306 = 1,"Clear",H306 = 2,"Mist",H306 = 3,"Light Rain/Snow",H306 = 1,"Heavy Rain/Snow")</f>
        <v>Clear</v>
      </c>
      <c r="S306" s="3" t="str">
        <f t="shared" si="20"/>
        <v>Weeakday</v>
      </c>
      <c r="T306" s="3" t="str" cm="1">
        <f t="array" ref="T306">_xlfn.IFS(G306=0,"Sunday",G306=1,"Monday",G306=2,"Tuesday",G306=3,"Wednesday",G306=4,"Thursday",G306=5,"Friday",G306=6,"Saturday")</f>
        <v>Thursday</v>
      </c>
      <c r="U306" s="11">
        <f t="shared" si="17"/>
        <v>2</v>
      </c>
      <c r="V306" s="8">
        <f t="shared" si="18"/>
        <v>2011</v>
      </c>
      <c r="W306" s="8" t="str">
        <f t="shared" si="19"/>
        <v>Registered Dominant</v>
      </c>
    </row>
    <row r="307" spans="1:23" ht="14" x14ac:dyDescent="0.15">
      <c r="A307" s="3">
        <v>916</v>
      </c>
      <c r="B307" s="5">
        <v>40584</v>
      </c>
      <c r="C307" s="3">
        <v>1</v>
      </c>
      <c r="D307" s="3">
        <v>2</v>
      </c>
      <c r="E307" s="3">
        <v>16</v>
      </c>
      <c r="F307" s="3" t="b">
        <v>0</v>
      </c>
      <c r="G307" s="3">
        <v>4</v>
      </c>
      <c r="H307" s="3">
        <v>1</v>
      </c>
      <c r="I307" s="3">
        <v>0.2</v>
      </c>
      <c r="J307" s="3">
        <v>0.18179999999999999</v>
      </c>
      <c r="K307" s="3">
        <v>0.27</v>
      </c>
      <c r="L307" s="3">
        <v>0.29849999999999999</v>
      </c>
      <c r="M307" s="3">
        <v>4</v>
      </c>
      <c r="N307" s="3">
        <v>76</v>
      </c>
      <c r="O307" s="3">
        <v>80</v>
      </c>
      <c r="P307" s="3" t="str" cm="1">
        <f t="array" ref="P307">_xlfn.IFS(K307 &gt;= 0.66,"High",K307 &gt;= 0.33,"Medium",K307 &gt;= 0,"Low")</f>
        <v>Low</v>
      </c>
      <c r="Q307" s="3" t="str" cm="1">
        <f t="array" ref="Q307">_xlfn.IFS(I307 &gt;= 0.4,"Very Hot",I307 &gt;= 0.3,"Hot",I307 &gt;= 0.2,"Moderate",I307 &gt;= 0.1,"Cold",I307 &lt; 0.1,"Very Cold")</f>
        <v>Moderate</v>
      </c>
      <c r="R307" s="3" t="str" cm="1">
        <f t="array" ref="R307">_xlfn.IFS(H307 = 1,"Clear",H307 = 2,"Mist",H307 = 3,"Light Rain/Snow",H307 = 1,"Heavy Rain/Snow")</f>
        <v>Clear</v>
      </c>
      <c r="S307" s="3" t="str">
        <f t="shared" si="20"/>
        <v>Weeakday</v>
      </c>
      <c r="T307" s="3" t="str" cm="1">
        <f t="array" ref="T307">_xlfn.IFS(G307=0,"Sunday",G307=1,"Monday",G307=2,"Tuesday",G307=3,"Wednesday",G307=4,"Thursday",G307=5,"Friday",G307=6,"Saturday")</f>
        <v>Thursday</v>
      </c>
      <c r="U307" s="11">
        <f t="shared" si="17"/>
        <v>2</v>
      </c>
      <c r="V307" s="8">
        <f t="shared" si="18"/>
        <v>2011</v>
      </c>
      <c r="W307" s="8" t="str">
        <f t="shared" si="19"/>
        <v>Registered Dominant</v>
      </c>
    </row>
    <row r="308" spans="1:23" ht="14" x14ac:dyDescent="0.15">
      <c r="A308" s="3">
        <v>917</v>
      </c>
      <c r="B308" s="5">
        <v>40584</v>
      </c>
      <c r="C308" s="3">
        <v>1</v>
      </c>
      <c r="D308" s="3">
        <v>2</v>
      </c>
      <c r="E308" s="3">
        <v>17</v>
      </c>
      <c r="F308" s="3" t="b">
        <v>0</v>
      </c>
      <c r="G308" s="3">
        <v>4</v>
      </c>
      <c r="H308" s="3">
        <v>1</v>
      </c>
      <c r="I308" s="3">
        <v>0.18</v>
      </c>
      <c r="J308" s="3">
        <v>0.18179999999999999</v>
      </c>
      <c r="K308" s="3">
        <v>0.26</v>
      </c>
      <c r="L308" s="3">
        <v>0.19400000000000001</v>
      </c>
      <c r="M308" s="3">
        <v>6</v>
      </c>
      <c r="N308" s="3">
        <v>159</v>
      </c>
      <c r="O308" s="3">
        <v>165</v>
      </c>
      <c r="P308" s="3" t="str" cm="1">
        <f t="array" ref="P308">_xlfn.IFS(K308 &gt;= 0.66,"High",K308 &gt;= 0.33,"Medium",K308 &gt;= 0,"Low")</f>
        <v>Low</v>
      </c>
      <c r="Q308" s="3" t="str" cm="1">
        <f t="array" ref="Q308">_xlfn.IFS(I308 &gt;= 0.4,"Very Hot",I308 &gt;= 0.3,"Hot",I308 &gt;= 0.2,"Moderate",I308 &gt;= 0.1,"Cold",I308 &lt; 0.1,"Very Cold")</f>
        <v>Cold</v>
      </c>
      <c r="R308" s="3" t="str" cm="1">
        <f t="array" ref="R308">_xlfn.IFS(H308 = 1,"Clear",H308 = 2,"Mist",H308 = 3,"Light Rain/Snow",H308 = 1,"Heavy Rain/Snow")</f>
        <v>Clear</v>
      </c>
      <c r="S308" s="3" t="str">
        <f t="shared" si="20"/>
        <v>Weeakday</v>
      </c>
      <c r="T308" s="3" t="str" cm="1">
        <f t="array" ref="T308">_xlfn.IFS(G308=0,"Sunday",G308=1,"Monday",G308=2,"Tuesday",G308=3,"Wednesday",G308=4,"Thursday",G308=5,"Friday",G308=6,"Saturday")</f>
        <v>Thursday</v>
      </c>
      <c r="U308" s="11">
        <f t="shared" si="17"/>
        <v>2</v>
      </c>
      <c r="V308" s="8">
        <f t="shared" si="18"/>
        <v>2011</v>
      </c>
      <c r="W308" s="8" t="str">
        <f t="shared" si="19"/>
        <v>Registered Dominant</v>
      </c>
    </row>
    <row r="309" spans="1:23" ht="14" x14ac:dyDescent="0.15">
      <c r="A309" s="3">
        <v>918</v>
      </c>
      <c r="B309" s="5">
        <v>40584</v>
      </c>
      <c r="C309" s="3">
        <v>1</v>
      </c>
      <c r="D309" s="3">
        <v>2</v>
      </c>
      <c r="E309" s="3">
        <v>18</v>
      </c>
      <c r="F309" s="3" t="b">
        <v>0</v>
      </c>
      <c r="G309" s="3">
        <v>4</v>
      </c>
      <c r="H309" s="3">
        <v>1</v>
      </c>
      <c r="I309" s="3">
        <v>0.16</v>
      </c>
      <c r="J309" s="3">
        <v>0.18179999999999999</v>
      </c>
      <c r="K309" s="3">
        <v>0.28000000000000003</v>
      </c>
      <c r="L309" s="3">
        <v>0.1343</v>
      </c>
      <c r="M309" s="3">
        <v>3</v>
      </c>
      <c r="N309" s="3">
        <v>157</v>
      </c>
      <c r="O309" s="3">
        <v>160</v>
      </c>
      <c r="P309" s="3" t="str" cm="1">
        <f t="array" ref="P309">_xlfn.IFS(K309 &gt;= 0.66,"High",K309 &gt;= 0.33,"Medium",K309 &gt;= 0,"Low")</f>
        <v>Low</v>
      </c>
      <c r="Q309" s="3" t="str" cm="1">
        <f t="array" ref="Q309">_xlfn.IFS(I309 &gt;= 0.4,"Very Hot",I309 &gt;= 0.3,"Hot",I309 &gt;= 0.2,"Moderate",I309 &gt;= 0.1,"Cold",I309 &lt; 0.1,"Very Cold")</f>
        <v>Cold</v>
      </c>
      <c r="R309" s="3" t="str" cm="1">
        <f t="array" ref="R309">_xlfn.IFS(H309 = 1,"Clear",H309 = 2,"Mist",H309 = 3,"Light Rain/Snow",H309 = 1,"Heavy Rain/Snow")</f>
        <v>Clear</v>
      </c>
      <c r="S309" s="3" t="str">
        <f t="shared" si="20"/>
        <v>Weeakday</v>
      </c>
      <c r="T309" s="3" t="str" cm="1">
        <f t="array" ref="T309">_xlfn.IFS(G309=0,"Sunday",G309=1,"Monday",G309=2,"Tuesday",G309=3,"Wednesday",G309=4,"Thursday",G309=5,"Friday",G309=6,"Saturday")</f>
        <v>Thursday</v>
      </c>
      <c r="U309" s="11">
        <f t="shared" si="17"/>
        <v>2</v>
      </c>
      <c r="V309" s="8">
        <f t="shared" si="18"/>
        <v>2011</v>
      </c>
      <c r="W309" s="8" t="str">
        <f t="shared" si="19"/>
        <v>Registered Dominant</v>
      </c>
    </row>
    <row r="310" spans="1:23" ht="14" x14ac:dyDescent="0.15">
      <c r="A310" s="3">
        <v>919</v>
      </c>
      <c r="B310" s="5">
        <v>40584</v>
      </c>
      <c r="C310" s="3">
        <v>1</v>
      </c>
      <c r="D310" s="3">
        <v>2</v>
      </c>
      <c r="E310" s="3">
        <v>19</v>
      </c>
      <c r="F310" s="3" t="b">
        <v>0</v>
      </c>
      <c r="G310" s="3">
        <v>4</v>
      </c>
      <c r="H310" s="3">
        <v>1</v>
      </c>
      <c r="I310" s="3">
        <v>0.14000000000000001</v>
      </c>
      <c r="J310" s="3">
        <v>0.16669999999999999</v>
      </c>
      <c r="K310" s="3">
        <v>0.28000000000000003</v>
      </c>
      <c r="L310" s="3">
        <v>0.1045</v>
      </c>
      <c r="M310" s="3">
        <v>2</v>
      </c>
      <c r="N310" s="3">
        <v>110</v>
      </c>
      <c r="O310" s="3">
        <v>112</v>
      </c>
      <c r="P310" s="3" t="str" cm="1">
        <f t="array" ref="P310">_xlfn.IFS(K310 &gt;= 0.66,"High",K310 &gt;= 0.33,"Medium",K310 &gt;= 0,"Low")</f>
        <v>Low</v>
      </c>
      <c r="Q310" s="3" t="str" cm="1">
        <f t="array" ref="Q310">_xlfn.IFS(I310 &gt;= 0.4,"Very Hot",I310 &gt;= 0.3,"Hot",I310 &gt;= 0.2,"Moderate",I310 &gt;= 0.1,"Cold",I310 &lt; 0.1,"Very Cold")</f>
        <v>Cold</v>
      </c>
      <c r="R310" s="3" t="str" cm="1">
        <f t="array" ref="R310">_xlfn.IFS(H310 = 1,"Clear",H310 = 2,"Mist",H310 = 3,"Light Rain/Snow",H310 = 1,"Heavy Rain/Snow")</f>
        <v>Clear</v>
      </c>
      <c r="S310" s="3" t="str">
        <f t="shared" si="20"/>
        <v>Weeakday</v>
      </c>
      <c r="T310" s="3" t="str" cm="1">
        <f t="array" ref="T310">_xlfn.IFS(G310=0,"Sunday",G310=1,"Monday",G310=2,"Tuesday",G310=3,"Wednesday",G310=4,"Thursday",G310=5,"Friday",G310=6,"Saturday")</f>
        <v>Thursday</v>
      </c>
      <c r="U310" s="11">
        <f t="shared" si="17"/>
        <v>2</v>
      </c>
      <c r="V310" s="8">
        <f t="shared" si="18"/>
        <v>2011</v>
      </c>
      <c r="W310" s="8" t="str">
        <f t="shared" si="19"/>
        <v>Registered Dominant</v>
      </c>
    </row>
    <row r="311" spans="1:23" ht="14" x14ac:dyDescent="0.15">
      <c r="A311" s="3">
        <v>920</v>
      </c>
      <c r="B311" s="5">
        <v>40584</v>
      </c>
      <c r="C311" s="3">
        <v>1</v>
      </c>
      <c r="D311" s="3">
        <v>2</v>
      </c>
      <c r="E311" s="3">
        <v>20</v>
      </c>
      <c r="F311" s="3" t="b">
        <v>0</v>
      </c>
      <c r="G311" s="3">
        <v>4</v>
      </c>
      <c r="H311" s="3">
        <v>1</v>
      </c>
      <c r="I311" s="3">
        <v>0.14000000000000001</v>
      </c>
      <c r="J311" s="3">
        <v>0.18179999999999999</v>
      </c>
      <c r="K311" s="3">
        <v>0.31</v>
      </c>
      <c r="L311" s="3">
        <v>8.9599999999999999E-2</v>
      </c>
      <c r="M311" s="3">
        <v>4</v>
      </c>
      <c r="N311" s="3">
        <v>93</v>
      </c>
      <c r="O311" s="3">
        <v>97</v>
      </c>
      <c r="P311" s="3" t="str" cm="1">
        <f t="array" ref="P311">_xlfn.IFS(K311 &gt;= 0.66,"High",K311 &gt;= 0.33,"Medium",K311 &gt;= 0,"Low")</f>
        <v>Low</v>
      </c>
      <c r="Q311" s="3" t="str" cm="1">
        <f t="array" ref="Q311">_xlfn.IFS(I311 &gt;= 0.4,"Very Hot",I311 &gt;= 0.3,"Hot",I311 &gt;= 0.2,"Moderate",I311 &gt;= 0.1,"Cold",I311 &lt; 0.1,"Very Cold")</f>
        <v>Cold</v>
      </c>
      <c r="R311" s="3" t="str" cm="1">
        <f t="array" ref="R311">_xlfn.IFS(H311 = 1,"Clear",H311 = 2,"Mist",H311 = 3,"Light Rain/Snow",H311 = 1,"Heavy Rain/Snow")</f>
        <v>Clear</v>
      </c>
      <c r="S311" s="3" t="str">
        <f t="shared" si="20"/>
        <v>Weeakday</v>
      </c>
      <c r="T311" s="3" t="str" cm="1">
        <f t="array" ref="T311">_xlfn.IFS(G311=0,"Sunday",G311=1,"Monday",G311=2,"Tuesday",G311=3,"Wednesday",G311=4,"Thursday",G311=5,"Friday",G311=6,"Saturday")</f>
        <v>Thursday</v>
      </c>
      <c r="U311" s="11">
        <f t="shared" si="17"/>
        <v>2</v>
      </c>
      <c r="V311" s="8">
        <f t="shared" si="18"/>
        <v>2011</v>
      </c>
      <c r="W311" s="8" t="str">
        <f t="shared" si="19"/>
        <v>Registered Dominant</v>
      </c>
    </row>
    <row r="312" spans="1:23" ht="14" x14ac:dyDescent="0.15">
      <c r="A312" s="3">
        <v>921</v>
      </c>
      <c r="B312" s="5">
        <v>40584</v>
      </c>
      <c r="C312" s="3">
        <v>1</v>
      </c>
      <c r="D312" s="3">
        <v>2</v>
      </c>
      <c r="E312" s="3">
        <v>21</v>
      </c>
      <c r="F312" s="3" t="b">
        <v>0</v>
      </c>
      <c r="G312" s="3">
        <v>4</v>
      </c>
      <c r="H312" s="3">
        <v>1</v>
      </c>
      <c r="I312" s="3">
        <v>0.14000000000000001</v>
      </c>
      <c r="J312" s="3">
        <v>0.21210000000000001</v>
      </c>
      <c r="K312" s="3">
        <v>0.39</v>
      </c>
      <c r="L312" s="3">
        <v>0</v>
      </c>
      <c r="M312" s="3">
        <v>2</v>
      </c>
      <c r="N312" s="3">
        <v>70</v>
      </c>
      <c r="O312" s="3">
        <v>72</v>
      </c>
      <c r="P312" s="3" t="str" cm="1">
        <f t="array" ref="P312">_xlfn.IFS(K312 &gt;= 0.66,"High",K312 &gt;= 0.33,"Medium",K312 &gt;= 0,"Low")</f>
        <v>Medium</v>
      </c>
      <c r="Q312" s="3" t="str" cm="1">
        <f t="array" ref="Q312">_xlfn.IFS(I312 &gt;= 0.4,"Very Hot",I312 &gt;= 0.3,"Hot",I312 &gt;= 0.2,"Moderate",I312 &gt;= 0.1,"Cold",I312 &lt; 0.1,"Very Cold")</f>
        <v>Cold</v>
      </c>
      <c r="R312" s="3" t="str" cm="1">
        <f t="array" ref="R312">_xlfn.IFS(H312 = 1,"Clear",H312 = 2,"Mist",H312 = 3,"Light Rain/Snow",H312 = 1,"Heavy Rain/Snow")</f>
        <v>Clear</v>
      </c>
      <c r="S312" s="3" t="str">
        <f t="shared" si="20"/>
        <v>Weeakday</v>
      </c>
      <c r="T312" s="3" t="str" cm="1">
        <f t="array" ref="T312">_xlfn.IFS(G312=0,"Sunday",G312=1,"Monday",G312=2,"Tuesday",G312=3,"Wednesday",G312=4,"Thursday",G312=5,"Friday",G312=6,"Saturday")</f>
        <v>Thursday</v>
      </c>
      <c r="U312" s="11">
        <f t="shared" si="17"/>
        <v>2</v>
      </c>
      <c r="V312" s="8">
        <f t="shared" si="18"/>
        <v>2011</v>
      </c>
      <c r="W312" s="8" t="str">
        <f t="shared" si="19"/>
        <v>Registered Dominant</v>
      </c>
    </row>
    <row r="313" spans="1:23" ht="14" x14ac:dyDescent="0.15">
      <c r="A313" s="3">
        <v>922</v>
      </c>
      <c r="B313" s="5">
        <v>40584</v>
      </c>
      <c r="C313" s="3">
        <v>1</v>
      </c>
      <c r="D313" s="3">
        <v>2</v>
      </c>
      <c r="E313" s="3">
        <v>22</v>
      </c>
      <c r="F313" s="3" t="b">
        <v>0</v>
      </c>
      <c r="G313" s="3">
        <v>4</v>
      </c>
      <c r="H313" s="3">
        <v>1</v>
      </c>
      <c r="I313" s="3">
        <v>0.12</v>
      </c>
      <c r="J313" s="3">
        <v>0.19700000000000001</v>
      </c>
      <c r="K313" s="3">
        <v>0.39</v>
      </c>
      <c r="L313" s="3">
        <v>0</v>
      </c>
      <c r="M313" s="3">
        <v>4</v>
      </c>
      <c r="N313" s="3">
        <v>47</v>
      </c>
      <c r="O313" s="3">
        <v>51</v>
      </c>
      <c r="P313" s="3" t="str" cm="1">
        <f t="array" ref="P313">_xlfn.IFS(K313 &gt;= 0.66,"High",K313 &gt;= 0.33,"Medium",K313 &gt;= 0,"Low")</f>
        <v>Medium</v>
      </c>
      <c r="Q313" s="3" t="str" cm="1">
        <f t="array" ref="Q313">_xlfn.IFS(I313 &gt;= 0.4,"Very Hot",I313 &gt;= 0.3,"Hot",I313 &gt;= 0.2,"Moderate",I313 &gt;= 0.1,"Cold",I313 &lt; 0.1,"Very Cold")</f>
        <v>Cold</v>
      </c>
      <c r="R313" s="3" t="str" cm="1">
        <f t="array" ref="R313">_xlfn.IFS(H313 = 1,"Clear",H313 = 2,"Mist",H313 = 3,"Light Rain/Snow",H313 = 1,"Heavy Rain/Snow")</f>
        <v>Clear</v>
      </c>
      <c r="S313" s="3" t="str">
        <f t="shared" si="20"/>
        <v>Weeakday</v>
      </c>
      <c r="T313" s="3" t="str" cm="1">
        <f t="array" ref="T313">_xlfn.IFS(G313=0,"Sunday",G313=1,"Monday",G313=2,"Tuesday",G313=3,"Wednesday",G313=4,"Thursday",G313=5,"Friday",G313=6,"Saturday")</f>
        <v>Thursday</v>
      </c>
      <c r="U313" s="11">
        <f t="shared" si="17"/>
        <v>2</v>
      </c>
      <c r="V313" s="8">
        <f t="shared" si="18"/>
        <v>2011</v>
      </c>
      <c r="W313" s="8" t="str">
        <f t="shared" si="19"/>
        <v>Registered Dominant</v>
      </c>
    </row>
    <row r="314" spans="1:23" ht="14" x14ac:dyDescent="0.15">
      <c r="A314" s="3">
        <v>923</v>
      </c>
      <c r="B314" s="5">
        <v>40584</v>
      </c>
      <c r="C314" s="3">
        <v>1</v>
      </c>
      <c r="D314" s="3">
        <v>2</v>
      </c>
      <c r="E314" s="3">
        <v>23</v>
      </c>
      <c r="F314" s="3" t="b">
        <v>0</v>
      </c>
      <c r="G314" s="3">
        <v>4</v>
      </c>
      <c r="H314" s="3">
        <v>1</v>
      </c>
      <c r="I314" s="3">
        <v>0.12</v>
      </c>
      <c r="J314" s="3">
        <v>0.1515</v>
      </c>
      <c r="K314" s="3">
        <v>0.42</v>
      </c>
      <c r="L314" s="3">
        <v>0.1045</v>
      </c>
      <c r="M314" s="3">
        <v>1</v>
      </c>
      <c r="N314" s="3">
        <v>33</v>
      </c>
      <c r="O314" s="3">
        <v>34</v>
      </c>
      <c r="P314" s="3" t="str" cm="1">
        <f t="array" ref="P314">_xlfn.IFS(K314 &gt;= 0.66,"High",K314 &gt;= 0.33,"Medium",K314 &gt;= 0,"Low")</f>
        <v>Medium</v>
      </c>
      <c r="Q314" s="3" t="str" cm="1">
        <f t="array" ref="Q314">_xlfn.IFS(I314 &gt;= 0.4,"Very Hot",I314 &gt;= 0.3,"Hot",I314 &gt;= 0.2,"Moderate",I314 &gt;= 0.1,"Cold",I314 &lt; 0.1,"Very Cold")</f>
        <v>Cold</v>
      </c>
      <c r="R314" s="3" t="str" cm="1">
        <f t="array" ref="R314">_xlfn.IFS(H314 = 1,"Clear",H314 = 2,"Mist",H314 = 3,"Light Rain/Snow",H314 = 1,"Heavy Rain/Snow")</f>
        <v>Clear</v>
      </c>
      <c r="S314" s="3" t="str">
        <f t="shared" si="20"/>
        <v>Weeakday</v>
      </c>
      <c r="T314" s="3" t="str" cm="1">
        <f t="array" ref="T314">_xlfn.IFS(G314=0,"Sunday",G314=1,"Monday",G314=2,"Tuesday",G314=3,"Wednesday",G314=4,"Thursday",G314=5,"Friday",G314=6,"Saturday")</f>
        <v>Thursday</v>
      </c>
      <c r="U314" s="11">
        <f t="shared" si="17"/>
        <v>2</v>
      </c>
      <c r="V314" s="8">
        <f t="shared" si="18"/>
        <v>2011</v>
      </c>
      <c r="W314" s="8" t="str">
        <f t="shared" si="19"/>
        <v>Registered Dominant</v>
      </c>
    </row>
    <row r="315" spans="1:23" ht="14" x14ac:dyDescent="0.15">
      <c r="A315" s="3">
        <v>924</v>
      </c>
      <c r="B315" s="5">
        <v>40585</v>
      </c>
      <c r="C315" s="3">
        <v>1</v>
      </c>
      <c r="D315" s="3">
        <v>2</v>
      </c>
      <c r="E315" s="3">
        <v>0</v>
      </c>
      <c r="F315" s="3" t="b">
        <v>0</v>
      </c>
      <c r="G315" s="3">
        <v>5</v>
      </c>
      <c r="H315" s="3">
        <v>1</v>
      </c>
      <c r="I315" s="3">
        <v>0.1</v>
      </c>
      <c r="J315" s="3">
        <v>0.13639999999999999</v>
      </c>
      <c r="K315" s="3">
        <v>0.49</v>
      </c>
      <c r="L315" s="3">
        <v>0.1045</v>
      </c>
      <c r="M315" s="3">
        <v>2</v>
      </c>
      <c r="N315" s="3">
        <v>12</v>
      </c>
      <c r="O315" s="3">
        <v>14</v>
      </c>
      <c r="P315" s="3" t="str" cm="1">
        <f t="array" ref="P315">_xlfn.IFS(K315 &gt;= 0.66,"High",K315 &gt;= 0.33,"Medium",K315 &gt;= 0,"Low")</f>
        <v>Medium</v>
      </c>
      <c r="Q315" s="3" t="str" cm="1">
        <f t="array" ref="Q315">_xlfn.IFS(I315 &gt;= 0.4,"Very Hot",I315 &gt;= 0.3,"Hot",I315 &gt;= 0.2,"Moderate",I315 &gt;= 0.1,"Cold",I315 &lt; 0.1,"Very Cold")</f>
        <v>Cold</v>
      </c>
      <c r="R315" s="3" t="str" cm="1">
        <f t="array" ref="R315">_xlfn.IFS(H315 = 1,"Clear",H315 = 2,"Mist",H315 = 3,"Light Rain/Snow",H315 = 1,"Heavy Rain/Snow")</f>
        <v>Clear</v>
      </c>
      <c r="S315" s="3" t="str">
        <f t="shared" si="20"/>
        <v>Weeakday</v>
      </c>
      <c r="T315" s="3" t="str" cm="1">
        <f t="array" ref="T315">_xlfn.IFS(G315=0,"Sunday",G315=1,"Monday",G315=2,"Tuesday",G315=3,"Wednesday",G315=4,"Thursday",G315=5,"Friday",G315=6,"Saturday")</f>
        <v>Friday</v>
      </c>
      <c r="U315" s="11">
        <f t="shared" si="17"/>
        <v>2</v>
      </c>
      <c r="V315" s="8">
        <f t="shared" si="18"/>
        <v>2011</v>
      </c>
      <c r="W315" s="8" t="str">
        <f t="shared" si="19"/>
        <v>Registered Dominant</v>
      </c>
    </row>
    <row r="316" spans="1:23" ht="14" x14ac:dyDescent="0.15">
      <c r="A316" s="3">
        <v>925</v>
      </c>
      <c r="B316" s="5">
        <v>40585</v>
      </c>
      <c r="C316" s="3">
        <v>1</v>
      </c>
      <c r="D316" s="3">
        <v>2</v>
      </c>
      <c r="E316" s="3">
        <v>1</v>
      </c>
      <c r="F316" s="3" t="b">
        <v>0</v>
      </c>
      <c r="G316" s="3">
        <v>5</v>
      </c>
      <c r="H316" s="3">
        <v>1</v>
      </c>
      <c r="I316" s="3">
        <v>0.1</v>
      </c>
      <c r="J316" s="3">
        <v>0.13639999999999999</v>
      </c>
      <c r="K316" s="3">
        <v>0.54</v>
      </c>
      <c r="L316" s="3">
        <v>8.9599999999999999E-2</v>
      </c>
      <c r="M316" s="3">
        <v>1</v>
      </c>
      <c r="N316" s="3">
        <v>6</v>
      </c>
      <c r="O316" s="3">
        <v>7</v>
      </c>
      <c r="P316" s="3" t="str" cm="1">
        <f t="array" ref="P316">_xlfn.IFS(K316 &gt;= 0.66,"High",K316 &gt;= 0.33,"Medium",K316 &gt;= 0,"Low")</f>
        <v>Medium</v>
      </c>
      <c r="Q316" s="3" t="str" cm="1">
        <f t="array" ref="Q316">_xlfn.IFS(I316 &gt;= 0.4,"Very Hot",I316 &gt;= 0.3,"Hot",I316 &gt;= 0.2,"Moderate",I316 &gt;= 0.1,"Cold",I316 &lt; 0.1,"Very Cold")</f>
        <v>Cold</v>
      </c>
      <c r="R316" s="3" t="str" cm="1">
        <f t="array" ref="R316">_xlfn.IFS(H316 = 1,"Clear",H316 = 2,"Mist",H316 = 3,"Light Rain/Snow",H316 = 1,"Heavy Rain/Snow")</f>
        <v>Clear</v>
      </c>
      <c r="S316" s="3" t="str">
        <f t="shared" si="20"/>
        <v>Weeakday</v>
      </c>
      <c r="T316" s="3" t="str" cm="1">
        <f t="array" ref="T316">_xlfn.IFS(G316=0,"Sunday",G316=1,"Monday",G316=2,"Tuesday",G316=3,"Wednesday",G316=4,"Thursday",G316=5,"Friday",G316=6,"Saturday")</f>
        <v>Friday</v>
      </c>
      <c r="U316" s="11">
        <f t="shared" si="17"/>
        <v>2</v>
      </c>
      <c r="V316" s="8">
        <f t="shared" si="18"/>
        <v>2011</v>
      </c>
      <c r="W316" s="8" t="str">
        <f t="shared" si="19"/>
        <v>Registered Dominant</v>
      </c>
    </row>
    <row r="317" spans="1:23" ht="14" x14ac:dyDescent="0.15">
      <c r="A317" s="3">
        <v>926</v>
      </c>
      <c r="B317" s="5">
        <v>40585</v>
      </c>
      <c r="C317" s="3">
        <v>1</v>
      </c>
      <c r="D317" s="3">
        <v>2</v>
      </c>
      <c r="E317" s="3">
        <v>2</v>
      </c>
      <c r="F317" s="3" t="b">
        <v>0</v>
      </c>
      <c r="G317" s="3">
        <v>5</v>
      </c>
      <c r="H317" s="3">
        <v>1</v>
      </c>
      <c r="I317" s="3">
        <v>0.1</v>
      </c>
      <c r="J317" s="3">
        <v>0.13639999999999999</v>
      </c>
      <c r="K317" s="3">
        <v>0.54</v>
      </c>
      <c r="L317" s="3">
        <v>8.9599999999999999E-2</v>
      </c>
      <c r="M317" s="3">
        <v>0</v>
      </c>
      <c r="N317" s="3">
        <v>3</v>
      </c>
      <c r="O317" s="3">
        <v>3</v>
      </c>
      <c r="P317" s="3" t="str" cm="1">
        <f t="array" ref="P317">_xlfn.IFS(K317 &gt;= 0.66,"High",K317 &gt;= 0.33,"Medium",K317 &gt;= 0,"Low")</f>
        <v>Medium</v>
      </c>
      <c r="Q317" s="3" t="str" cm="1">
        <f t="array" ref="Q317">_xlfn.IFS(I317 &gt;= 0.4,"Very Hot",I317 &gt;= 0.3,"Hot",I317 &gt;= 0.2,"Moderate",I317 &gt;= 0.1,"Cold",I317 &lt; 0.1,"Very Cold")</f>
        <v>Cold</v>
      </c>
      <c r="R317" s="3" t="str" cm="1">
        <f t="array" ref="R317">_xlfn.IFS(H317 = 1,"Clear",H317 = 2,"Mist",H317 = 3,"Light Rain/Snow",H317 = 1,"Heavy Rain/Snow")</f>
        <v>Clear</v>
      </c>
      <c r="S317" s="3" t="str">
        <f t="shared" si="20"/>
        <v>Weeakday</v>
      </c>
      <c r="T317" s="3" t="str" cm="1">
        <f t="array" ref="T317">_xlfn.IFS(G317=0,"Sunday",G317=1,"Monday",G317=2,"Tuesday",G317=3,"Wednesday",G317=4,"Thursday",G317=5,"Friday",G317=6,"Saturday")</f>
        <v>Friday</v>
      </c>
      <c r="U317" s="11">
        <f t="shared" si="17"/>
        <v>2</v>
      </c>
      <c r="V317" s="8">
        <f t="shared" si="18"/>
        <v>2011</v>
      </c>
      <c r="W317" s="8" t="str">
        <f t="shared" si="19"/>
        <v>Registered Dominant</v>
      </c>
    </row>
    <row r="318" spans="1:23" ht="14" x14ac:dyDescent="0.15">
      <c r="A318" s="3">
        <v>927</v>
      </c>
      <c r="B318" s="5">
        <v>40585</v>
      </c>
      <c r="C318" s="3">
        <v>1</v>
      </c>
      <c r="D318" s="3">
        <v>2</v>
      </c>
      <c r="E318" s="3">
        <v>5</v>
      </c>
      <c r="F318" s="3" t="b">
        <v>0</v>
      </c>
      <c r="G318" s="3">
        <v>5</v>
      </c>
      <c r="H318" s="3">
        <v>1</v>
      </c>
      <c r="I318" s="3">
        <v>0.08</v>
      </c>
      <c r="J318" s="3">
        <v>0.1212</v>
      </c>
      <c r="K318" s="3">
        <v>0.63</v>
      </c>
      <c r="L318" s="3">
        <v>8.9599999999999999E-2</v>
      </c>
      <c r="M318" s="3">
        <v>0</v>
      </c>
      <c r="N318" s="3">
        <v>4</v>
      </c>
      <c r="O318" s="3">
        <v>4</v>
      </c>
      <c r="P318" s="3" t="str" cm="1">
        <f t="array" ref="P318">_xlfn.IFS(K318 &gt;= 0.66,"High",K318 &gt;= 0.33,"Medium",K318 &gt;= 0,"Low")</f>
        <v>Medium</v>
      </c>
      <c r="Q318" s="3" t="str" cm="1">
        <f t="array" ref="Q318">_xlfn.IFS(I318 &gt;= 0.4,"Very Hot",I318 &gt;= 0.3,"Hot",I318 &gt;= 0.2,"Moderate",I318 &gt;= 0.1,"Cold",I318 &lt; 0.1,"Very Cold")</f>
        <v>Very Cold</v>
      </c>
      <c r="R318" s="3" t="str" cm="1">
        <f t="array" ref="R318">_xlfn.IFS(H318 = 1,"Clear",H318 = 2,"Mist",H318 = 3,"Light Rain/Snow",H318 = 1,"Heavy Rain/Snow")</f>
        <v>Clear</v>
      </c>
      <c r="S318" s="3" t="str">
        <f t="shared" si="20"/>
        <v>Weeakday</v>
      </c>
      <c r="T318" s="3" t="str" cm="1">
        <f t="array" ref="T318">_xlfn.IFS(G318=0,"Sunday",G318=1,"Monday",G318=2,"Tuesday",G318=3,"Wednesday",G318=4,"Thursday",G318=5,"Friday",G318=6,"Saturday")</f>
        <v>Friday</v>
      </c>
      <c r="U318" s="11">
        <f t="shared" si="17"/>
        <v>2</v>
      </c>
      <c r="V318" s="8">
        <f t="shared" si="18"/>
        <v>2011</v>
      </c>
      <c r="W318" s="8" t="str">
        <f t="shared" si="19"/>
        <v>Registered Dominant</v>
      </c>
    </row>
    <row r="319" spans="1:23" ht="14" x14ac:dyDescent="0.15">
      <c r="A319" s="3">
        <v>928</v>
      </c>
      <c r="B319" s="5">
        <v>40585</v>
      </c>
      <c r="C319" s="3">
        <v>1</v>
      </c>
      <c r="D319" s="3">
        <v>2</v>
      </c>
      <c r="E319" s="3">
        <v>6</v>
      </c>
      <c r="F319" s="3" t="b">
        <v>0</v>
      </c>
      <c r="G319" s="3">
        <v>5</v>
      </c>
      <c r="H319" s="3">
        <v>1</v>
      </c>
      <c r="I319" s="3">
        <v>0.1</v>
      </c>
      <c r="J319" s="3">
        <v>0.18179999999999999</v>
      </c>
      <c r="K319" s="3">
        <v>0.68</v>
      </c>
      <c r="L319" s="3">
        <v>0</v>
      </c>
      <c r="M319" s="3">
        <v>1</v>
      </c>
      <c r="N319" s="3">
        <v>23</v>
      </c>
      <c r="O319" s="3">
        <v>24</v>
      </c>
      <c r="P319" s="3" t="str" cm="1">
        <f t="array" ref="P319">_xlfn.IFS(K319 &gt;= 0.66,"High",K319 &gt;= 0.33,"Medium",K319 &gt;= 0,"Low")</f>
        <v>High</v>
      </c>
      <c r="Q319" s="3" t="str" cm="1">
        <f t="array" ref="Q319">_xlfn.IFS(I319 &gt;= 0.4,"Very Hot",I319 &gt;= 0.3,"Hot",I319 &gt;= 0.2,"Moderate",I319 &gt;= 0.1,"Cold",I319 &lt; 0.1,"Very Cold")</f>
        <v>Cold</v>
      </c>
      <c r="R319" s="3" t="str" cm="1">
        <f t="array" ref="R319">_xlfn.IFS(H319 = 1,"Clear",H319 = 2,"Mist",H319 = 3,"Light Rain/Snow",H319 = 1,"Heavy Rain/Snow")</f>
        <v>Clear</v>
      </c>
      <c r="S319" s="3" t="str">
        <f t="shared" si="20"/>
        <v>Weeakday</v>
      </c>
      <c r="T319" s="3" t="str" cm="1">
        <f t="array" ref="T319">_xlfn.IFS(G319=0,"Sunday",G319=1,"Monday",G319=2,"Tuesday",G319=3,"Wednesday",G319=4,"Thursday",G319=5,"Friday",G319=6,"Saturday")</f>
        <v>Friday</v>
      </c>
      <c r="U319" s="11">
        <f t="shared" si="17"/>
        <v>2</v>
      </c>
      <c r="V319" s="8">
        <f t="shared" si="18"/>
        <v>2011</v>
      </c>
      <c r="W319" s="8" t="str">
        <f t="shared" si="19"/>
        <v>Registered Dominant</v>
      </c>
    </row>
    <row r="320" spans="1:23" ht="14" x14ac:dyDescent="0.15">
      <c r="A320" s="3">
        <v>929</v>
      </c>
      <c r="B320" s="5">
        <v>40585</v>
      </c>
      <c r="C320" s="3">
        <v>1</v>
      </c>
      <c r="D320" s="3">
        <v>2</v>
      </c>
      <c r="E320" s="3">
        <v>7</v>
      </c>
      <c r="F320" s="3" t="b">
        <v>0</v>
      </c>
      <c r="G320" s="3">
        <v>5</v>
      </c>
      <c r="H320" s="3">
        <v>1</v>
      </c>
      <c r="I320" s="3">
        <v>0.08</v>
      </c>
      <c r="J320" s="3">
        <v>0.16669999999999999</v>
      </c>
      <c r="K320" s="3">
        <v>0.73</v>
      </c>
      <c r="L320" s="3">
        <v>0</v>
      </c>
      <c r="M320" s="3">
        <v>1</v>
      </c>
      <c r="N320" s="3">
        <v>73</v>
      </c>
      <c r="O320" s="3">
        <v>74</v>
      </c>
      <c r="P320" s="3" t="str" cm="1">
        <f t="array" ref="P320">_xlfn.IFS(K320 &gt;= 0.66,"High",K320 &gt;= 0.33,"Medium",K320 &gt;= 0,"Low")</f>
        <v>High</v>
      </c>
      <c r="Q320" s="3" t="str" cm="1">
        <f t="array" ref="Q320">_xlfn.IFS(I320 &gt;= 0.4,"Very Hot",I320 &gt;= 0.3,"Hot",I320 &gt;= 0.2,"Moderate",I320 &gt;= 0.1,"Cold",I320 &lt; 0.1,"Very Cold")</f>
        <v>Very Cold</v>
      </c>
      <c r="R320" s="3" t="str" cm="1">
        <f t="array" ref="R320">_xlfn.IFS(H320 = 1,"Clear",H320 = 2,"Mist",H320 = 3,"Light Rain/Snow",H320 = 1,"Heavy Rain/Snow")</f>
        <v>Clear</v>
      </c>
      <c r="S320" s="3" t="str">
        <f t="shared" si="20"/>
        <v>Weeakday</v>
      </c>
      <c r="T320" s="3" t="str" cm="1">
        <f t="array" ref="T320">_xlfn.IFS(G320=0,"Sunday",G320=1,"Monday",G320=2,"Tuesday",G320=3,"Wednesday",G320=4,"Thursday",G320=5,"Friday",G320=6,"Saturday")</f>
        <v>Friday</v>
      </c>
      <c r="U320" s="11">
        <f t="shared" si="17"/>
        <v>2</v>
      </c>
      <c r="V320" s="8">
        <f t="shared" si="18"/>
        <v>2011</v>
      </c>
      <c r="W320" s="8" t="str">
        <f t="shared" si="19"/>
        <v>Registered Dominant</v>
      </c>
    </row>
    <row r="321" spans="1:23" ht="14" x14ac:dyDescent="0.15">
      <c r="A321" s="3">
        <v>930</v>
      </c>
      <c r="B321" s="5">
        <v>40585</v>
      </c>
      <c r="C321" s="3">
        <v>1</v>
      </c>
      <c r="D321" s="3">
        <v>2</v>
      </c>
      <c r="E321" s="3">
        <v>8</v>
      </c>
      <c r="F321" s="3" t="b">
        <v>0</v>
      </c>
      <c r="G321" s="3">
        <v>5</v>
      </c>
      <c r="H321" s="3">
        <v>1</v>
      </c>
      <c r="I321" s="3">
        <v>0.1</v>
      </c>
      <c r="J321" s="3">
        <v>0.1212</v>
      </c>
      <c r="K321" s="3">
        <v>0.74</v>
      </c>
      <c r="L321" s="3">
        <v>0.16420000000000001</v>
      </c>
      <c r="M321" s="3">
        <v>4</v>
      </c>
      <c r="N321" s="3">
        <v>212</v>
      </c>
      <c r="O321" s="3">
        <v>216</v>
      </c>
      <c r="P321" s="3" t="str" cm="1">
        <f t="array" ref="P321">_xlfn.IFS(K321 &gt;= 0.66,"High",K321 &gt;= 0.33,"Medium",K321 &gt;= 0,"Low")</f>
        <v>High</v>
      </c>
      <c r="Q321" s="3" t="str" cm="1">
        <f t="array" ref="Q321">_xlfn.IFS(I321 &gt;= 0.4,"Very Hot",I321 &gt;= 0.3,"Hot",I321 &gt;= 0.2,"Moderate",I321 &gt;= 0.1,"Cold",I321 &lt; 0.1,"Very Cold")</f>
        <v>Cold</v>
      </c>
      <c r="R321" s="3" t="str" cm="1">
        <f t="array" ref="R321">_xlfn.IFS(H321 = 1,"Clear",H321 = 2,"Mist",H321 = 3,"Light Rain/Snow",H321 = 1,"Heavy Rain/Snow")</f>
        <v>Clear</v>
      </c>
      <c r="S321" s="3" t="str">
        <f t="shared" si="20"/>
        <v>Weeakday</v>
      </c>
      <c r="T321" s="3" t="str" cm="1">
        <f t="array" ref="T321">_xlfn.IFS(G321=0,"Sunday",G321=1,"Monday",G321=2,"Tuesday",G321=3,"Wednesday",G321=4,"Thursday",G321=5,"Friday",G321=6,"Saturday")</f>
        <v>Friday</v>
      </c>
      <c r="U321" s="11">
        <f t="shared" si="17"/>
        <v>2</v>
      </c>
      <c r="V321" s="8">
        <f t="shared" si="18"/>
        <v>2011</v>
      </c>
      <c r="W321" s="8" t="str">
        <f t="shared" si="19"/>
        <v>Registered Dominant</v>
      </c>
    </row>
    <row r="322" spans="1:23" ht="14" x14ac:dyDescent="0.15">
      <c r="A322" s="3">
        <v>931</v>
      </c>
      <c r="B322" s="5">
        <v>40585</v>
      </c>
      <c r="C322" s="3">
        <v>1</v>
      </c>
      <c r="D322" s="3">
        <v>2</v>
      </c>
      <c r="E322" s="3">
        <v>9</v>
      </c>
      <c r="F322" s="3" t="b">
        <v>0</v>
      </c>
      <c r="G322" s="3">
        <v>5</v>
      </c>
      <c r="H322" s="3">
        <v>1</v>
      </c>
      <c r="I322" s="3">
        <v>0.12</v>
      </c>
      <c r="J322" s="3">
        <v>0.1212</v>
      </c>
      <c r="K322" s="3">
        <v>0.74</v>
      </c>
      <c r="L322" s="3">
        <v>0.22389999999999999</v>
      </c>
      <c r="M322" s="3">
        <v>8</v>
      </c>
      <c r="N322" s="3">
        <v>132</v>
      </c>
      <c r="O322" s="3">
        <v>140</v>
      </c>
      <c r="P322" s="3" t="str" cm="1">
        <f t="array" ref="P322">_xlfn.IFS(K322 &gt;= 0.66,"High",K322 &gt;= 0.33,"Medium",K322 &gt;= 0,"Low")</f>
        <v>High</v>
      </c>
      <c r="Q322" s="3" t="str" cm="1">
        <f t="array" ref="Q322">_xlfn.IFS(I322 &gt;= 0.4,"Very Hot",I322 &gt;= 0.3,"Hot",I322 &gt;= 0.2,"Moderate",I322 &gt;= 0.1,"Cold",I322 &lt; 0.1,"Very Cold")</f>
        <v>Cold</v>
      </c>
      <c r="R322" s="3" t="str" cm="1">
        <f t="array" ref="R322">_xlfn.IFS(H322 = 1,"Clear",H322 = 2,"Mist",H322 = 3,"Light Rain/Snow",H322 = 1,"Heavy Rain/Snow")</f>
        <v>Clear</v>
      </c>
      <c r="S322" s="3" t="str">
        <f t="shared" si="20"/>
        <v>Weeakday</v>
      </c>
      <c r="T322" s="3" t="str" cm="1">
        <f t="array" ref="T322">_xlfn.IFS(G322=0,"Sunday",G322=1,"Monday",G322=2,"Tuesday",G322=3,"Wednesday",G322=4,"Thursday",G322=5,"Friday",G322=6,"Saturday")</f>
        <v>Friday</v>
      </c>
      <c r="U322" s="11">
        <f t="shared" ref="U322:U385" si="21">MONTH(B:B)</f>
        <v>2</v>
      </c>
      <c r="V322" s="8">
        <f t="shared" ref="V322:V385" si="22">YEAR(B:B)</f>
        <v>2011</v>
      </c>
      <c r="W322" s="8" t="str">
        <f t="shared" ref="W322:W385" si="23">IF(M322&gt;N322,"Casual Dominant","Registered Dominant")</f>
        <v>Registered Dominant</v>
      </c>
    </row>
    <row r="323" spans="1:23" ht="14" x14ac:dyDescent="0.15">
      <c r="A323" s="3">
        <v>932</v>
      </c>
      <c r="B323" s="5">
        <v>40585</v>
      </c>
      <c r="C323" s="3">
        <v>1</v>
      </c>
      <c r="D323" s="3">
        <v>2</v>
      </c>
      <c r="E323" s="3">
        <v>10</v>
      </c>
      <c r="F323" s="3" t="b">
        <v>0</v>
      </c>
      <c r="G323" s="3">
        <v>5</v>
      </c>
      <c r="H323" s="3">
        <v>1</v>
      </c>
      <c r="I323" s="3">
        <v>0.14000000000000001</v>
      </c>
      <c r="J323" s="3">
        <v>0.13639999999999999</v>
      </c>
      <c r="K323" s="3">
        <v>0.69</v>
      </c>
      <c r="L323" s="3">
        <v>0.19400000000000001</v>
      </c>
      <c r="M323" s="3">
        <v>5</v>
      </c>
      <c r="N323" s="3">
        <v>39</v>
      </c>
      <c r="O323" s="3">
        <v>44</v>
      </c>
      <c r="P323" s="3" t="str" cm="1">
        <f t="array" ref="P323">_xlfn.IFS(K323 &gt;= 0.66,"High",K323 &gt;= 0.33,"Medium",K323 &gt;= 0,"Low")</f>
        <v>High</v>
      </c>
      <c r="Q323" s="3" t="str" cm="1">
        <f t="array" ref="Q323">_xlfn.IFS(I323 &gt;= 0.4,"Very Hot",I323 &gt;= 0.3,"Hot",I323 &gt;= 0.2,"Moderate",I323 &gt;= 0.1,"Cold",I323 &lt; 0.1,"Very Cold")</f>
        <v>Cold</v>
      </c>
      <c r="R323" s="3" t="str" cm="1">
        <f t="array" ref="R323">_xlfn.IFS(H323 = 1,"Clear",H323 = 2,"Mist",H323 = 3,"Light Rain/Snow",H323 = 1,"Heavy Rain/Snow")</f>
        <v>Clear</v>
      </c>
      <c r="S323" s="3" t="str">
        <f t="shared" si="20"/>
        <v>Weeakday</v>
      </c>
      <c r="T323" s="3" t="str" cm="1">
        <f t="array" ref="T323">_xlfn.IFS(G323=0,"Sunday",G323=1,"Monday",G323=2,"Tuesday",G323=3,"Wednesday",G323=4,"Thursday",G323=5,"Friday",G323=6,"Saturday")</f>
        <v>Friday</v>
      </c>
      <c r="U323" s="11">
        <f t="shared" si="21"/>
        <v>2</v>
      </c>
      <c r="V323" s="8">
        <f t="shared" si="22"/>
        <v>2011</v>
      </c>
      <c r="W323" s="8" t="str">
        <f t="shared" si="23"/>
        <v>Registered Dominant</v>
      </c>
    </row>
    <row r="324" spans="1:23" ht="14" x14ac:dyDescent="0.15">
      <c r="A324" s="3">
        <v>933</v>
      </c>
      <c r="B324" s="5">
        <v>40585</v>
      </c>
      <c r="C324" s="3">
        <v>1</v>
      </c>
      <c r="D324" s="3">
        <v>2</v>
      </c>
      <c r="E324" s="3">
        <v>11</v>
      </c>
      <c r="F324" s="3" t="b">
        <v>0</v>
      </c>
      <c r="G324" s="3">
        <v>5</v>
      </c>
      <c r="H324" s="3">
        <v>1</v>
      </c>
      <c r="I324" s="3">
        <v>0.22</v>
      </c>
      <c r="J324" s="3">
        <v>0.2273</v>
      </c>
      <c r="K324" s="3">
        <v>0.47</v>
      </c>
      <c r="L324" s="3">
        <v>0.1343</v>
      </c>
      <c r="M324" s="3">
        <v>12</v>
      </c>
      <c r="N324" s="3">
        <v>52</v>
      </c>
      <c r="O324" s="3">
        <v>64</v>
      </c>
      <c r="P324" s="3" t="str" cm="1">
        <f t="array" ref="P324">_xlfn.IFS(K324 &gt;= 0.66,"High",K324 &gt;= 0.33,"Medium",K324 &gt;= 0,"Low")</f>
        <v>Medium</v>
      </c>
      <c r="Q324" s="3" t="str" cm="1">
        <f t="array" ref="Q324">_xlfn.IFS(I324 &gt;= 0.4,"Very Hot",I324 &gt;= 0.3,"Hot",I324 &gt;= 0.2,"Moderate",I324 &gt;= 0.1,"Cold",I324 &lt; 0.1,"Very Cold")</f>
        <v>Moderate</v>
      </c>
      <c r="R324" s="3" t="str" cm="1">
        <f t="array" ref="R324">_xlfn.IFS(H324 = 1,"Clear",H324 = 2,"Mist",H324 = 3,"Light Rain/Snow",H324 = 1,"Heavy Rain/Snow")</f>
        <v>Clear</v>
      </c>
      <c r="S324" s="3" t="str">
        <f t="shared" si="20"/>
        <v>Weeakday</v>
      </c>
      <c r="T324" s="3" t="str" cm="1">
        <f t="array" ref="T324">_xlfn.IFS(G324=0,"Sunday",G324=1,"Monday",G324=2,"Tuesday",G324=3,"Wednesday",G324=4,"Thursday",G324=5,"Friday",G324=6,"Saturday")</f>
        <v>Friday</v>
      </c>
      <c r="U324" s="11">
        <f t="shared" si="21"/>
        <v>2</v>
      </c>
      <c r="V324" s="8">
        <f t="shared" si="22"/>
        <v>2011</v>
      </c>
      <c r="W324" s="8" t="str">
        <f t="shared" si="23"/>
        <v>Registered Dominant</v>
      </c>
    </row>
    <row r="325" spans="1:23" ht="14" x14ac:dyDescent="0.15">
      <c r="A325" s="3">
        <v>934</v>
      </c>
      <c r="B325" s="5">
        <v>40585</v>
      </c>
      <c r="C325" s="3">
        <v>1</v>
      </c>
      <c r="D325" s="3">
        <v>2</v>
      </c>
      <c r="E325" s="3">
        <v>12</v>
      </c>
      <c r="F325" s="3" t="b">
        <v>0</v>
      </c>
      <c r="G325" s="3">
        <v>5</v>
      </c>
      <c r="H325" s="3">
        <v>1</v>
      </c>
      <c r="I325" s="3">
        <v>0.22</v>
      </c>
      <c r="J325" s="3">
        <v>0.2273</v>
      </c>
      <c r="K325" s="3">
        <v>0.47</v>
      </c>
      <c r="L325" s="3">
        <v>0.1343</v>
      </c>
      <c r="M325" s="3">
        <v>7</v>
      </c>
      <c r="N325" s="3">
        <v>64</v>
      </c>
      <c r="O325" s="3">
        <v>71</v>
      </c>
      <c r="P325" s="3" t="str" cm="1">
        <f t="array" ref="P325">_xlfn.IFS(K325 &gt;= 0.66,"High",K325 &gt;= 0.33,"Medium",K325 &gt;= 0,"Low")</f>
        <v>Medium</v>
      </c>
      <c r="Q325" s="3" t="str" cm="1">
        <f t="array" ref="Q325">_xlfn.IFS(I325 &gt;= 0.4,"Very Hot",I325 &gt;= 0.3,"Hot",I325 &gt;= 0.2,"Moderate",I325 &gt;= 0.1,"Cold",I325 &lt; 0.1,"Very Cold")</f>
        <v>Moderate</v>
      </c>
      <c r="R325" s="3" t="str" cm="1">
        <f t="array" ref="R325">_xlfn.IFS(H325 = 1,"Clear",H325 = 2,"Mist",H325 = 3,"Light Rain/Snow",H325 = 1,"Heavy Rain/Snow")</f>
        <v>Clear</v>
      </c>
      <c r="S325" s="3" t="str">
        <f t="shared" si="20"/>
        <v>Weeakday</v>
      </c>
      <c r="T325" s="3" t="str" cm="1">
        <f t="array" ref="T325">_xlfn.IFS(G325=0,"Sunday",G325=1,"Monday",G325=2,"Tuesday",G325=3,"Wednesday",G325=4,"Thursday",G325=5,"Friday",G325=6,"Saturday")</f>
        <v>Friday</v>
      </c>
      <c r="U325" s="11">
        <f t="shared" si="21"/>
        <v>2</v>
      </c>
      <c r="V325" s="8">
        <f t="shared" si="22"/>
        <v>2011</v>
      </c>
      <c r="W325" s="8" t="str">
        <f t="shared" si="23"/>
        <v>Registered Dominant</v>
      </c>
    </row>
    <row r="326" spans="1:23" ht="14" x14ac:dyDescent="0.15">
      <c r="A326" s="3">
        <v>935</v>
      </c>
      <c r="B326" s="5">
        <v>40585</v>
      </c>
      <c r="C326" s="3">
        <v>1</v>
      </c>
      <c r="D326" s="3">
        <v>2</v>
      </c>
      <c r="E326" s="3">
        <v>13</v>
      </c>
      <c r="F326" s="3" t="b">
        <v>0</v>
      </c>
      <c r="G326" s="3">
        <v>5</v>
      </c>
      <c r="H326" s="3">
        <v>1</v>
      </c>
      <c r="I326" s="3">
        <v>0.24</v>
      </c>
      <c r="J326" s="3">
        <v>0.2273</v>
      </c>
      <c r="K326" s="3">
        <v>0.35</v>
      </c>
      <c r="L326" s="3">
        <v>0.19400000000000001</v>
      </c>
      <c r="M326" s="3">
        <v>21</v>
      </c>
      <c r="N326" s="3">
        <v>89</v>
      </c>
      <c r="O326" s="3">
        <v>110</v>
      </c>
      <c r="P326" s="3" t="str" cm="1">
        <f t="array" ref="P326">_xlfn.IFS(K326 &gt;= 0.66,"High",K326 &gt;= 0.33,"Medium",K326 &gt;= 0,"Low")</f>
        <v>Medium</v>
      </c>
      <c r="Q326" s="3" t="str" cm="1">
        <f t="array" ref="Q326">_xlfn.IFS(I326 &gt;= 0.4,"Very Hot",I326 &gt;= 0.3,"Hot",I326 &gt;= 0.2,"Moderate",I326 &gt;= 0.1,"Cold",I326 &lt; 0.1,"Very Cold")</f>
        <v>Moderate</v>
      </c>
      <c r="R326" s="3" t="str" cm="1">
        <f t="array" ref="R326">_xlfn.IFS(H326 = 1,"Clear",H326 = 2,"Mist",H326 = 3,"Light Rain/Snow",H326 = 1,"Heavy Rain/Snow")</f>
        <v>Clear</v>
      </c>
      <c r="S326" s="3" t="str">
        <f t="shared" si="20"/>
        <v>Weeakday</v>
      </c>
      <c r="T326" s="3" t="str" cm="1">
        <f t="array" ref="T326">_xlfn.IFS(G326=0,"Sunday",G326=1,"Monday",G326=2,"Tuesday",G326=3,"Wednesday",G326=4,"Thursday",G326=5,"Friday",G326=6,"Saturday")</f>
        <v>Friday</v>
      </c>
      <c r="U326" s="11">
        <f t="shared" si="21"/>
        <v>2</v>
      </c>
      <c r="V326" s="8">
        <f t="shared" si="22"/>
        <v>2011</v>
      </c>
      <c r="W326" s="8" t="str">
        <f t="shared" si="23"/>
        <v>Registered Dominant</v>
      </c>
    </row>
    <row r="327" spans="1:23" ht="14" x14ac:dyDescent="0.15">
      <c r="A327" s="3">
        <v>936</v>
      </c>
      <c r="B327" s="5">
        <v>40585</v>
      </c>
      <c r="C327" s="3">
        <v>1</v>
      </c>
      <c r="D327" s="3">
        <v>2</v>
      </c>
      <c r="E327" s="3">
        <v>14</v>
      </c>
      <c r="F327" s="3" t="b">
        <v>0</v>
      </c>
      <c r="G327" s="3">
        <v>5</v>
      </c>
      <c r="H327" s="3">
        <v>1</v>
      </c>
      <c r="I327" s="3">
        <v>0.3</v>
      </c>
      <c r="J327" s="3">
        <v>0.28789999999999999</v>
      </c>
      <c r="K327" s="3">
        <v>0.26</v>
      </c>
      <c r="L327" s="3">
        <v>0.25369999999999998</v>
      </c>
      <c r="M327" s="3">
        <v>17</v>
      </c>
      <c r="N327" s="3">
        <v>67</v>
      </c>
      <c r="O327" s="3">
        <v>84</v>
      </c>
      <c r="P327" s="3" t="str" cm="1">
        <f t="array" ref="P327">_xlfn.IFS(K327 &gt;= 0.66,"High",K327 &gt;= 0.33,"Medium",K327 &gt;= 0,"Low")</f>
        <v>Low</v>
      </c>
      <c r="Q327" s="3" t="str" cm="1">
        <f t="array" ref="Q327">_xlfn.IFS(I327 &gt;= 0.4,"Very Hot",I327 &gt;= 0.3,"Hot",I327 &gt;= 0.2,"Moderate",I327 &gt;= 0.1,"Cold",I327 &lt; 0.1,"Very Cold")</f>
        <v>Hot</v>
      </c>
      <c r="R327" s="3" t="str" cm="1">
        <f t="array" ref="R327">_xlfn.IFS(H327 = 1,"Clear",H327 = 2,"Mist",H327 = 3,"Light Rain/Snow",H327 = 1,"Heavy Rain/Snow")</f>
        <v>Clear</v>
      </c>
      <c r="S327" s="3" t="str">
        <f t="shared" si="20"/>
        <v>Weeakday</v>
      </c>
      <c r="T327" s="3" t="str" cm="1">
        <f t="array" ref="T327">_xlfn.IFS(G327=0,"Sunday",G327=1,"Monday",G327=2,"Tuesday",G327=3,"Wednesday",G327=4,"Thursday",G327=5,"Friday",G327=6,"Saturday")</f>
        <v>Friday</v>
      </c>
      <c r="U327" s="11">
        <f t="shared" si="21"/>
        <v>2</v>
      </c>
      <c r="V327" s="8">
        <f t="shared" si="22"/>
        <v>2011</v>
      </c>
      <c r="W327" s="8" t="str">
        <f t="shared" si="23"/>
        <v>Registered Dominant</v>
      </c>
    </row>
    <row r="328" spans="1:23" ht="14" x14ac:dyDescent="0.15">
      <c r="A328" s="3">
        <v>937</v>
      </c>
      <c r="B328" s="5">
        <v>40585</v>
      </c>
      <c r="C328" s="3">
        <v>1</v>
      </c>
      <c r="D328" s="3">
        <v>2</v>
      </c>
      <c r="E328" s="3">
        <v>15</v>
      </c>
      <c r="F328" s="3" t="b">
        <v>0</v>
      </c>
      <c r="G328" s="3">
        <v>5</v>
      </c>
      <c r="H328" s="3">
        <v>1</v>
      </c>
      <c r="I328" s="3">
        <v>0.32</v>
      </c>
      <c r="J328" s="3">
        <v>0.31819999999999998</v>
      </c>
      <c r="K328" s="3">
        <v>0.21</v>
      </c>
      <c r="L328" s="3">
        <v>0.16420000000000001</v>
      </c>
      <c r="M328" s="3">
        <v>12</v>
      </c>
      <c r="N328" s="3">
        <v>62</v>
      </c>
      <c r="O328" s="3">
        <v>74</v>
      </c>
      <c r="P328" s="3" t="str" cm="1">
        <f t="array" ref="P328">_xlfn.IFS(K328 &gt;= 0.66,"High",K328 &gt;= 0.33,"Medium",K328 &gt;= 0,"Low")</f>
        <v>Low</v>
      </c>
      <c r="Q328" s="3" t="str" cm="1">
        <f t="array" ref="Q328">_xlfn.IFS(I328 &gt;= 0.4,"Very Hot",I328 &gt;= 0.3,"Hot",I328 &gt;= 0.2,"Moderate",I328 &gt;= 0.1,"Cold",I328 &lt; 0.1,"Very Cold")</f>
        <v>Hot</v>
      </c>
      <c r="R328" s="3" t="str" cm="1">
        <f t="array" ref="R328">_xlfn.IFS(H328 = 1,"Clear",H328 = 2,"Mist",H328 = 3,"Light Rain/Snow",H328 = 1,"Heavy Rain/Snow")</f>
        <v>Clear</v>
      </c>
      <c r="S328" s="3" t="str">
        <f t="shared" si="20"/>
        <v>Weeakday</v>
      </c>
      <c r="T328" s="3" t="str" cm="1">
        <f t="array" ref="T328">_xlfn.IFS(G328=0,"Sunday",G328=1,"Monday",G328=2,"Tuesday",G328=3,"Wednesday",G328=4,"Thursday",G328=5,"Friday",G328=6,"Saturday")</f>
        <v>Friday</v>
      </c>
      <c r="U328" s="11">
        <f t="shared" si="21"/>
        <v>2</v>
      </c>
      <c r="V328" s="8">
        <f t="shared" si="22"/>
        <v>2011</v>
      </c>
      <c r="W328" s="8" t="str">
        <f t="shared" si="23"/>
        <v>Registered Dominant</v>
      </c>
    </row>
    <row r="329" spans="1:23" ht="14" x14ac:dyDescent="0.15">
      <c r="A329" s="3">
        <v>938</v>
      </c>
      <c r="B329" s="5">
        <v>40585</v>
      </c>
      <c r="C329" s="3">
        <v>1</v>
      </c>
      <c r="D329" s="3">
        <v>2</v>
      </c>
      <c r="E329" s="3">
        <v>16</v>
      </c>
      <c r="F329" s="3" t="b">
        <v>0</v>
      </c>
      <c r="G329" s="3">
        <v>5</v>
      </c>
      <c r="H329" s="3">
        <v>1</v>
      </c>
      <c r="I329" s="3">
        <v>0.3</v>
      </c>
      <c r="J329" s="3">
        <v>0.28789999999999999</v>
      </c>
      <c r="K329" s="3">
        <v>0.28000000000000003</v>
      </c>
      <c r="L329" s="3">
        <v>0.19400000000000001</v>
      </c>
      <c r="M329" s="3">
        <v>14</v>
      </c>
      <c r="N329" s="3">
        <v>111</v>
      </c>
      <c r="O329" s="3">
        <v>125</v>
      </c>
      <c r="P329" s="3" t="str" cm="1">
        <f t="array" ref="P329">_xlfn.IFS(K329 &gt;= 0.66,"High",K329 &gt;= 0.33,"Medium",K329 &gt;= 0,"Low")</f>
        <v>Low</v>
      </c>
      <c r="Q329" s="3" t="str" cm="1">
        <f t="array" ref="Q329">_xlfn.IFS(I329 &gt;= 0.4,"Very Hot",I329 &gt;= 0.3,"Hot",I329 &gt;= 0.2,"Moderate",I329 &gt;= 0.1,"Cold",I329 &lt; 0.1,"Very Cold")</f>
        <v>Hot</v>
      </c>
      <c r="R329" s="3" t="str" cm="1">
        <f t="array" ref="R329">_xlfn.IFS(H329 = 1,"Clear",H329 = 2,"Mist",H329 = 3,"Light Rain/Snow",H329 = 1,"Heavy Rain/Snow")</f>
        <v>Clear</v>
      </c>
      <c r="S329" s="3" t="str">
        <f t="shared" si="20"/>
        <v>Weeakday</v>
      </c>
      <c r="T329" s="3" t="str" cm="1">
        <f t="array" ref="T329">_xlfn.IFS(G329=0,"Sunday",G329=1,"Monday",G329=2,"Tuesday",G329=3,"Wednesday",G329=4,"Thursday",G329=5,"Friday",G329=6,"Saturday")</f>
        <v>Friday</v>
      </c>
      <c r="U329" s="11">
        <f t="shared" si="21"/>
        <v>2</v>
      </c>
      <c r="V329" s="8">
        <f t="shared" si="22"/>
        <v>2011</v>
      </c>
      <c r="W329" s="8" t="str">
        <f t="shared" si="23"/>
        <v>Registered Dominant</v>
      </c>
    </row>
    <row r="330" spans="1:23" ht="14" x14ac:dyDescent="0.15">
      <c r="A330" s="3">
        <v>939</v>
      </c>
      <c r="B330" s="5">
        <v>40585</v>
      </c>
      <c r="C330" s="3">
        <v>1</v>
      </c>
      <c r="D330" s="3">
        <v>2</v>
      </c>
      <c r="E330" s="3">
        <v>17</v>
      </c>
      <c r="F330" s="3" t="b">
        <v>0</v>
      </c>
      <c r="G330" s="3">
        <v>5</v>
      </c>
      <c r="H330" s="3">
        <v>1</v>
      </c>
      <c r="I330" s="3">
        <v>0.3</v>
      </c>
      <c r="J330" s="3">
        <v>0.33329999999999999</v>
      </c>
      <c r="K330" s="3">
        <v>0.24</v>
      </c>
      <c r="L330" s="3">
        <v>0</v>
      </c>
      <c r="M330" s="3">
        <v>18</v>
      </c>
      <c r="N330" s="3">
        <v>193</v>
      </c>
      <c r="O330" s="3">
        <v>211</v>
      </c>
      <c r="P330" s="3" t="str" cm="1">
        <f t="array" ref="P330">_xlfn.IFS(K330 &gt;= 0.66,"High",K330 &gt;= 0.33,"Medium",K330 &gt;= 0,"Low")</f>
        <v>Low</v>
      </c>
      <c r="Q330" s="3" t="str" cm="1">
        <f t="array" ref="Q330">_xlfn.IFS(I330 &gt;= 0.4,"Very Hot",I330 &gt;= 0.3,"Hot",I330 &gt;= 0.2,"Moderate",I330 &gt;= 0.1,"Cold",I330 &lt; 0.1,"Very Cold")</f>
        <v>Hot</v>
      </c>
      <c r="R330" s="3" t="str" cm="1">
        <f t="array" ref="R330">_xlfn.IFS(H330 = 1,"Clear",H330 = 2,"Mist",H330 = 3,"Light Rain/Snow",H330 = 1,"Heavy Rain/Snow")</f>
        <v>Clear</v>
      </c>
      <c r="S330" s="3" t="str">
        <f t="shared" si="20"/>
        <v>Weeakday</v>
      </c>
      <c r="T330" s="3" t="str" cm="1">
        <f t="array" ref="T330">_xlfn.IFS(G330=0,"Sunday",G330=1,"Monday",G330=2,"Tuesday",G330=3,"Wednesday",G330=4,"Thursday",G330=5,"Friday",G330=6,"Saturday")</f>
        <v>Friday</v>
      </c>
      <c r="U330" s="11">
        <f t="shared" si="21"/>
        <v>2</v>
      </c>
      <c r="V330" s="8">
        <f t="shared" si="22"/>
        <v>2011</v>
      </c>
      <c r="W330" s="8" t="str">
        <f t="shared" si="23"/>
        <v>Registered Dominant</v>
      </c>
    </row>
    <row r="331" spans="1:23" ht="14" x14ac:dyDescent="0.15">
      <c r="A331" s="3">
        <v>940</v>
      </c>
      <c r="B331" s="5">
        <v>40585</v>
      </c>
      <c r="C331" s="3">
        <v>1</v>
      </c>
      <c r="D331" s="3">
        <v>2</v>
      </c>
      <c r="E331" s="3">
        <v>18</v>
      </c>
      <c r="F331" s="3" t="b">
        <v>0</v>
      </c>
      <c r="G331" s="3">
        <v>5</v>
      </c>
      <c r="H331" s="3">
        <v>1</v>
      </c>
      <c r="I331" s="3">
        <v>0.28000000000000003</v>
      </c>
      <c r="J331" s="3">
        <v>0.31819999999999998</v>
      </c>
      <c r="K331" s="3">
        <v>0.28000000000000003</v>
      </c>
      <c r="L331" s="3">
        <v>0</v>
      </c>
      <c r="M331" s="3">
        <v>9</v>
      </c>
      <c r="N331" s="3">
        <v>165</v>
      </c>
      <c r="O331" s="3">
        <v>174</v>
      </c>
      <c r="P331" s="3" t="str" cm="1">
        <f t="array" ref="P331">_xlfn.IFS(K331 &gt;= 0.66,"High",K331 &gt;= 0.33,"Medium",K331 &gt;= 0,"Low")</f>
        <v>Low</v>
      </c>
      <c r="Q331" s="3" t="str" cm="1">
        <f t="array" ref="Q331">_xlfn.IFS(I331 &gt;= 0.4,"Very Hot",I331 &gt;= 0.3,"Hot",I331 &gt;= 0.2,"Moderate",I331 &gt;= 0.1,"Cold",I331 &lt; 0.1,"Very Cold")</f>
        <v>Moderate</v>
      </c>
      <c r="R331" s="3" t="str" cm="1">
        <f t="array" ref="R331">_xlfn.IFS(H331 = 1,"Clear",H331 = 2,"Mist",H331 = 3,"Light Rain/Snow",H331 = 1,"Heavy Rain/Snow")</f>
        <v>Clear</v>
      </c>
      <c r="S331" s="3" t="str">
        <f t="shared" ref="S331:S391" si="24">IF(OR(G331=0,G331=6),"Weekend","Weeakday")</f>
        <v>Weeakday</v>
      </c>
      <c r="T331" s="3" t="str" cm="1">
        <f t="array" ref="T331">_xlfn.IFS(G331=0,"Sunday",G331=1,"Monday",G331=2,"Tuesday",G331=3,"Wednesday",G331=4,"Thursday",G331=5,"Friday",G331=6,"Saturday")</f>
        <v>Friday</v>
      </c>
      <c r="U331" s="11">
        <f t="shared" si="21"/>
        <v>2</v>
      </c>
      <c r="V331" s="8">
        <f t="shared" si="22"/>
        <v>2011</v>
      </c>
      <c r="W331" s="8" t="str">
        <f t="shared" si="23"/>
        <v>Registered Dominant</v>
      </c>
    </row>
    <row r="332" spans="1:23" ht="14" x14ac:dyDescent="0.15">
      <c r="A332" s="3">
        <v>941</v>
      </c>
      <c r="B332" s="5">
        <v>40585</v>
      </c>
      <c r="C332" s="3">
        <v>1</v>
      </c>
      <c r="D332" s="3">
        <v>2</v>
      </c>
      <c r="E332" s="3">
        <v>19</v>
      </c>
      <c r="F332" s="3" t="b">
        <v>0</v>
      </c>
      <c r="G332" s="3">
        <v>5</v>
      </c>
      <c r="H332" s="3">
        <v>1</v>
      </c>
      <c r="I332" s="3">
        <v>0.26</v>
      </c>
      <c r="J332" s="3">
        <v>0.30299999999999999</v>
      </c>
      <c r="K332" s="3">
        <v>0.33</v>
      </c>
      <c r="L332" s="3">
        <v>0</v>
      </c>
      <c r="M332" s="3">
        <v>7</v>
      </c>
      <c r="N332" s="3">
        <v>94</v>
      </c>
      <c r="O332" s="3">
        <v>101</v>
      </c>
      <c r="P332" s="3" t="str" cm="1">
        <f t="array" ref="P332">_xlfn.IFS(K332 &gt;= 0.66,"High",K332 &gt;= 0.33,"Medium",K332 &gt;= 0,"Low")</f>
        <v>Medium</v>
      </c>
      <c r="Q332" s="3" t="str" cm="1">
        <f t="array" ref="Q332">_xlfn.IFS(I332 &gt;= 0.4,"Very Hot",I332 &gt;= 0.3,"Hot",I332 &gt;= 0.2,"Moderate",I332 &gt;= 0.1,"Cold",I332 &lt; 0.1,"Very Cold")</f>
        <v>Moderate</v>
      </c>
      <c r="R332" s="3" t="str" cm="1">
        <f t="array" ref="R332">_xlfn.IFS(H332 = 1,"Clear",H332 = 2,"Mist",H332 = 3,"Light Rain/Snow",H332 = 1,"Heavy Rain/Snow")</f>
        <v>Clear</v>
      </c>
      <c r="S332" s="3" t="str">
        <f t="shared" si="24"/>
        <v>Weeakday</v>
      </c>
      <c r="T332" s="3" t="str" cm="1">
        <f t="array" ref="T332">_xlfn.IFS(G332=0,"Sunday",G332=1,"Monday",G332=2,"Tuesday",G332=3,"Wednesday",G332=4,"Thursday",G332=5,"Friday",G332=6,"Saturday")</f>
        <v>Friday</v>
      </c>
      <c r="U332" s="11">
        <f t="shared" si="21"/>
        <v>2</v>
      </c>
      <c r="V332" s="8">
        <f t="shared" si="22"/>
        <v>2011</v>
      </c>
      <c r="W332" s="8" t="str">
        <f t="shared" si="23"/>
        <v>Registered Dominant</v>
      </c>
    </row>
    <row r="333" spans="1:23" ht="14" x14ac:dyDescent="0.15">
      <c r="A333" s="3">
        <v>942</v>
      </c>
      <c r="B333" s="5">
        <v>40585</v>
      </c>
      <c r="C333" s="3">
        <v>1</v>
      </c>
      <c r="D333" s="3">
        <v>2</v>
      </c>
      <c r="E333" s="3">
        <v>20</v>
      </c>
      <c r="F333" s="3" t="b">
        <v>0</v>
      </c>
      <c r="G333" s="3">
        <v>5</v>
      </c>
      <c r="H333" s="3">
        <v>1</v>
      </c>
      <c r="I333" s="3">
        <v>0.22</v>
      </c>
      <c r="J333" s="3">
        <v>0.2273</v>
      </c>
      <c r="K333" s="3">
        <v>0.55000000000000004</v>
      </c>
      <c r="L333" s="3">
        <v>0.1343</v>
      </c>
      <c r="M333" s="3">
        <v>2</v>
      </c>
      <c r="N333" s="3">
        <v>61</v>
      </c>
      <c r="O333" s="3">
        <v>63</v>
      </c>
      <c r="P333" s="3" t="str" cm="1">
        <f t="array" ref="P333">_xlfn.IFS(K333 &gt;= 0.66,"High",K333 &gt;= 0.33,"Medium",K333 &gt;= 0,"Low")</f>
        <v>Medium</v>
      </c>
      <c r="Q333" s="3" t="str" cm="1">
        <f t="array" ref="Q333">_xlfn.IFS(I333 &gt;= 0.4,"Very Hot",I333 &gt;= 0.3,"Hot",I333 &gt;= 0.2,"Moderate",I333 &gt;= 0.1,"Cold",I333 &lt; 0.1,"Very Cold")</f>
        <v>Moderate</v>
      </c>
      <c r="R333" s="3" t="str" cm="1">
        <f t="array" ref="R333">_xlfn.IFS(H333 = 1,"Clear",H333 = 2,"Mist",H333 = 3,"Light Rain/Snow",H333 = 1,"Heavy Rain/Snow")</f>
        <v>Clear</v>
      </c>
      <c r="S333" s="3" t="str">
        <f t="shared" si="24"/>
        <v>Weeakday</v>
      </c>
      <c r="T333" s="3" t="str" cm="1">
        <f t="array" ref="T333">_xlfn.IFS(G333=0,"Sunday",G333=1,"Monday",G333=2,"Tuesday",G333=3,"Wednesday",G333=4,"Thursday",G333=5,"Friday",G333=6,"Saturday")</f>
        <v>Friday</v>
      </c>
      <c r="U333" s="11">
        <f t="shared" si="21"/>
        <v>2</v>
      </c>
      <c r="V333" s="8">
        <f t="shared" si="22"/>
        <v>2011</v>
      </c>
      <c r="W333" s="8" t="str">
        <f t="shared" si="23"/>
        <v>Registered Dominant</v>
      </c>
    </row>
    <row r="334" spans="1:23" ht="14" x14ac:dyDescent="0.15">
      <c r="A334" s="3">
        <v>943</v>
      </c>
      <c r="B334" s="5">
        <v>40585</v>
      </c>
      <c r="C334" s="3">
        <v>1</v>
      </c>
      <c r="D334" s="3">
        <v>2</v>
      </c>
      <c r="E334" s="3">
        <v>21</v>
      </c>
      <c r="F334" s="3" t="b">
        <v>0</v>
      </c>
      <c r="G334" s="3">
        <v>5</v>
      </c>
      <c r="H334" s="3">
        <v>1</v>
      </c>
      <c r="I334" s="3">
        <v>0.2</v>
      </c>
      <c r="J334" s="3">
        <v>0.21210000000000001</v>
      </c>
      <c r="K334" s="3">
        <v>0.59</v>
      </c>
      <c r="L334" s="3">
        <v>0.1343</v>
      </c>
      <c r="M334" s="3">
        <v>1</v>
      </c>
      <c r="N334" s="3">
        <v>46</v>
      </c>
      <c r="O334" s="3">
        <v>47</v>
      </c>
      <c r="P334" s="3" t="str" cm="1">
        <f t="array" ref="P334">_xlfn.IFS(K334 &gt;= 0.66,"High",K334 &gt;= 0.33,"Medium",K334 &gt;= 0,"Low")</f>
        <v>Medium</v>
      </c>
      <c r="Q334" s="3" t="str" cm="1">
        <f t="array" ref="Q334">_xlfn.IFS(I334 &gt;= 0.4,"Very Hot",I334 &gt;= 0.3,"Hot",I334 &gt;= 0.2,"Moderate",I334 &gt;= 0.1,"Cold",I334 &lt; 0.1,"Very Cold")</f>
        <v>Moderate</v>
      </c>
      <c r="R334" s="3" t="str" cm="1">
        <f t="array" ref="R334">_xlfn.IFS(H334 = 1,"Clear",H334 = 2,"Mist",H334 = 3,"Light Rain/Snow",H334 = 1,"Heavy Rain/Snow")</f>
        <v>Clear</v>
      </c>
      <c r="S334" s="3" t="str">
        <f t="shared" si="24"/>
        <v>Weeakday</v>
      </c>
      <c r="T334" s="3" t="str" cm="1">
        <f t="array" ref="T334">_xlfn.IFS(G334=0,"Sunday",G334=1,"Monday",G334=2,"Tuesday",G334=3,"Wednesday",G334=4,"Thursday",G334=5,"Friday",G334=6,"Saturday")</f>
        <v>Friday</v>
      </c>
      <c r="U334" s="11">
        <f t="shared" si="21"/>
        <v>2</v>
      </c>
      <c r="V334" s="8">
        <f t="shared" si="22"/>
        <v>2011</v>
      </c>
      <c r="W334" s="8" t="str">
        <f t="shared" si="23"/>
        <v>Registered Dominant</v>
      </c>
    </row>
    <row r="335" spans="1:23" ht="14" x14ac:dyDescent="0.15">
      <c r="A335" s="3">
        <v>944</v>
      </c>
      <c r="B335" s="5">
        <v>40585</v>
      </c>
      <c r="C335" s="3">
        <v>1</v>
      </c>
      <c r="D335" s="3">
        <v>2</v>
      </c>
      <c r="E335" s="3">
        <v>22</v>
      </c>
      <c r="F335" s="3" t="b">
        <v>0</v>
      </c>
      <c r="G335" s="3">
        <v>5</v>
      </c>
      <c r="H335" s="3">
        <v>1</v>
      </c>
      <c r="I335" s="3">
        <v>0.2</v>
      </c>
      <c r="J335" s="3">
        <v>0.2273</v>
      </c>
      <c r="K335" s="3">
        <v>0.64</v>
      </c>
      <c r="L335" s="3">
        <v>8.9599999999999999E-2</v>
      </c>
      <c r="M335" s="3">
        <v>2</v>
      </c>
      <c r="N335" s="3">
        <v>41</v>
      </c>
      <c r="O335" s="3">
        <v>43</v>
      </c>
      <c r="P335" s="3" t="str" cm="1">
        <f t="array" ref="P335">_xlfn.IFS(K335 &gt;= 0.66,"High",K335 &gt;= 0.33,"Medium",K335 &gt;= 0,"Low")</f>
        <v>Medium</v>
      </c>
      <c r="Q335" s="3" t="str" cm="1">
        <f t="array" ref="Q335">_xlfn.IFS(I335 &gt;= 0.4,"Very Hot",I335 &gt;= 0.3,"Hot",I335 &gt;= 0.2,"Moderate",I335 &gt;= 0.1,"Cold",I335 &lt; 0.1,"Very Cold")</f>
        <v>Moderate</v>
      </c>
      <c r="R335" s="3" t="str" cm="1">
        <f t="array" ref="R335">_xlfn.IFS(H335 = 1,"Clear",H335 = 2,"Mist",H335 = 3,"Light Rain/Snow",H335 = 1,"Heavy Rain/Snow")</f>
        <v>Clear</v>
      </c>
      <c r="S335" s="3" t="str">
        <f t="shared" si="24"/>
        <v>Weeakday</v>
      </c>
      <c r="T335" s="3" t="str" cm="1">
        <f t="array" ref="T335">_xlfn.IFS(G335=0,"Sunday",G335=1,"Monday",G335=2,"Tuesday",G335=3,"Wednesday",G335=4,"Thursday",G335=5,"Friday",G335=6,"Saturday")</f>
        <v>Friday</v>
      </c>
      <c r="U335" s="11">
        <f t="shared" si="21"/>
        <v>2</v>
      </c>
      <c r="V335" s="8">
        <f t="shared" si="22"/>
        <v>2011</v>
      </c>
      <c r="W335" s="8" t="str">
        <f t="shared" si="23"/>
        <v>Registered Dominant</v>
      </c>
    </row>
    <row r="336" spans="1:23" ht="14" x14ac:dyDescent="0.15">
      <c r="A336" s="3">
        <v>945</v>
      </c>
      <c r="B336" s="5">
        <v>40585</v>
      </c>
      <c r="C336" s="3">
        <v>1</v>
      </c>
      <c r="D336" s="3">
        <v>2</v>
      </c>
      <c r="E336" s="3">
        <v>23</v>
      </c>
      <c r="F336" s="3" t="b">
        <v>0</v>
      </c>
      <c r="G336" s="3">
        <v>5</v>
      </c>
      <c r="H336" s="3">
        <v>1</v>
      </c>
      <c r="I336" s="3">
        <v>0.18</v>
      </c>
      <c r="J336" s="3">
        <v>0.2424</v>
      </c>
      <c r="K336" s="3">
        <v>0.69</v>
      </c>
      <c r="L336" s="3">
        <v>0</v>
      </c>
      <c r="M336" s="3">
        <v>5</v>
      </c>
      <c r="N336" s="3">
        <v>48</v>
      </c>
      <c r="O336" s="3">
        <v>53</v>
      </c>
      <c r="P336" s="3" t="str" cm="1">
        <f t="array" ref="P336">_xlfn.IFS(K336 &gt;= 0.66,"High",K336 &gt;= 0.33,"Medium",K336 &gt;= 0,"Low")</f>
        <v>High</v>
      </c>
      <c r="Q336" s="3" t="str" cm="1">
        <f t="array" ref="Q336">_xlfn.IFS(I336 &gt;= 0.4,"Very Hot",I336 &gt;= 0.3,"Hot",I336 &gt;= 0.2,"Moderate",I336 &gt;= 0.1,"Cold",I336 &lt; 0.1,"Very Cold")</f>
        <v>Cold</v>
      </c>
      <c r="R336" s="3" t="str" cm="1">
        <f t="array" ref="R336">_xlfn.IFS(H336 = 1,"Clear",H336 = 2,"Mist",H336 = 3,"Light Rain/Snow",H336 = 1,"Heavy Rain/Snow")</f>
        <v>Clear</v>
      </c>
      <c r="S336" s="3" t="str">
        <f t="shared" si="24"/>
        <v>Weeakday</v>
      </c>
      <c r="T336" s="3" t="str" cm="1">
        <f t="array" ref="T336">_xlfn.IFS(G336=0,"Sunday",G336=1,"Monday",G336=2,"Tuesday",G336=3,"Wednesday",G336=4,"Thursday",G336=5,"Friday",G336=6,"Saturday")</f>
        <v>Friday</v>
      </c>
      <c r="U336" s="11">
        <f t="shared" si="21"/>
        <v>2</v>
      </c>
      <c r="V336" s="8">
        <f t="shared" si="22"/>
        <v>2011</v>
      </c>
      <c r="W336" s="8" t="str">
        <f t="shared" si="23"/>
        <v>Registered Dominant</v>
      </c>
    </row>
    <row r="337" spans="1:23" ht="14" x14ac:dyDescent="0.15">
      <c r="A337" s="3">
        <v>946</v>
      </c>
      <c r="B337" s="5">
        <v>40586</v>
      </c>
      <c r="C337" s="3">
        <v>1</v>
      </c>
      <c r="D337" s="3">
        <v>2</v>
      </c>
      <c r="E337" s="3">
        <v>0</v>
      </c>
      <c r="F337" s="3" t="b">
        <v>0</v>
      </c>
      <c r="G337" s="3">
        <v>6</v>
      </c>
      <c r="H337" s="3">
        <v>1</v>
      </c>
      <c r="I337" s="3">
        <v>0.16</v>
      </c>
      <c r="J337" s="3">
        <v>0.19700000000000001</v>
      </c>
      <c r="K337" s="3">
        <v>0.69</v>
      </c>
      <c r="L337" s="3">
        <v>8.9599999999999999E-2</v>
      </c>
      <c r="M337" s="3">
        <v>3</v>
      </c>
      <c r="N337" s="3">
        <v>27</v>
      </c>
      <c r="O337" s="3">
        <v>30</v>
      </c>
      <c r="P337" s="3" t="str" cm="1">
        <f t="array" ref="P337">_xlfn.IFS(K337 &gt;= 0.66,"High",K337 &gt;= 0.33,"Medium",K337 &gt;= 0,"Low")</f>
        <v>High</v>
      </c>
      <c r="Q337" s="3" t="str" cm="1">
        <f t="array" ref="Q337">_xlfn.IFS(I337 &gt;= 0.4,"Very Hot",I337 &gt;= 0.3,"Hot",I337 &gt;= 0.2,"Moderate",I337 &gt;= 0.1,"Cold",I337 &lt; 0.1,"Very Cold")</f>
        <v>Cold</v>
      </c>
      <c r="R337" s="3" t="str" cm="1">
        <f t="array" ref="R337">_xlfn.IFS(H337 = 1,"Clear",H337 = 2,"Mist",H337 = 3,"Light Rain/Snow",H337 = 1,"Heavy Rain/Snow")</f>
        <v>Clear</v>
      </c>
      <c r="S337" s="3" t="str">
        <f t="shared" si="24"/>
        <v>Weekend</v>
      </c>
      <c r="T337" s="3" t="str" cm="1">
        <f t="array" ref="T337">_xlfn.IFS(G337=0,"Sunday",G337=1,"Monday",G337=2,"Tuesday",G337=3,"Wednesday",G337=4,"Thursday",G337=5,"Friday",G337=6,"Saturday")</f>
        <v>Saturday</v>
      </c>
      <c r="U337" s="11">
        <f t="shared" si="21"/>
        <v>2</v>
      </c>
      <c r="V337" s="8">
        <f t="shared" si="22"/>
        <v>2011</v>
      </c>
      <c r="W337" s="8" t="str">
        <f t="shared" si="23"/>
        <v>Registered Dominant</v>
      </c>
    </row>
    <row r="338" spans="1:23" ht="14" x14ac:dyDescent="0.15">
      <c r="A338" s="3">
        <v>947</v>
      </c>
      <c r="B338" s="5">
        <v>40586</v>
      </c>
      <c r="C338" s="3">
        <v>1</v>
      </c>
      <c r="D338" s="3">
        <v>2</v>
      </c>
      <c r="E338" s="3">
        <v>1</v>
      </c>
      <c r="F338" s="3" t="b">
        <v>0</v>
      </c>
      <c r="G338" s="3">
        <v>6</v>
      </c>
      <c r="H338" s="3">
        <v>1</v>
      </c>
      <c r="I338" s="3">
        <v>0.14000000000000001</v>
      </c>
      <c r="J338" s="3">
        <v>0.21210000000000001</v>
      </c>
      <c r="K338" s="3">
        <v>0.86</v>
      </c>
      <c r="L338" s="3">
        <v>0</v>
      </c>
      <c r="M338" s="3">
        <v>2</v>
      </c>
      <c r="N338" s="3">
        <v>22</v>
      </c>
      <c r="O338" s="3">
        <v>24</v>
      </c>
      <c r="P338" s="3" t="str" cm="1">
        <f t="array" ref="P338">_xlfn.IFS(K338 &gt;= 0.66,"High",K338 &gt;= 0.33,"Medium",K338 &gt;= 0,"Low")</f>
        <v>High</v>
      </c>
      <c r="Q338" s="3" t="str" cm="1">
        <f t="array" ref="Q338">_xlfn.IFS(I338 &gt;= 0.4,"Very Hot",I338 &gt;= 0.3,"Hot",I338 &gt;= 0.2,"Moderate",I338 &gt;= 0.1,"Cold",I338 &lt; 0.1,"Very Cold")</f>
        <v>Cold</v>
      </c>
      <c r="R338" s="3" t="str" cm="1">
        <f t="array" ref="R338">_xlfn.IFS(H338 = 1,"Clear",H338 = 2,"Mist",H338 = 3,"Light Rain/Snow",H338 = 1,"Heavy Rain/Snow")</f>
        <v>Clear</v>
      </c>
      <c r="S338" s="3" t="str">
        <f t="shared" si="24"/>
        <v>Weekend</v>
      </c>
      <c r="T338" s="3" t="str" cm="1">
        <f t="array" ref="T338">_xlfn.IFS(G338=0,"Sunday",G338=1,"Monday",G338=2,"Tuesday",G338=3,"Wednesday",G338=4,"Thursday",G338=5,"Friday",G338=6,"Saturday")</f>
        <v>Saturday</v>
      </c>
      <c r="U338" s="11">
        <f t="shared" si="21"/>
        <v>2</v>
      </c>
      <c r="V338" s="8">
        <f t="shared" si="22"/>
        <v>2011</v>
      </c>
      <c r="W338" s="8" t="str">
        <f t="shared" si="23"/>
        <v>Registered Dominant</v>
      </c>
    </row>
    <row r="339" spans="1:23" ht="14" x14ac:dyDescent="0.15">
      <c r="A339" s="3">
        <v>948</v>
      </c>
      <c r="B339" s="5">
        <v>40586</v>
      </c>
      <c r="C339" s="3">
        <v>1</v>
      </c>
      <c r="D339" s="3">
        <v>2</v>
      </c>
      <c r="E339" s="3">
        <v>2</v>
      </c>
      <c r="F339" s="3" t="b">
        <v>0</v>
      </c>
      <c r="G339" s="3">
        <v>6</v>
      </c>
      <c r="H339" s="3">
        <v>1</v>
      </c>
      <c r="I339" s="3">
        <v>0.14000000000000001</v>
      </c>
      <c r="J339" s="3">
        <v>0.21210000000000001</v>
      </c>
      <c r="K339" s="3">
        <v>0.8</v>
      </c>
      <c r="L339" s="3">
        <v>0</v>
      </c>
      <c r="M339" s="3">
        <v>2</v>
      </c>
      <c r="N339" s="3">
        <v>13</v>
      </c>
      <c r="O339" s="3">
        <v>15</v>
      </c>
      <c r="P339" s="3" t="str" cm="1">
        <f t="array" ref="P339">_xlfn.IFS(K339 &gt;= 0.66,"High",K339 &gt;= 0.33,"Medium",K339 &gt;= 0,"Low")</f>
        <v>High</v>
      </c>
      <c r="Q339" s="3" t="str" cm="1">
        <f t="array" ref="Q339">_xlfn.IFS(I339 &gt;= 0.4,"Very Hot",I339 &gt;= 0.3,"Hot",I339 &gt;= 0.2,"Moderate",I339 &gt;= 0.1,"Cold",I339 &lt; 0.1,"Very Cold")</f>
        <v>Cold</v>
      </c>
      <c r="R339" s="3" t="str" cm="1">
        <f t="array" ref="R339">_xlfn.IFS(H339 = 1,"Clear",H339 = 2,"Mist",H339 = 3,"Light Rain/Snow",H339 = 1,"Heavy Rain/Snow")</f>
        <v>Clear</v>
      </c>
      <c r="S339" s="3" t="str">
        <f t="shared" si="24"/>
        <v>Weekend</v>
      </c>
      <c r="T339" s="3" t="str" cm="1">
        <f t="array" ref="T339">_xlfn.IFS(G339=0,"Sunday",G339=1,"Monday",G339=2,"Tuesday",G339=3,"Wednesday",G339=4,"Thursday",G339=5,"Friday",G339=6,"Saturday")</f>
        <v>Saturday</v>
      </c>
      <c r="U339" s="11">
        <f t="shared" si="21"/>
        <v>2</v>
      </c>
      <c r="V339" s="8">
        <f t="shared" si="22"/>
        <v>2011</v>
      </c>
      <c r="W339" s="8" t="str">
        <f t="shared" si="23"/>
        <v>Registered Dominant</v>
      </c>
    </row>
    <row r="340" spans="1:23" ht="14" x14ac:dyDescent="0.15">
      <c r="A340" s="3">
        <v>949</v>
      </c>
      <c r="B340" s="5">
        <v>40586</v>
      </c>
      <c r="C340" s="3">
        <v>1</v>
      </c>
      <c r="D340" s="3">
        <v>2</v>
      </c>
      <c r="E340" s="3">
        <v>3</v>
      </c>
      <c r="F340" s="3" t="b">
        <v>0</v>
      </c>
      <c r="G340" s="3">
        <v>6</v>
      </c>
      <c r="H340" s="3">
        <v>1</v>
      </c>
      <c r="I340" s="3">
        <v>0.12</v>
      </c>
      <c r="J340" s="3">
        <v>0.19700000000000001</v>
      </c>
      <c r="K340" s="3">
        <v>0.8</v>
      </c>
      <c r="L340" s="3">
        <v>0</v>
      </c>
      <c r="M340" s="3">
        <v>3</v>
      </c>
      <c r="N340" s="3">
        <v>7</v>
      </c>
      <c r="O340" s="3">
        <v>10</v>
      </c>
      <c r="P340" s="3" t="str" cm="1">
        <f t="array" ref="P340">_xlfn.IFS(K340 &gt;= 0.66,"High",K340 &gt;= 0.33,"Medium",K340 &gt;= 0,"Low")</f>
        <v>High</v>
      </c>
      <c r="Q340" s="3" t="str" cm="1">
        <f t="array" ref="Q340">_xlfn.IFS(I340 &gt;= 0.4,"Very Hot",I340 &gt;= 0.3,"Hot",I340 &gt;= 0.2,"Moderate",I340 &gt;= 0.1,"Cold",I340 &lt; 0.1,"Very Cold")</f>
        <v>Cold</v>
      </c>
      <c r="R340" s="3" t="str" cm="1">
        <f t="array" ref="R340">_xlfn.IFS(H340 = 1,"Clear",H340 = 2,"Mist",H340 = 3,"Light Rain/Snow",H340 = 1,"Heavy Rain/Snow")</f>
        <v>Clear</v>
      </c>
      <c r="S340" s="3" t="str">
        <f t="shared" si="24"/>
        <v>Weekend</v>
      </c>
      <c r="T340" s="3" t="str" cm="1">
        <f t="array" ref="T340">_xlfn.IFS(G340=0,"Sunday",G340=1,"Monday",G340=2,"Tuesday",G340=3,"Wednesday",G340=4,"Thursday",G340=5,"Friday",G340=6,"Saturday")</f>
        <v>Saturday</v>
      </c>
      <c r="U340" s="11">
        <f t="shared" si="21"/>
        <v>2</v>
      </c>
      <c r="V340" s="8">
        <f t="shared" si="22"/>
        <v>2011</v>
      </c>
      <c r="W340" s="8" t="str">
        <f t="shared" si="23"/>
        <v>Registered Dominant</v>
      </c>
    </row>
    <row r="341" spans="1:23" ht="14" x14ac:dyDescent="0.15">
      <c r="A341" s="3">
        <v>950</v>
      </c>
      <c r="B341" s="5">
        <v>40586</v>
      </c>
      <c r="C341" s="3">
        <v>1</v>
      </c>
      <c r="D341" s="3">
        <v>2</v>
      </c>
      <c r="E341" s="3">
        <v>4</v>
      </c>
      <c r="F341" s="3" t="b">
        <v>0</v>
      </c>
      <c r="G341" s="3">
        <v>6</v>
      </c>
      <c r="H341" s="3">
        <v>1</v>
      </c>
      <c r="I341" s="3">
        <v>0.12</v>
      </c>
      <c r="J341" s="3">
        <v>0.16669999999999999</v>
      </c>
      <c r="K341" s="3">
        <v>0.74</v>
      </c>
      <c r="L341" s="3">
        <v>8.9599999999999999E-2</v>
      </c>
      <c r="M341" s="3">
        <v>0</v>
      </c>
      <c r="N341" s="3">
        <v>4</v>
      </c>
      <c r="O341" s="3">
        <v>4</v>
      </c>
      <c r="P341" s="3" t="str" cm="1">
        <f t="array" ref="P341">_xlfn.IFS(K341 &gt;= 0.66,"High",K341 &gt;= 0.33,"Medium",K341 &gt;= 0,"Low")</f>
        <v>High</v>
      </c>
      <c r="Q341" s="3" t="str" cm="1">
        <f t="array" ref="Q341">_xlfn.IFS(I341 &gt;= 0.4,"Very Hot",I341 &gt;= 0.3,"Hot",I341 &gt;= 0.2,"Moderate",I341 &gt;= 0.1,"Cold",I341 &lt; 0.1,"Very Cold")</f>
        <v>Cold</v>
      </c>
      <c r="R341" s="3" t="str" cm="1">
        <f t="array" ref="R341">_xlfn.IFS(H341 = 1,"Clear",H341 = 2,"Mist",H341 = 3,"Light Rain/Snow",H341 = 1,"Heavy Rain/Snow")</f>
        <v>Clear</v>
      </c>
      <c r="S341" s="3" t="str">
        <f t="shared" si="24"/>
        <v>Weekend</v>
      </c>
      <c r="T341" s="3" t="str" cm="1">
        <f t="array" ref="T341">_xlfn.IFS(G341=0,"Sunday",G341=1,"Monday",G341=2,"Tuesday",G341=3,"Wednesday",G341=4,"Thursday",G341=5,"Friday",G341=6,"Saturday")</f>
        <v>Saturday</v>
      </c>
      <c r="U341" s="11">
        <f t="shared" si="21"/>
        <v>2</v>
      </c>
      <c r="V341" s="8">
        <f t="shared" si="22"/>
        <v>2011</v>
      </c>
      <c r="W341" s="8" t="str">
        <f t="shared" si="23"/>
        <v>Registered Dominant</v>
      </c>
    </row>
    <row r="342" spans="1:23" ht="14" x14ac:dyDescent="0.15">
      <c r="A342" s="3">
        <v>951</v>
      </c>
      <c r="B342" s="5">
        <v>40586</v>
      </c>
      <c r="C342" s="3">
        <v>1</v>
      </c>
      <c r="D342" s="3">
        <v>2</v>
      </c>
      <c r="E342" s="3">
        <v>5</v>
      </c>
      <c r="F342" s="3" t="b">
        <v>0</v>
      </c>
      <c r="G342" s="3">
        <v>6</v>
      </c>
      <c r="H342" s="3">
        <v>1</v>
      </c>
      <c r="I342" s="3">
        <v>0.12</v>
      </c>
      <c r="J342" s="3">
        <v>0.16669999999999999</v>
      </c>
      <c r="K342" s="3">
        <v>0.74</v>
      </c>
      <c r="L342" s="3">
        <v>8.9599999999999999E-2</v>
      </c>
      <c r="M342" s="3">
        <v>0</v>
      </c>
      <c r="N342" s="3">
        <v>1</v>
      </c>
      <c r="O342" s="3">
        <v>1</v>
      </c>
      <c r="P342" s="3" t="str" cm="1">
        <f t="array" ref="P342">_xlfn.IFS(K342 &gt;= 0.66,"High",K342 &gt;= 0.33,"Medium",K342 &gt;= 0,"Low")</f>
        <v>High</v>
      </c>
      <c r="Q342" s="3" t="str" cm="1">
        <f t="array" ref="Q342">_xlfn.IFS(I342 &gt;= 0.4,"Very Hot",I342 &gt;= 0.3,"Hot",I342 &gt;= 0.2,"Moderate",I342 &gt;= 0.1,"Cold",I342 &lt; 0.1,"Very Cold")</f>
        <v>Cold</v>
      </c>
      <c r="R342" s="3" t="str" cm="1">
        <f t="array" ref="R342">_xlfn.IFS(H342 = 1,"Clear",H342 = 2,"Mist",H342 = 3,"Light Rain/Snow",H342 = 1,"Heavy Rain/Snow")</f>
        <v>Clear</v>
      </c>
      <c r="S342" s="3" t="str">
        <f t="shared" si="24"/>
        <v>Weekend</v>
      </c>
      <c r="T342" s="3" t="str" cm="1">
        <f t="array" ref="T342">_xlfn.IFS(G342=0,"Sunday",G342=1,"Monday",G342=2,"Tuesday",G342=3,"Wednesday",G342=4,"Thursday",G342=5,"Friday",G342=6,"Saturday")</f>
        <v>Saturday</v>
      </c>
      <c r="U342" s="11">
        <f t="shared" si="21"/>
        <v>2</v>
      </c>
      <c r="V342" s="8">
        <f t="shared" si="22"/>
        <v>2011</v>
      </c>
      <c r="W342" s="8" t="str">
        <f t="shared" si="23"/>
        <v>Registered Dominant</v>
      </c>
    </row>
    <row r="343" spans="1:23" ht="14" x14ac:dyDescent="0.15">
      <c r="A343" s="3">
        <v>952</v>
      </c>
      <c r="B343" s="5">
        <v>40586</v>
      </c>
      <c r="C343" s="3">
        <v>1</v>
      </c>
      <c r="D343" s="3">
        <v>2</v>
      </c>
      <c r="E343" s="3">
        <v>6</v>
      </c>
      <c r="F343" s="3" t="b">
        <v>0</v>
      </c>
      <c r="G343" s="3">
        <v>6</v>
      </c>
      <c r="H343" s="3">
        <v>1</v>
      </c>
      <c r="I343" s="3">
        <v>0.12</v>
      </c>
      <c r="J343" s="3">
        <v>0.13639999999999999</v>
      </c>
      <c r="K343" s="3">
        <v>0.93</v>
      </c>
      <c r="L343" s="3">
        <v>0.19400000000000001</v>
      </c>
      <c r="M343" s="3">
        <v>1</v>
      </c>
      <c r="N343" s="3">
        <v>1</v>
      </c>
      <c r="O343" s="3">
        <v>2</v>
      </c>
      <c r="P343" s="3" t="str" cm="1">
        <f t="array" ref="P343">_xlfn.IFS(K343 &gt;= 0.66,"High",K343 &gt;= 0.33,"Medium",K343 &gt;= 0,"Low")</f>
        <v>High</v>
      </c>
      <c r="Q343" s="3" t="str" cm="1">
        <f t="array" ref="Q343">_xlfn.IFS(I343 &gt;= 0.4,"Very Hot",I343 &gt;= 0.3,"Hot",I343 &gt;= 0.2,"Moderate",I343 &gt;= 0.1,"Cold",I343 &lt; 0.1,"Very Cold")</f>
        <v>Cold</v>
      </c>
      <c r="R343" s="3" t="str" cm="1">
        <f t="array" ref="R343">_xlfn.IFS(H343 = 1,"Clear",H343 = 2,"Mist",H343 = 3,"Light Rain/Snow",H343 = 1,"Heavy Rain/Snow")</f>
        <v>Clear</v>
      </c>
      <c r="S343" s="3" t="str">
        <f t="shared" si="24"/>
        <v>Weekend</v>
      </c>
      <c r="T343" s="3" t="str" cm="1">
        <f t="array" ref="T343">_xlfn.IFS(G343=0,"Sunday",G343=1,"Monday",G343=2,"Tuesday",G343=3,"Wednesday",G343=4,"Thursday",G343=5,"Friday",G343=6,"Saturday")</f>
        <v>Saturday</v>
      </c>
      <c r="U343" s="11">
        <f t="shared" si="21"/>
        <v>2</v>
      </c>
      <c r="V343" s="8">
        <f t="shared" si="22"/>
        <v>2011</v>
      </c>
      <c r="W343" s="8" t="str">
        <f t="shared" si="23"/>
        <v>Registered Dominant</v>
      </c>
    </row>
    <row r="344" spans="1:23" ht="14" x14ac:dyDescent="0.15">
      <c r="A344" s="3">
        <v>953</v>
      </c>
      <c r="B344" s="5">
        <v>40586</v>
      </c>
      <c r="C344" s="3">
        <v>1</v>
      </c>
      <c r="D344" s="3">
        <v>2</v>
      </c>
      <c r="E344" s="3">
        <v>7</v>
      </c>
      <c r="F344" s="3" t="b">
        <v>0</v>
      </c>
      <c r="G344" s="3">
        <v>6</v>
      </c>
      <c r="H344" s="3">
        <v>1</v>
      </c>
      <c r="I344" s="3">
        <v>0.12</v>
      </c>
      <c r="J344" s="3">
        <v>0.1515</v>
      </c>
      <c r="K344" s="3">
        <v>0.8</v>
      </c>
      <c r="L344" s="3">
        <v>0.1045</v>
      </c>
      <c r="M344" s="3">
        <v>2</v>
      </c>
      <c r="N344" s="3">
        <v>9</v>
      </c>
      <c r="O344" s="3">
        <v>11</v>
      </c>
      <c r="P344" s="3" t="str" cm="1">
        <f t="array" ref="P344">_xlfn.IFS(K344 &gt;= 0.66,"High",K344 &gt;= 0.33,"Medium",K344 &gt;= 0,"Low")</f>
        <v>High</v>
      </c>
      <c r="Q344" s="3" t="str" cm="1">
        <f t="array" ref="Q344">_xlfn.IFS(I344 &gt;= 0.4,"Very Hot",I344 &gt;= 0.3,"Hot",I344 &gt;= 0.2,"Moderate",I344 &gt;= 0.1,"Cold",I344 &lt; 0.1,"Very Cold")</f>
        <v>Cold</v>
      </c>
      <c r="R344" s="3" t="str" cm="1">
        <f t="array" ref="R344">_xlfn.IFS(H344 = 1,"Clear",H344 = 2,"Mist",H344 = 3,"Light Rain/Snow",H344 = 1,"Heavy Rain/Snow")</f>
        <v>Clear</v>
      </c>
      <c r="S344" s="3" t="str">
        <f t="shared" si="24"/>
        <v>Weekend</v>
      </c>
      <c r="T344" s="3" t="str" cm="1">
        <f t="array" ref="T344">_xlfn.IFS(G344=0,"Sunday",G344=1,"Monday",G344=2,"Tuesday",G344=3,"Wednesday",G344=4,"Thursday",G344=5,"Friday",G344=6,"Saturday")</f>
        <v>Saturday</v>
      </c>
      <c r="U344" s="11">
        <f t="shared" si="21"/>
        <v>2</v>
      </c>
      <c r="V344" s="8">
        <f t="shared" si="22"/>
        <v>2011</v>
      </c>
      <c r="W344" s="8" t="str">
        <f t="shared" si="23"/>
        <v>Registered Dominant</v>
      </c>
    </row>
    <row r="345" spans="1:23" ht="14" x14ac:dyDescent="0.15">
      <c r="A345" s="3">
        <v>954</v>
      </c>
      <c r="B345" s="5">
        <v>40586</v>
      </c>
      <c r="C345" s="3">
        <v>1</v>
      </c>
      <c r="D345" s="3">
        <v>2</v>
      </c>
      <c r="E345" s="3">
        <v>8</v>
      </c>
      <c r="F345" s="3" t="b">
        <v>0</v>
      </c>
      <c r="G345" s="3">
        <v>6</v>
      </c>
      <c r="H345" s="3">
        <v>1</v>
      </c>
      <c r="I345" s="3">
        <v>0.14000000000000001</v>
      </c>
      <c r="J345" s="3">
        <v>0.1515</v>
      </c>
      <c r="K345" s="3">
        <v>0.86</v>
      </c>
      <c r="L345" s="3">
        <v>0.1343</v>
      </c>
      <c r="M345" s="3">
        <v>2</v>
      </c>
      <c r="N345" s="3">
        <v>28</v>
      </c>
      <c r="O345" s="3">
        <v>30</v>
      </c>
      <c r="P345" s="3" t="str" cm="1">
        <f t="array" ref="P345">_xlfn.IFS(K345 &gt;= 0.66,"High",K345 &gt;= 0.33,"Medium",K345 &gt;= 0,"Low")</f>
        <v>High</v>
      </c>
      <c r="Q345" s="3" t="str" cm="1">
        <f t="array" ref="Q345">_xlfn.IFS(I345 &gt;= 0.4,"Very Hot",I345 &gt;= 0.3,"Hot",I345 &gt;= 0.2,"Moderate",I345 &gt;= 0.1,"Cold",I345 &lt; 0.1,"Very Cold")</f>
        <v>Cold</v>
      </c>
      <c r="R345" s="3" t="str" cm="1">
        <f t="array" ref="R345">_xlfn.IFS(H345 = 1,"Clear",H345 = 2,"Mist",H345 = 3,"Light Rain/Snow",H345 = 1,"Heavy Rain/Snow")</f>
        <v>Clear</v>
      </c>
      <c r="S345" s="3" t="str">
        <f t="shared" si="24"/>
        <v>Weekend</v>
      </c>
      <c r="T345" s="3" t="str" cm="1">
        <f t="array" ref="T345">_xlfn.IFS(G345=0,"Sunday",G345=1,"Monday",G345=2,"Tuesday",G345=3,"Wednesday",G345=4,"Thursday",G345=5,"Friday",G345=6,"Saturday")</f>
        <v>Saturday</v>
      </c>
      <c r="U345" s="11">
        <f t="shared" si="21"/>
        <v>2</v>
      </c>
      <c r="V345" s="8">
        <f t="shared" si="22"/>
        <v>2011</v>
      </c>
      <c r="W345" s="8" t="str">
        <f t="shared" si="23"/>
        <v>Registered Dominant</v>
      </c>
    </row>
    <row r="346" spans="1:23" ht="14" x14ac:dyDescent="0.15">
      <c r="A346" s="3">
        <v>955</v>
      </c>
      <c r="B346" s="5">
        <v>40586</v>
      </c>
      <c r="C346" s="3">
        <v>1</v>
      </c>
      <c r="D346" s="3">
        <v>2</v>
      </c>
      <c r="E346" s="3">
        <v>9</v>
      </c>
      <c r="F346" s="3" t="b">
        <v>0</v>
      </c>
      <c r="G346" s="3">
        <v>6</v>
      </c>
      <c r="H346" s="3">
        <v>1</v>
      </c>
      <c r="I346" s="3">
        <v>0.16</v>
      </c>
      <c r="J346" s="3">
        <v>0.18179999999999999</v>
      </c>
      <c r="K346" s="3">
        <v>0.64</v>
      </c>
      <c r="L346" s="3">
        <v>0.1343</v>
      </c>
      <c r="M346" s="3">
        <v>5</v>
      </c>
      <c r="N346" s="3">
        <v>38</v>
      </c>
      <c r="O346" s="3">
        <v>43</v>
      </c>
      <c r="P346" s="3" t="str" cm="1">
        <f t="array" ref="P346">_xlfn.IFS(K346 &gt;= 0.66,"High",K346 &gt;= 0.33,"Medium",K346 &gt;= 0,"Low")</f>
        <v>Medium</v>
      </c>
      <c r="Q346" s="3" t="str" cm="1">
        <f t="array" ref="Q346">_xlfn.IFS(I346 &gt;= 0.4,"Very Hot",I346 &gt;= 0.3,"Hot",I346 &gt;= 0.2,"Moderate",I346 &gt;= 0.1,"Cold",I346 &lt; 0.1,"Very Cold")</f>
        <v>Cold</v>
      </c>
      <c r="R346" s="3" t="str" cm="1">
        <f t="array" ref="R346">_xlfn.IFS(H346 = 1,"Clear",H346 = 2,"Mist",H346 = 3,"Light Rain/Snow",H346 = 1,"Heavy Rain/Snow")</f>
        <v>Clear</v>
      </c>
      <c r="S346" s="3" t="str">
        <f t="shared" si="24"/>
        <v>Weekend</v>
      </c>
      <c r="T346" s="3" t="str" cm="1">
        <f t="array" ref="T346">_xlfn.IFS(G346=0,"Sunday",G346=1,"Monday",G346=2,"Tuesday",G346=3,"Wednesday",G346=4,"Thursday",G346=5,"Friday",G346=6,"Saturday")</f>
        <v>Saturday</v>
      </c>
      <c r="U346" s="11">
        <f t="shared" si="21"/>
        <v>2</v>
      </c>
      <c r="V346" s="8">
        <f t="shared" si="22"/>
        <v>2011</v>
      </c>
      <c r="W346" s="8" t="str">
        <f t="shared" si="23"/>
        <v>Registered Dominant</v>
      </c>
    </row>
    <row r="347" spans="1:23" ht="14" x14ac:dyDescent="0.15">
      <c r="A347" s="3">
        <v>956</v>
      </c>
      <c r="B347" s="5">
        <v>40586</v>
      </c>
      <c r="C347" s="3">
        <v>1</v>
      </c>
      <c r="D347" s="3">
        <v>2</v>
      </c>
      <c r="E347" s="3">
        <v>10</v>
      </c>
      <c r="F347" s="3" t="b">
        <v>0</v>
      </c>
      <c r="G347" s="3">
        <v>6</v>
      </c>
      <c r="H347" s="3">
        <v>1</v>
      </c>
      <c r="I347" s="3">
        <v>0.22</v>
      </c>
      <c r="J347" s="3">
        <v>0.21210000000000001</v>
      </c>
      <c r="K347" s="3">
        <v>0.41</v>
      </c>
      <c r="L347" s="3">
        <v>0.25369999999999998</v>
      </c>
      <c r="M347" s="3">
        <v>13</v>
      </c>
      <c r="N347" s="3">
        <v>71</v>
      </c>
      <c r="O347" s="3">
        <v>84</v>
      </c>
      <c r="P347" s="3" t="str" cm="1">
        <f t="array" ref="P347">_xlfn.IFS(K347 &gt;= 0.66,"High",K347 &gt;= 0.33,"Medium",K347 &gt;= 0,"Low")</f>
        <v>Medium</v>
      </c>
      <c r="Q347" s="3" t="str" cm="1">
        <f t="array" ref="Q347">_xlfn.IFS(I347 &gt;= 0.4,"Very Hot",I347 &gt;= 0.3,"Hot",I347 &gt;= 0.2,"Moderate",I347 &gt;= 0.1,"Cold",I347 &lt; 0.1,"Very Cold")</f>
        <v>Moderate</v>
      </c>
      <c r="R347" s="3" t="str" cm="1">
        <f t="array" ref="R347">_xlfn.IFS(H347 = 1,"Clear",H347 = 2,"Mist",H347 = 3,"Light Rain/Snow",H347 = 1,"Heavy Rain/Snow")</f>
        <v>Clear</v>
      </c>
      <c r="S347" s="3" t="str">
        <f t="shared" si="24"/>
        <v>Weekend</v>
      </c>
      <c r="T347" s="3" t="str" cm="1">
        <f t="array" ref="T347">_xlfn.IFS(G347=0,"Sunday",G347=1,"Monday",G347=2,"Tuesday",G347=3,"Wednesday",G347=4,"Thursday",G347=5,"Friday",G347=6,"Saturday")</f>
        <v>Saturday</v>
      </c>
      <c r="U347" s="11">
        <f t="shared" si="21"/>
        <v>2</v>
      </c>
      <c r="V347" s="8">
        <f t="shared" si="22"/>
        <v>2011</v>
      </c>
      <c r="W347" s="8" t="str">
        <f t="shared" si="23"/>
        <v>Registered Dominant</v>
      </c>
    </row>
    <row r="348" spans="1:23" ht="14" x14ac:dyDescent="0.15">
      <c r="A348" s="3">
        <v>957</v>
      </c>
      <c r="B348" s="5">
        <v>40586</v>
      </c>
      <c r="C348" s="3">
        <v>1</v>
      </c>
      <c r="D348" s="3">
        <v>2</v>
      </c>
      <c r="E348" s="3">
        <v>11</v>
      </c>
      <c r="F348" s="3" t="b">
        <v>0</v>
      </c>
      <c r="G348" s="3">
        <v>6</v>
      </c>
      <c r="H348" s="3">
        <v>1</v>
      </c>
      <c r="I348" s="3">
        <v>0.3</v>
      </c>
      <c r="J348" s="3">
        <v>0.2727</v>
      </c>
      <c r="K348" s="3">
        <v>0.28000000000000003</v>
      </c>
      <c r="L348" s="3">
        <v>0.32840000000000003</v>
      </c>
      <c r="M348" s="3">
        <v>30</v>
      </c>
      <c r="N348" s="3">
        <v>84</v>
      </c>
      <c r="O348" s="3">
        <v>114</v>
      </c>
      <c r="P348" s="3" t="str" cm="1">
        <f t="array" ref="P348">_xlfn.IFS(K348 &gt;= 0.66,"High",K348 &gt;= 0.33,"Medium",K348 &gt;= 0,"Low")</f>
        <v>Low</v>
      </c>
      <c r="Q348" s="3" t="str" cm="1">
        <f t="array" ref="Q348">_xlfn.IFS(I348 &gt;= 0.4,"Very Hot",I348 &gt;= 0.3,"Hot",I348 &gt;= 0.2,"Moderate",I348 &gt;= 0.1,"Cold",I348 &lt; 0.1,"Very Cold")</f>
        <v>Hot</v>
      </c>
      <c r="R348" s="3" t="str" cm="1">
        <f t="array" ref="R348">_xlfn.IFS(H348 = 1,"Clear",H348 = 2,"Mist",H348 = 3,"Light Rain/Snow",H348 = 1,"Heavy Rain/Snow")</f>
        <v>Clear</v>
      </c>
      <c r="S348" s="3" t="str">
        <f t="shared" si="24"/>
        <v>Weekend</v>
      </c>
      <c r="T348" s="3" t="str" cm="1">
        <f t="array" ref="T348">_xlfn.IFS(G348=0,"Sunday",G348=1,"Monday",G348=2,"Tuesday",G348=3,"Wednesday",G348=4,"Thursday",G348=5,"Friday",G348=6,"Saturday")</f>
        <v>Saturday</v>
      </c>
      <c r="U348" s="11">
        <f t="shared" si="21"/>
        <v>2</v>
      </c>
      <c r="V348" s="8">
        <f t="shared" si="22"/>
        <v>2011</v>
      </c>
      <c r="W348" s="8" t="str">
        <f t="shared" si="23"/>
        <v>Registered Dominant</v>
      </c>
    </row>
    <row r="349" spans="1:23" ht="14" x14ac:dyDescent="0.15">
      <c r="A349" s="3">
        <v>958</v>
      </c>
      <c r="B349" s="5">
        <v>40586</v>
      </c>
      <c r="C349" s="3">
        <v>1</v>
      </c>
      <c r="D349" s="3">
        <v>2</v>
      </c>
      <c r="E349" s="3">
        <v>12</v>
      </c>
      <c r="F349" s="3" t="b">
        <v>0</v>
      </c>
      <c r="G349" s="3">
        <v>6</v>
      </c>
      <c r="H349" s="3">
        <v>1</v>
      </c>
      <c r="I349" s="3">
        <v>0.3</v>
      </c>
      <c r="J349" s="3">
        <v>0.2727</v>
      </c>
      <c r="K349" s="3">
        <v>0.39</v>
      </c>
      <c r="L349" s="3">
        <v>0.4627</v>
      </c>
      <c r="M349" s="3">
        <v>27</v>
      </c>
      <c r="N349" s="3">
        <v>93</v>
      </c>
      <c r="O349" s="3">
        <v>120</v>
      </c>
      <c r="P349" s="3" t="str" cm="1">
        <f t="array" ref="P349">_xlfn.IFS(K349 &gt;= 0.66,"High",K349 &gt;= 0.33,"Medium",K349 &gt;= 0,"Low")</f>
        <v>Medium</v>
      </c>
      <c r="Q349" s="3" t="str" cm="1">
        <f t="array" ref="Q349">_xlfn.IFS(I349 &gt;= 0.4,"Very Hot",I349 &gt;= 0.3,"Hot",I349 &gt;= 0.2,"Moderate",I349 &gt;= 0.1,"Cold",I349 &lt; 0.1,"Very Cold")</f>
        <v>Hot</v>
      </c>
      <c r="R349" s="3" t="str" cm="1">
        <f t="array" ref="R349">_xlfn.IFS(H349 = 1,"Clear",H349 = 2,"Mist",H349 = 3,"Light Rain/Snow",H349 = 1,"Heavy Rain/Snow")</f>
        <v>Clear</v>
      </c>
      <c r="S349" s="3" t="str">
        <f t="shared" si="24"/>
        <v>Weekend</v>
      </c>
      <c r="T349" s="3" t="str" cm="1">
        <f t="array" ref="T349">_xlfn.IFS(G349=0,"Sunday",G349=1,"Monday",G349=2,"Tuesday",G349=3,"Wednesday",G349=4,"Thursday",G349=5,"Friday",G349=6,"Saturday")</f>
        <v>Saturday</v>
      </c>
      <c r="U349" s="11">
        <f t="shared" si="21"/>
        <v>2</v>
      </c>
      <c r="V349" s="8">
        <f t="shared" si="22"/>
        <v>2011</v>
      </c>
      <c r="W349" s="8" t="str">
        <f t="shared" si="23"/>
        <v>Registered Dominant</v>
      </c>
    </row>
    <row r="350" spans="1:23" ht="14" x14ac:dyDescent="0.15">
      <c r="A350" s="3">
        <v>959</v>
      </c>
      <c r="B350" s="5">
        <v>40586</v>
      </c>
      <c r="C350" s="3">
        <v>1</v>
      </c>
      <c r="D350" s="3">
        <v>2</v>
      </c>
      <c r="E350" s="3">
        <v>13</v>
      </c>
      <c r="F350" s="3" t="b">
        <v>0</v>
      </c>
      <c r="G350" s="3">
        <v>6</v>
      </c>
      <c r="H350" s="3">
        <v>1</v>
      </c>
      <c r="I350" s="3">
        <v>0.3</v>
      </c>
      <c r="J350" s="3">
        <v>0.2727</v>
      </c>
      <c r="K350" s="3">
        <v>0.39</v>
      </c>
      <c r="L350" s="3">
        <v>0.41789999999999999</v>
      </c>
      <c r="M350" s="3">
        <v>32</v>
      </c>
      <c r="N350" s="3">
        <v>103</v>
      </c>
      <c r="O350" s="3">
        <v>135</v>
      </c>
      <c r="P350" s="3" t="str" cm="1">
        <f t="array" ref="P350">_xlfn.IFS(K350 &gt;= 0.66,"High",K350 &gt;= 0.33,"Medium",K350 &gt;= 0,"Low")</f>
        <v>Medium</v>
      </c>
      <c r="Q350" s="3" t="str" cm="1">
        <f t="array" ref="Q350">_xlfn.IFS(I350 &gt;= 0.4,"Very Hot",I350 &gt;= 0.3,"Hot",I350 &gt;= 0.2,"Moderate",I350 &gt;= 0.1,"Cold",I350 &lt; 0.1,"Very Cold")</f>
        <v>Hot</v>
      </c>
      <c r="R350" s="3" t="str" cm="1">
        <f t="array" ref="R350">_xlfn.IFS(H350 = 1,"Clear",H350 = 2,"Mist",H350 = 3,"Light Rain/Snow",H350 = 1,"Heavy Rain/Snow")</f>
        <v>Clear</v>
      </c>
      <c r="S350" s="3" t="str">
        <f t="shared" si="24"/>
        <v>Weekend</v>
      </c>
      <c r="T350" s="3" t="str" cm="1">
        <f t="array" ref="T350">_xlfn.IFS(G350=0,"Sunday",G350=1,"Monday",G350=2,"Tuesday",G350=3,"Wednesday",G350=4,"Thursday",G350=5,"Friday",G350=6,"Saturday")</f>
        <v>Saturday</v>
      </c>
      <c r="U350" s="11">
        <f t="shared" si="21"/>
        <v>2</v>
      </c>
      <c r="V350" s="8">
        <f t="shared" si="22"/>
        <v>2011</v>
      </c>
      <c r="W350" s="8" t="str">
        <f t="shared" si="23"/>
        <v>Registered Dominant</v>
      </c>
    </row>
    <row r="351" spans="1:23" ht="14" x14ac:dyDescent="0.15">
      <c r="A351" s="3">
        <v>960</v>
      </c>
      <c r="B351" s="5">
        <v>40586</v>
      </c>
      <c r="C351" s="3">
        <v>1</v>
      </c>
      <c r="D351" s="3">
        <v>2</v>
      </c>
      <c r="E351" s="3">
        <v>14</v>
      </c>
      <c r="F351" s="3" t="b">
        <v>0</v>
      </c>
      <c r="G351" s="3">
        <v>6</v>
      </c>
      <c r="H351" s="3">
        <v>1</v>
      </c>
      <c r="I351" s="3">
        <v>0.34</v>
      </c>
      <c r="J351" s="3">
        <v>0.31819999999999998</v>
      </c>
      <c r="K351" s="3">
        <v>0.31</v>
      </c>
      <c r="L351" s="3">
        <v>0.28360000000000002</v>
      </c>
      <c r="M351" s="3">
        <v>30</v>
      </c>
      <c r="N351" s="3">
        <v>90</v>
      </c>
      <c r="O351" s="3">
        <v>120</v>
      </c>
      <c r="P351" s="3" t="str" cm="1">
        <f t="array" ref="P351">_xlfn.IFS(K351 &gt;= 0.66,"High",K351 &gt;= 0.33,"Medium",K351 &gt;= 0,"Low")</f>
        <v>Low</v>
      </c>
      <c r="Q351" s="3" t="str" cm="1">
        <f t="array" ref="Q351">_xlfn.IFS(I351 &gt;= 0.4,"Very Hot",I351 &gt;= 0.3,"Hot",I351 &gt;= 0.2,"Moderate",I351 &gt;= 0.1,"Cold",I351 &lt; 0.1,"Very Cold")</f>
        <v>Hot</v>
      </c>
      <c r="R351" s="3" t="str" cm="1">
        <f t="array" ref="R351">_xlfn.IFS(H351 = 1,"Clear",H351 = 2,"Mist",H351 = 3,"Light Rain/Snow",H351 = 1,"Heavy Rain/Snow")</f>
        <v>Clear</v>
      </c>
      <c r="S351" s="3" t="str">
        <f t="shared" si="24"/>
        <v>Weekend</v>
      </c>
      <c r="T351" s="3" t="str" cm="1">
        <f t="array" ref="T351">_xlfn.IFS(G351=0,"Sunday",G351=1,"Monday",G351=2,"Tuesday",G351=3,"Wednesday",G351=4,"Thursday",G351=5,"Friday",G351=6,"Saturday")</f>
        <v>Saturday</v>
      </c>
      <c r="U351" s="11">
        <f t="shared" si="21"/>
        <v>2</v>
      </c>
      <c r="V351" s="8">
        <f t="shared" si="22"/>
        <v>2011</v>
      </c>
      <c r="W351" s="8" t="str">
        <f t="shared" si="23"/>
        <v>Registered Dominant</v>
      </c>
    </row>
    <row r="352" spans="1:23" ht="14" x14ac:dyDescent="0.15">
      <c r="A352" s="3">
        <v>961</v>
      </c>
      <c r="B352" s="5">
        <v>40586</v>
      </c>
      <c r="C352" s="3">
        <v>1</v>
      </c>
      <c r="D352" s="3">
        <v>2</v>
      </c>
      <c r="E352" s="3">
        <v>15</v>
      </c>
      <c r="F352" s="3" t="b">
        <v>0</v>
      </c>
      <c r="G352" s="3">
        <v>6</v>
      </c>
      <c r="H352" s="3">
        <v>1</v>
      </c>
      <c r="I352" s="3">
        <v>0.34</v>
      </c>
      <c r="J352" s="3">
        <v>0.30299999999999999</v>
      </c>
      <c r="K352" s="3">
        <v>0.28999999999999998</v>
      </c>
      <c r="L352" s="3">
        <v>0.41789999999999999</v>
      </c>
      <c r="M352" s="3">
        <v>47</v>
      </c>
      <c r="N352" s="3">
        <v>127</v>
      </c>
      <c r="O352" s="3">
        <v>174</v>
      </c>
      <c r="P352" s="3" t="str" cm="1">
        <f t="array" ref="P352">_xlfn.IFS(K352 &gt;= 0.66,"High",K352 &gt;= 0.33,"Medium",K352 &gt;= 0,"Low")</f>
        <v>Low</v>
      </c>
      <c r="Q352" s="3" t="str" cm="1">
        <f t="array" ref="Q352">_xlfn.IFS(I352 &gt;= 0.4,"Very Hot",I352 &gt;= 0.3,"Hot",I352 &gt;= 0.2,"Moderate",I352 &gt;= 0.1,"Cold",I352 &lt; 0.1,"Very Cold")</f>
        <v>Hot</v>
      </c>
      <c r="R352" s="3" t="str" cm="1">
        <f t="array" ref="R352">_xlfn.IFS(H352 = 1,"Clear",H352 = 2,"Mist",H352 = 3,"Light Rain/Snow",H352 = 1,"Heavy Rain/Snow")</f>
        <v>Clear</v>
      </c>
      <c r="S352" s="3" t="str">
        <f t="shared" si="24"/>
        <v>Weekend</v>
      </c>
      <c r="T352" s="3" t="str" cm="1">
        <f t="array" ref="T352">_xlfn.IFS(G352=0,"Sunday",G352=1,"Monday",G352=2,"Tuesday",G352=3,"Wednesday",G352=4,"Thursday",G352=5,"Friday",G352=6,"Saturday")</f>
        <v>Saturday</v>
      </c>
      <c r="U352" s="11">
        <f t="shared" si="21"/>
        <v>2</v>
      </c>
      <c r="V352" s="8">
        <f t="shared" si="22"/>
        <v>2011</v>
      </c>
      <c r="W352" s="8" t="str">
        <f t="shared" si="23"/>
        <v>Registered Dominant</v>
      </c>
    </row>
    <row r="353" spans="1:23" ht="14" x14ac:dyDescent="0.15">
      <c r="A353" s="3">
        <v>962</v>
      </c>
      <c r="B353" s="5">
        <v>40586</v>
      </c>
      <c r="C353" s="3">
        <v>1</v>
      </c>
      <c r="D353" s="3">
        <v>2</v>
      </c>
      <c r="E353" s="3">
        <v>16</v>
      </c>
      <c r="F353" s="3" t="b">
        <v>0</v>
      </c>
      <c r="G353" s="3">
        <v>6</v>
      </c>
      <c r="H353" s="3">
        <v>1</v>
      </c>
      <c r="I353" s="3">
        <v>0.34</v>
      </c>
      <c r="J353" s="3">
        <v>0.30299999999999999</v>
      </c>
      <c r="K353" s="3">
        <v>0.28999999999999998</v>
      </c>
      <c r="L353" s="3">
        <v>0.41789999999999999</v>
      </c>
      <c r="M353" s="3">
        <v>42</v>
      </c>
      <c r="N353" s="3">
        <v>103</v>
      </c>
      <c r="O353" s="3">
        <v>145</v>
      </c>
      <c r="P353" s="3" t="str" cm="1">
        <f t="array" ref="P353">_xlfn.IFS(K353 &gt;= 0.66,"High",K353 &gt;= 0.33,"Medium",K353 &gt;= 0,"Low")</f>
        <v>Low</v>
      </c>
      <c r="Q353" s="3" t="str" cm="1">
        <f t="array" ref="Q353">_xlfn.IFS(I353 &gt;= 0.4,"Very Hot",I353 &gt;= 0.3,"Hot",I353 &gt;= 0.2,"Moderate",I353 &gt;= 0.1,"Cold",I353 &lt; 0.1,"Very Cold")</f>
        <v>Hot</v>
      </c>
      <c r="R353" s="3" t="str" cm="1">
        <f t="array" ref="R353">_xlfn.IFS(H353 = 1,"Clear",H353 = 2,"Mist",H353 = 3,"Light Rain/Snow",H353 = 1,"Heavy Rain/Snow")</f>
        <v>Clear</v>
      </c>
      <c r="S353" s="3" t="str">
        <f t="shared" si="24"/>
        <v>Weekend</v>
      </c>
      <c r="T353" s="3" t="str" cm="1">
        <f t="array" ref="T353">_xlfn.IFS(G353=0,"Sunday",G353=1,"Monday",G353=2,"Tuesday",G353=3,"Wednesday",G353=4,"Thursday",G353=5,"Friday",G353=6,"Saturday")</f>
        <v>Saturday</v>
      </c>
      <c r="U353" s="11">
        <f t="shared" si="21"/>
        <v>2</v>
      </c>
      <c r="V353" s="8">
        <f t="shared" si="22"/>
        <v>2011</v>
      </c>
      <c r="W353" s="8" t="str">
        <f t="shared" si="23"/>
        <v>Registered Dominant</v>
      </c>
    </row>
    <row r="354" spans="1:23" ht="14" x14ac:dyDescent="0.15">
      <c r="A354" s="3">
        <v>963</v>
      </c>
      <c r="B354" s="5">
        <v>40586</v>
      </c>
      <c r="C354" s="3">
        <v>1</v>
      </c>
      <c r="D354" s="3">
        <v>2</v>
      </c>
      <c r="E354" s="3">
        <v>17</v>
      </c>
      <c r="F354" s="3" t="b">
        <v>0</v>
      </c>
      <c r="G354" s="3">
        <v>6</v>
      </c>
      <c r="H354" s="3">
        <v>1</v>
      </c>
      <c r="I354" s="3">
        <v>0.32</v>
      </c>
      <c r="J354" s="3">
        <v>0.28789999999999999</v>
      </c>
      <c r="K354" s="3">
        <v>0.31</v>
      </c>
      <c r="L354" s="3">
        <v>0.52239999999999998</v>
      </c>
      <c r="M354" s="3">
        <v>24</v>
      </c>
      <c r="N354" s="3">
        <v>113</v>
      </c>
      <c r="O354" s="3">
        <v>137</v>
      </c>
      <c r="P354" s="3" t="str" cm="1">
        <f t="array" ref="P354">_xlfn.IFS(K354 &gt;= 0.66,"High",K354 &gt;= 0.33,"Medium",K354 &gt;= 0,"Low")</f>
        <v>Low</v>
      </c>
      <c r="Q354" s="3" t="str" cm="1">
        <f t="array" ref="Q354">_xlfn.IFS(I354 &gt;= 0.4,"Very Hot",I354 &gt;= 0.3,"Hot",I354 &gt;= 0.2,"Moderate",I354 &gt;= 0.1,"Cold",I354 &lt; 0.1,"Very Cold")</f>
        <v>Hot</v>
      </c>
      <c r="R354" s="3" t="str" cm="1">
        <f t="array" ref="R354">_xlfn.IFS(H354 = 1,"Clear",H354 = 2,"Mist",H354 = 3,"Light Rain/Snow",H354 = 1,"Heavy Rain/Snow")</f>
        <v>Clear</v>
      </c>
      <c r="S354" s="3" t="str">
        <f t="shared" si="24"/>
        <v>Weekend</v>
      </c>
      <c r="T354" s="3" t="str" cm="1">
        <f t="array" ref="T354">_xlfn.IFS(G354=0,"Sunday",G354=1,"Monday",G354=2,"Tuesday",G354=3,"Wednesday",G354=4,"Thursday",G354=5,"Friday",G354=6,"Saturday")</f>
        <v>Saturday</v>
      </c>
      <c r="U354" s="11">
        <f t="shared" si="21"/>
        <v>2</v>
      </c>
      <c r="V354" s="8">
        <f t="shared" si="22"/>
        <v>2011</v>
      </c>
      <c r="W354" s="8" t="str">
        <f t="shared" si="23"/>
        <v>Registered Dominant</v>
      </c>
    </row>
    <row r="355" spans="1:23" ht="14" x14ac:dyDescent="0.15">
      <c r="A355" s="3">
        <v>964</v>
      </c>
      <c r="B355" s="5">
        <v>40586</v>
      </c>
      <c r="C355" s="3">
        <v>1</v>
      </c>
      <c r="D355" s="3">
        <v>2</v>
      </c>
      <c r="E355" s="3">
        <v>18</v>
      </c>
      <c r="F355" s="3" t="b">
        <v>0</v>
      </c>
      <c r="G355" s="3">
        <v>6</v>
      </c>
      <c r="H355" s="3">
        <v>1</v>
      </c>
      <c r="I355" s="3">
        <v>0.28000000000000003</v>
      </c>
      <c r="J355" s="3">
        <v>0.2576</v>
      </c>
      <c r="K355" s="3">
        <v>0.38</v>
      </c>
      <c r="L355" s="3">
        <v>0.32840000000000003</v>
      </c>
      <c r="M355" s="3">
        <v>4</v>
      </c>
      <c r="N355" s="3">
        <v>60</v>
      </c>
      <c r="O355" s="3">
        <v>64</v>
      </c>
      <c r="P355" s="3" t="str" cm="1">
        <f t="array" ref="P355">_xlfn.IFS(K355 &gt;= 0.66,"High",K355 &gt;= 0.33,"Medium",K355 &gt;= 0,"Low")</f>
        <v>Medium</v>
      </c>
      <c r="Q355" s="3" t="str" cm="1">
        <f t="array" ref="Q355">_xlfn.IFS(I355 &gt;= 0.4,"Very Hot",I355 &gt;= 0.3,"Hot",I355 &gt;= 0.2,"Moderate",I355 &gt;= 0.1,"Cold",I355 &lt; 0.1,"Very Cold")</f>
        <v>Moderate</v>
      </c>
      <c r="R355" s="3" t="str" cm="1">
        <f t="array" ref="R355">_xlfn.IFS(H355 = 1,"Clear",H355 = 2,"Mist",H355 = 3,"Light Rain/Snow",H355 = 1,"Heavy Rain/Snow")</f>
        <v>Clear</v>
      </c>
      <c r="S355" s="3" t="str">
        <f t="shared" si="24"/>
        <v>Weekend</v>
      </c>
      <c r="T355" s="3" t="str" cm="1">
        <f t="array" ref="T355">_xlfn.IFS(G355=0,"Sunday",G355=1,"Monday",G355=2,"Tuesday",G355=3,"Wednesday",G355=4,"Thursday",G355=5,"Friday",G355=6,"Saturday")</f>
        <v>Saturday</v>
      </c>
      <c r="U355" s="11">
        <f t="shared" si="21"/>
        <v>2</v>
      </c>
      <c r="V355" s="8">
        <f t="shared" si="22"/>
        <v>2011</v>
      </c>
      <c r="W355" s="8" t="str">
        <f t="shared" si="23"/>
        <v>Registered Dominant</v>
      </c>
    </row>
    <row r="356" spans="1:23" ht="14" x14ac:dyDescent="0.15">
      <c r="A356" s="3">
        <v>965</v>
      </c>
      <c r="B356" s="5">
        <v>40586</v>
      </c>
      <c r="C356" s="3">
        <v>1</v>
      </c>
      <c r="D356" s="3">
        <v>2</v>
      </c>
      <c r="E356" s="3">
        <v>19</v>
      </c>
      <c r="F356" s="3" t="b">
        <v>0</v>
      </c>
      <c r="G356" s="3">
        <v>6</v>
      </c>
      <c r="H356" s="3">
        <v>1</v>
      </c>
      <c r="I356" s="3">
        <v>0.28000000000000003</v>
      </c>
      <c r="J356" s="3">
        <v>0.2727</v>
      </c>
      <c r="K356" s="3">
        <v>0.38</v>
      </c>
      <c r="L356" s="3">
        <v>0.16420000000000001</v>
      </c>
      <c r="M356" s="3">
        <v>2</v>
      </c>
      <c r="N356" s="3">
        <v>39</v>
      </c>
      <c r="O356" s="3">
        <v>41</v>
      </c>
      <c r="P356" s="3" t="str" cm="1">
        <f t="array" ref="P356">_xlfn.IFS(K356 &gt;= 0.66,"High",K356 &gt;= 0.33,"Medium",K356 &gt;= 0,"Low")</f>
        <v>Medium</v>
      </c>
      <c r="Q356" s="3" t="str" cm="1">
        <f t="array" ref="Q356">_xlfn.IFS(I356 &gt;= 0.4,"Very Hot",I356 &gt;= 0.3,"Hot",I356 &gt;= 0.2,"Moderate",I356 &gt;= 0.1,"Cold",I356 &lt; 0.1,"Very Cold")</f>
        <v>Moderate</v>
      </c>
      <c r="R356" s="3" t="str" cm="1">
        <f t="array" ref="R356">_xlfn.IFS(H356 = 1,"Clear",H356 = 2,"Mist",H356 = 3,"Light Rain/Snow",H356 = 1,"Heavy Rain/Snow")</f>
        <v>Clear</v>
      </c>
      <c r="S356" s="3" t="str">
        <f t="shared" si="24"/>
        <v>Weekend</v>
      </c>
      <c r="T356" s="3" t="str" cm="1">
        <f t="array" ref="T356">_xlfn.IFS(G356=0,"Sunday",G356=1,"Monday",G356=2,"Tuesday",G356=3,"Wednesday",G356=4,"Thursday",G356=5,"Friday",G356=6,"Saturday")</f>
        <v>Saturday</v>
      </c>
      <c r="U356" s="11">
        <f t="shared" si="21"/>
        <v>2</v>
      </c>
      <c r="V356" s="8">
        <f t="shared" si="22"/>
        <v>2011</v>
      </c>
      <c r="W356" s="8" t="str">
        <f t="shared" si="23"/>
        <v>Registered Dominant</v>
      </c>
    </row>
    <row r="357" spans="1:23" ht="14" x14ac:dyDescent="0.15">
      <c r="A357" s="3">
        <v>966</v>
      </c>
      <c r="B357" s="5">
        <v>40586</v>
      </c>
      <c r="C357" s="3">
        <v>1</v>
      </c>
      <c r="D357" s="3">
        <v>2</v>
      </c>
      <c r="E357" s="3">
        <v>20</v>
      </c>
      <c r="F357" s="3" t="b">
        <v>0</v>
      </c>
      <c r="G357" s="3">
        <v>6</v>
      </c>
      <c r="H357" s="3">
        <v>1</v>
      </c>
      <c r="I357" s="3">
        <v>0.26</v>
      </c>
      <c r="J357" s="3">
        <v>0.2576</v>
      </c>
      <c r="K357" s="3">
        <v>0.41</v>
      </c>
      <c r="L357" s="3">
        <v>0.22389999999999999</v>
      </c>
      <c r="M357" s="3">
        <v>1</v>
      </c>
      <c r="N357" s="3">
        <v>39</v>
      </c>
      <c r="O357" s="3">
        <v>40</v>
      </c>
      <c r="P357" s="3" t="str" cm="1">
        <f t="array" ref="P357">_xlfn.IFS(K357 &gt;= 0.66,"High",K357 &gt;= 0.33,"Medium",K357 &gt;= 0,"Low")</f>
        <v>Medium</v>
      </c>
      <c r="Q357" s="3" t="str" cm="1">
        <f t="array" ref="Q357">_xlfn.IFS(I357 &gt;= 0.4,"Very Hot",I357 &gt;= 0.3,"Hot",I357 &gt;= 0.2,"Moderate",I357 &gt;= 0.1,"Cold",I357 &lt; 0.1,"Very Cold")</f>
        <v>Moderate</v>
      </c>
      <c r="R357" s="3" t="str" cm="1">
        <f t="array" ref="R357">_xlfn.IFS(H357 = 1,"Clear",H357 = 2,"Mist",H357 = 3,"Light Rain/Snow",H357 = 1,"Heavy Rain/Snow")</f>
        <v>Clear</v>
      </c>
      <c r="S357" s="3" t="str">
        <f t="shared" si="24"/>
        <v>Weekend</v>
      </c>
      <c r="T357" s="3" t="str" cm="1">
        <f t="array" ref="T357">_xlfn.IFS(G357=0,"Sunday",G357=1,"Monday",G357=2,"Tuesday",G357=3,"Wednesday",G357=4,"Thursday",G357=5,"Friday",G357=6,"Saturday")</f>
        <v>Saturday</v>
      </c>
      <c r="U357" s="11">
        <f t="shared" si="21"/>
        <v>2</v>
      </c>
      <c r="V357" s="8">
        <f t="shared" si="22"/>
        <v>2011</v>
      </c>
      <c r="W357" s="8" t="str">
        <f t="shared" si="23"/>
        <v>Registered Dominant</v>
      </c>
    </row>
    <row r="358" spans="1:23" ht="14" x14ac:dyDescent="0.15">
      <c r="A358" s="3">
        <v>967</v>
      </c>
      <c r="B358" s="5">
        <v>40586</v>
      </c>
      <c r="C358" s="3">
        <v>1</v>
      </c>
      <c r="D358" s="3">
        <v>2</v>
      </c>
      <c r="E358" s="3">
        <v>21</v>
      </c>
      <c r="F358" s="3" t="b">
        <v>0</v>
      </c>
      <c r="G358" s="3">
        <v>6</v>
      </c>
      <c r="H358" s="3">
        <v>1</v>
      </c>
      <c r="I358" s="3">
        <v>0.26</v>
      </c>
      <c r="J358" s="3">
        <v>0.30299999999999999</v>
      </c>
      <c r="K358" s="3">
        <v>0.41</v>
      </c>
      <c r="L358" s="3">
        <v>0</v>
      </c>
      <c r="M358" s="3">
        <v>9</v>
      </c>
      <c r="N358" s="3">
        <v>42</v>
      </c>
      <c r="O358" s="3">
        <v>51</v>
      </c>
      <c r="P358" s="3" t="str" cm="1">
        <f t="array" ref="P358">_xlfn.IFS(K358 &gt;= 0.66,"High",K358 &gt;= 0.33,"Medium",K358 &gt;= 0,"Low")</f>
        <v>Medium</v>
      </c>
      <c r="Q358" s="3" t="str" cm="1">
        <f t="array" ref="Q358">_xlfn.IFS(I358 &gt;= 0.4,"Very Hot",I358 &gt;= 0.3,"Hot",I358 &gt;= 0.2,"Moderate",I358 &gt;= 0.1,"Cold",I358 &lt; 0.1,"Very Cold")</f>
        <v>Moderate</v>
      </c>
      <c r="R358" s="3" t="str" cm="1">
        <f t="array" ref="R358">_xlfn.IFS(H358 = 1,"Clear",H358 = 2,"Mist",H358 = 3,"Light Rain/Snow",H358 = 1,"Heavy Rain/Snow")</f>
        <v>Clear</v>
      </c>
      <c r="S358" s="3" t="str">
        <f t="shared" si="24"/>
        <v>Weekend</v>
      </c>
      <c r="T358" s="3" t="str" cm="1">
        <f t="array" ref="T358">_xlfn.IFS(G358=0,"Sunday",G358=1,"Monday",G358=2,"Tuesday",G358=3,"Wednesday",G358=4,"Thursday",G358=5,"Friday",G358=6,"Saturday")</f>
        <v>Saturday</v>
      </c>
      <c r="U358" s="11">
        <f t="shared" si="21"/>
        <v>2</v>
      </c>
      <c r="V358" s="8">
        <f t="shared" si="22"/>
        <v>2011</v>
      </c>
      <c r="W358" s="8" t="str">
        <f t="shared" si="23"/>
        <v>Registered Dominant</v>
      </c>
    </row>
    <row r="359" spans="1:23" ht="14" x14ac:dyDescent="0.15">
      <c r="A359" s="3">
        <v>968</v>
      </c>
      <c r="B359" s="5">
        <v>40586</v>
      </c>
      <c r="C359" s="3">
        <v>1</v>
      </c>
      <c r="D359" s="3">
        <v>2</v>
      </c>
      <c r="E359" s="3">
        <v>22</v>
      </c>
      <c r="F359" s="3" t="b">
        <v>0</v>
      </c>
      <c r="G359" s="3">
        <v>6</v>
      </c>
      <c r="H359" s="3">
        <v>1</v>
      </c>
      <c r="I359" s="3">
        <v>0.24</v>
      </c>
      <c r="J359" s="3">
        <v>0.2576</v>
      </c>
      <c r="K359" s="3">
        <v>0.44</v>
      </c>
      <c r="L359" s="3">
        <v>8.9599999999999999E-2</v>
      </c>
      <c r="M359" s="3">
        <v>6</v>
      </c>
      <c r="N359" s="3">
        <v>39</v>
      </c>
      <c r="O359" s="3">
        <v>45</v>
      </c>
      <c r="P359" s="3" t="str" cm="1">
        <f t="array" ref="P359">_xlfn.IFS(K359 &gt;= 0.66,"High",K359 &gt;= 0.33,"Medium",K359 &gt;= 0,"Low")</f>
        <v>Medium</v>
      </c>
      <c r="Q359" s="3" t="str" cm="1">
        <f t="array" ref="Q359">_xlfn.IFS(I359 &gt;= 0.4,"Very Hot",I359 &gt;= 0.3,"Hot",I359 &gt;= 0.2,"Moderate",I359 &gt;= 0.1,"Cold",I359 &lt; 0.1,"Very Cold")</f>
        <v>Moderate</v>
      </c>
      <c r="R359" s="3" t="str" cm="1">
        <f t="array" ref="R359">_xlfn.IFS(H359 = 1,"Clear",H359 = 2,"Mist",H359 = 3,"Light Rain/Snow",H359 = 1,"Heavy Rain/Snow")</f>
        <v>Clear</v>
      </c>
      <c r="S359" s="3" t="str">
        <f t="shared" si="24"/>
        <v>Weekend</v>
      </c>
      <c r="T359" s="3" t="str" cm="1">
        <f t="array" ref="T359">_xlfn.IFS(G359=0,"Sunday",G359=1,"Monday",G359=2,"Tuesday",G359=3,"Wednesday",G359=4,"Thursday",G359=5,"Friday",G359=6,"Saturday")</f>
        <v>Saturday</v>
      </c>
      <c r="U359" s="11">
        <f t="shared" si="21"/>
        <v>2</v>
      </c>
      <c r="V359" s="8">
        <f t="shared" si="22"/>
        <v>2011</v>
      </c>
      <c r="W359" s="8" t="str">
        <f t="shared" si="23"/>
        <v>Registered Dominant</v>
      </c>
    </row>
    <row r="360" spans="1:23" ht="14" x14ac:dyDescent="0.15">
      <c r="A360" s="3">
        <v>969</v>
      </c>
      <c r="B360" s="5">
        <v>40586</v>
      </c>
      <c r="C360" s="3">
        <v>1</v>
      </c>
      <c r="D360" s="3">
        <v>2</v>
      </c>
      <c r="E360" s="3">
        <v>23</v>
      </c>
      <c r="F360" s="3" t="b">
        <v>0</v>
      </c>
      <c r="G360" s="3">
        <v>6</v>
      </c>
      <c r="H360" s="3">
        <v>1</v>
      </c>
      <c r="I360" s="3">
        <v>0.22</v>
      </c>
      <c r="J360" s="3">
        <v>0.2273</v>
      </c>
      <c r="K360" s="3">
        <v>0.51</v>
      </c>
      <c r="L360" s="3">
        <v>0.1343</v>
      </c>
      <c r="M360" s="3">
        <v>1</v>
      </c>
      <c r="N360" s="3">
        <v>31</v>
      </c>
      <c r="O360" s="3">
        <v>32</v>
      </c>
      <c r="P360" s="3" t="str" cm="1">
        <f t="array" ref="P360">_xlfn.IFS(K360 &gt;= 0.66,"High",K360 &gt;= 0.33,"Medium",K360 &gt;= 0,"Low")</f>
        <v>Medium</v>
      </c>
      <c r="Q360" s="3" t="str" cm="1">
        <f t="array" ref="Q360">_xlfn.IFS(I360 &gt;= 0.4,"Very Hot",I360 &gt;= 0.3,"Hot",I360 &gt;= 0.2,"Moderate",I360 &gt;= 0.1,"Cold",I360 &lt; 0.1,"Very Cold")</f>
        <v>Moderate</v>
      </c>
      <c r="R360" s="3" t="str" cm="1">
        <f t="array" ref="R360">_xlfn.IFS(H360 = 1,"Clear",H360 = 2,"Mist",H360 = 3,"Light Rain/Snow",H360 = 1,"Heavy Rain/Snow")</f>
        <v>Clear</v>
      </c>
      <c r="S360" s="3" t="str">
        <f t="shared" si="24"/>
        <v>Weekend</v>
      </c>
      <c r="T360" s="3" t="str" cm="1">
        <f t="array" ref="T360">_xlfn.IFS(G360=0,"Sunday",G360=1,"Monday",G360=2,"Tuesday",G360=3,"Wednesday",G360=4,"Thursday",G360=5,"Friday",G360=6,"Saturday")</f>
        <v>Saturday</v>
      </c>
      <c r="U360" s="11">
        <f t="shared" si="21"/>
        <v>2</v>
      </c>
      <c r="V360" s="8">
        <f t="shared" si="22"/>
        <v>2011</v>
      </c>
      <c r="W360" s="8" t="str">
        <f t="shared" si="23"/>
        <v>Registered Dominant</v>
      </c>
    </row>
    <row r="361" spans="1:23" ht="14" x14ac:dyDescent="0.15">
      <c r="A361" s="3">
        <v>970</v>
      </c>
      <c r="B361" s="5">
        <v>40587</v>
      </c>
      <c r="C361" s="3">
        <v>1</v>
      </c>
      <c r="D361" s="3">
        <v>2</v>
      </c>
      <c r="E361" s="3">
        <v>0</v>
      </c>
      <c r="F361" s="3" t="b">
        <v>0</v>
      </c>
      <c r="G361" s="3">
        <v>0</v>
      </c>
      <c r="H361" s="3">
        <v>1</v>
      </c>
      <c r="I361" s="3">
        <v>0.2</v>
      </c>
      <c r="J361" s="3">
        <v>0.2273</v>
      </c>
      <c r="K361" s="3">
        <v>0.64</v>
      </c>
      <c r="L361" s="3">
        <v>0.1045</v>
      </c>
      <c r="M361" s="3">
        <v>5</v>
      </c>
      <c r="N361" s="3">
        <v>34</v>
      </c>
      <c r="O361" s="3">
        <v>39</v>
      </c>
      <c r="P361" s="3" t="str" cm="1">
        <f t="array" ref="P361">_xlfn.IFS(K361 &gt;= 0.66,"High",K361 &gt;= 0.33,"Medium",K361 &gt;= 0,"Low")</f>
        <v>Medium</v>
      </c>
      <c r="Q361" s="3" t="str" cm="1">
        <f t="array" ref="Q361">_xlfn.IFS(I361 &gt;= 0.4,"Very Hot",I361 &gt;= 0.3,"Hot",I361 &gt;= 0.2,"Moderate",I361 &gt;= 0.1,"Cold",I361 &lt; 0.1,"Very Cold")</f>
        <v>Moderate</v>
      </c>
      <c r="R361" s="3" t="str" cm="1">
        <f t="array" ref="R361">_xlfn.IFS(H361 = 1,"Clear",H361 = 2,"Mist",H361 = 3,"Light Rain/Snow",H361 = 1,"Heavy Rain/Snow")</f>
        <v>Clear</v>
      </c>
      <c r="S361" s="3" t="str">
        <f t="shared" si="24"/>
        <v>Weekend</v>
      </c>
      <c r="T361" s="3" t="str" cm="1">
        <f t="array" ref="T361">_xlfn.IFS(G361=0,"Sunday",G361=1,"Monday",G361=2,"Tuesday",G361=3,"Wednesday",G361=4,"Thursday",G361=5,"Friday",G361=6,"Saturday")</f>
        <v>Sunday</v>
      </c>
      <c r="U361" s="11">
        <f t="shared" si="21"/>
        <v>2</v>
      </c>
      <c r="V361" s="8">
        <f t="shared" si="22"/>
        <v>2011</v>
      </c>
      <c r="W361" s="8" t="str">
        <f t="shared" si="23"/>
        <v>Registered Dominant</v>
      </c>
    </row>
    <row r="362" spans="1:23" ht="14" x14ac:dyDescent="0.15">
      <c r="A362" s="3">
        <v>971</v>
      </c>
      <c r="B362" s="5">
        <v>40587</v>
      </c>
      <c r="C362" s="3">
        <v>1</v>
      </c>
      <c r="D362" s="3">
        <v>2</v>
      </c>
      <c r="E362" s="3">
        <v>1</v>
      </c>
      <c r="F362" s="3" t="b">
        <v>0</v>
      </c>
      <c r="G362" s="3">
        <v>0</v>
      </c>
      <c r="H362" s="3">
        <v>1</v>
      </c>
      <c r="I362" s="3">
        <v>0.2</v>
      </c>
      <c r="J362" s="3">
        <v>0.2273</v>
      </c>
      <c r="K362" s="3">
        <v>0.59</v>
      </c>
      <c r="L362" s="3">
        <v>8.9599999999999999E-2</v>
      </c>
      <c r="M362" s="3">
        <v>1</v>
      </c>
      <c r="N362" s="3">
        <v>23</v>
      </c>
      <c r="O362" s="3">
        <v>24</v>
      </c>
      <c r="P362" s="3" t="str" cm="1">
        <f t="array" ref="P362">_xlfn.IFS(K362 &gt;= 0.66,"High",K362 &gt;= 0.33,"Medium",K362 &gt;= 0,"Low")</f>
        <v>Medium</v>
      </c>
      <c r="Q362" s="3" t="str" cm="1">
        <f t="array" ref="Q362">_xlfn.IFS(I362 &gt;= 0.4,"Very Hot",I362 &gt;= 0.3,"Hot",I362 &gt;= 0.2,"Moderate",I362 &gt;= 0.1,"Cold",I362 &lt; 0.1,"Very Cold")</f>
        <v>Moderate</v>
      </c>
      <c r="R362" s="3" t="str" cm="1">
        <f t="array" ref="R362">_xlfn.IFS(H362 = 1,"Clear",H362 = 2,"Mist",H362 = 3,"Light Rain/Snow",H362 = 1,"Heavy Rain/Snow")</f>
        <v>Clear</v>
      </c>
      <c r="S362" s="3" t="str">
        <f t="shared" si="24"/>
        <v>Weekend</v>
      </c>
      <c r="T362" s="3" t="str" cm="1">
        <f t="array" ref="T362">_xlfn.IFS(G362=0,"Sunday",G362=1,"Monday",G362=2,"Tuesday",G362=3,"Wednesday",G362=4,"Thursday",G362=5,"Friday",G362=6,"Saturday")</f>
        <v>Sunday</v>
      </c>
      <c r="U362" s="11">
        <f t="shared" si="21"/>
        <v>2</v>
      </c>
      <c r="V362" s="8">
        <f t="shared" si="22"/>
        <v>2011</v>
      </c>
      <c r="W362" s="8" t="str">
        <f t="shared" si="23"/>
        <v>Registered Dominant</v>
      </c>
    </row>
    <row r="363" spans="1:23" ht="14" x14ac:dyDescent="0.15">
      <c r="A363" s="3">
        <v>972</v>
      </c>
      <c r="B363" s="5">
        <v>40587</v>
      </c>
      <c r="C363" s="3">
        <v>1</v>
      </c>
      <c r="D363" s="3">
        <v>2</v>
      </c>
      <c r="E363" s="3">
        <v>2</v>
      </c>
      <c r="F363" s="3" t="b">
        <v>0</v>
      </c>
      <c r="G363" s="3">
        <v>0</v>
      </c>
      <c r="H363" s="3">
        <v>2</v>
      </c>
      <c r="I363" s="3">
        <v>0.2</v>
      </c>
      <c r="J363" s="3">
        <v>0.2273</v>
      </c>
      <c r="K363" s="3">
        <v>0.75</v>
      </c>
      <c r="L363" s="3">
        <v>8.9599999999999999E-2</v>
      </c>
      <c r="M363" s="3">
        <v>1</v>
      </c>
      <c r="N363" s="3">
        <v>19</v>
      </c>
      <c r="O363" s="3">
        <v>20</v>
      </c>
      <c r="P363" s="3" t="str" cm="1">
        <f t="array" ref="P363">_xlfn.IFS(K363 &gt;= 0.66,"High",K363 &gt;= 0.33,"Medium",K363 &gt;= 0,"Low")</f>
        <v>High</v>
      </c>
      <c r="Q363" s="3" t="str" cm="1">
        <f t="array" ref="Q363">_xlfn.IFS(I363 &gt;= 0.4,"Very Hot",I363 &gt;= 0.3,"Hot",I363 &gt;= 0.2,"Moderate",I363 &gt;= 0.1,"Cold",I363 &lt; 0.1,"Very Cold")</f>
        <v>Moderate</v>
      </c>
      <c r="R363" s="3" t="str" cm="1">
        <f t="array" ref="R363">_xlfn.IFS(H363 = 1,"Clear",H363 = 2,"Mist",H363 = 3,"Light Rain/Snow",H363 = 1,"Heavy Rain/Snow")</f>
        <v>Mist</v>
      </c>
      <c r="S363" s="3" t="str">
        <f t="shared" si="24"/>
        <v>Weekend</v>
      </c>
      <c r="T363" s="3" t="str" cm="1">
        <f t="array" ref="T363">_xlfn.IFS(G363=0,"Sunday",G363=1,"Monday",G363=2,"Tuesday",G363=3,"Wednesday",G363=4,"Thursday",G363=5,"Friday",G363=6,"Saturday")</f>
        <v>Sunday</v>
      </c>
      <c r="U363" s="11">
        <f t="shared" si="21"/>
        <v>2</v>
      </c>
      <c r="V363" s="8">
        <f t="shared" si="22"/>
        <v>2011</v>
      </c>
      <c r="W363" s="8" t="str">
        <f t="shared" si="23"/>
        <v>Registered Dominant</v>
      </c>
    </row>
    <row r="364" spans="1:23" ht="14" x14ac:dyDescent="0.15">
      <c r="A364" s="3">
        <v>973</v>
      </c>
      <c r="B364" s="5">
        <v>40587</v>
      </c>
      <c r="C364" s="3">
        <v>1</v>
      </c>
      <c r="D364" s="3">
        <v>2</v>
      </c>
      <c r="E364" s="3">
        <v>3</v>
      </c>
      <c r="F364" s="3" t="b">
        <v>0</v>
      </c>
      <c r="G364" s="3">
        <v>0</v>
      </c>
      <c r="H364" s="3">
        <v>2</v>
      </c>
      <c r="I364" s="3">
        <v>0.2</v>
      </c>
      <c r="J364" s="3">
        <v>0.2273</v>
      </c>
      <c r="K364" s="3">
        <v>0.69</v>
      </c>
      <c r="L364" s="3">
        <v>0.1045</v>
      </c>
      <c r="M364" s="3">
        <v>4</v>
      </c>
      <c r="N364" s="3">
        <v>8</v>
      </c>
      <c r="O364" s="3">
        <v>12</v>
      </c>
      <c r="P364" s="3" t="str" cm="1">
        <f t="array" ref="P364">_xlfn.IFS(K364 &gt;= 0.66,"High",K364 &gt;= 0.33,"Medium",K364 &gt;= 0,"Low")</f>
        <v>High</v>
      </c>
      <c r="Q364" s="3" t="str" cm="1">
        <f t="array" ref="Q364">_xlfn.IFS(I364 &gt;= 0.4,"Very Hot",I364 &gt;= 0.3,"Hot",I364 &gt;= 0.2,"Moderate",I364 &gt;= 0.1,"Cold",I364 &lt; 0.1,"Very Cold")</f>
        <v>Moderate</v>
      </c>
      <c r="R364" s="3" t="str" cm="1">
        <f t="array" ref="R364">_xlfn.IFS(H364 = 1,"Clear",H364 = 2,"Mist",H364 = 3,"Light Rain/Snow",H364 = 1,"Heavy Rain/Snow")</f>
        <v>Mist</v>
      </c>
      <c r="S364" s="3" t="str">
        <f t="shared" si="24"/>
        <v>Weekend</v>
      </c>
      <c r="T364" s="3" t="str" cm="1">
        <f t="array" ref="T364">_xlfn.IFS(G364=0,"Sunday",G364=1,"Monday",G364=2,"Tuesday",G364=3,"Wednesday",G364=4,"Thursday",G364=5,"Friday",G364=6,"Saturday")</f>
        <v>Sunday</v>
      </c>
      <c r="U364" s="11">
        <f t="shared" si="21"/>
        <v>2</v>
      </c>
      <c r="V364" s="8">
        <f t="shared" si="22"/>
        <v>2011</v>
      </c>
      <c r="W364" s="8" t="str">
        <f t="shared" si="23"/>
        <v>Registered Dominant</v>
      </c>
    </row>
    <row r="365" spans="1:23" ht="14" x14ac:dyDescent="0.15">
      <c r="A365" s="3">
        <v>974</v>
      </c>
      <c r="B365" s="5">
        <v>40587</v>
      </c>
      <c r="C365" s="3">
        <v>1</v>
      </c>
      <c r="D365" s="3">
        <v>2</v>
      </c>
      <c r="E365" s="3">
        <v>4</v>
      </c>
      <c r="F365" s="3" t="b">
        <v>0</v>
      </c>
      <c r="G365" s="3">
        <v>0</v>
      </c>
      <c r="H365" s="3">
        <v>2</v>
      </c>
      <c r="I365" s="3">
        <v>0.2</v>
      </c>
      <c r="J365" s="3">
        <v>0.21210000000000001</v>
      </c>
      <c r="K365" s="3">
        <v>0.69</v>
      </c>
      <c r="L365" s="3">
        <v>0.16420000000000001</v>
      </c>
      <c r="M365" s="3">
        <v>0</v>
      </c>
      <c r="N365" s="3">
        <v>2</v>
      </c>
      <c r="O365" s="3">
        <v>2</v>
      </c>
      <c r="P365" s="3" t="str" cm="1">
        <f t="array" ref="P365">_xlfn.IFS(K365 &gt;= 0.66,"High",K365 &gt;= 0.33,"Medium",K365 &gt;= 0,"Low")</f>
        <v>High</v>
      </c>
      <c r="Q365" s="3" t="str" cm="1">
        <f t="array" ref="Q365">_xlfn.IFS(I365 &gt;= 0.4,"Very Hot",I365 &gt;= 0.3,"Hot",I365 &gt;= 0.2,"Moderate",I365 &gt;= 0.1,"Cold",I365 &lt; 0.1,"Very Cold")</f>
        <v>Moderate</v>
      </c>
      <c r="R365" s="3" t="str" cm="1">
        <f t="array" ref="R365">_xlfn.IFS(H365 = 1,"Clear",H365 = 2,"Mist",H365 = 3,"Light Rain/Snow",H365 = 1,"Heavy Rain/Snow")</f>
        <v>Mist</v>
      </c>
      <c r="S365" s="3" t="str">
        <f t="shared" si="24"/>
        <v>Weekend</v>
      </c>
      <c r="T365" s="3" t="str" cm="1">
        <f t="array" ref="T365">_xlfn.IFS(G365=0,"Sunday",G365=1,"Monday",G365=2,"Tuesday",G365=3,"Wednesday",G365=4,"Thursday",G365=5,"Friday",G365=6,"Saturday")</f>
        <v>Sunday</v>
      </c>
      <c r="U365" s="11">
        <f t="shared" si="21"/>
        <v>2</v>
      </c>
      <c r="V365" s="8">
        <f t="shared" si="22"/>
        <v>2011</v>
      </c>
      <c r="W365" s="8" t="str">
        <f t="shared" si="23"/>
        <v>Registered Dominant</v>
      </c>
    </row>
    <row r="366" spans="1:23" ht="14" x14ac:dyDescent="0.15">
      <c r="A366" s="3">
        <v>975</v>
      </c>
      <c r="B366" s="5">
        <v>40587</v>
      </c>
      <c r="C366" s="3">
        <v>1</v>
      </c>
      <c r="D366" s="3">
        <v>2</v>
      </c>
      <c r="E366" s="3">
        <v>6</v>
      </c>
      <c r="F366" s="3" t="b">
        <v>0</v>
      </c>
      <c r="G366" s="3">
        <v>0</v>
      </c>
      <c r="H366" s="3">
        <v>2</v>
      </c>
      <c r="I366" s="3">
        <v>0.2</v>
      </c>
      <c r="J366" s="3">
        <v>0.21210000000000001</v>
      </c>
      <c r="K366" s="3">
        <v>0.69</v>
      </c>
      <c r="L366" s="3">
        <v>0.1343</v>
      </c>
      <c r="M366" s="3">
        <v>2</v>
      </c>
      <c r="N366" s="3">
        <v>3</v>
      </c>
      <c r="O366" s="3">
        <v>5</v>
      </c>
      <c r="P366" s="3" t="str" cm="1">
        <f t="array" ref="P366">_xlfn.IFS(K366 &gt;= 0.66,"High",K366 &gt;= 0.33,"Medium",K366 &gt;= 0,"Low")</f>
        <v>High</v>
      </c>
      <c r="Q366" s="3" t="str" cm="1">
        <f t="array" ref="Q366">_xlfn.IFS(I366 &gt;= 0.4,"Very Hot",I366 &gt;= 0.3,"Hot",I366 &gt;= 0.2,"Moderate",I366 &gt;= 0.1,"Cold",I366 &lt; 0.1,"Very Cold")</f>
        <v>Moderate</v>
      </c>
      <c r="R366" s="3" t="str" cm="1">
        <f t="array" ref="R366">_xlfn.IFS(H366 = 1,"Clear",H366 = 2,"Mist",H366 = 3,"Light Rain/Snow",H366 = 1,"Heavy Rain/Snow")</f>
        <v>Mist</v>
      </c>
      <c r="S366" s="3" t="str">
        <f t="shared" si="24"/>
        <v>Weekend</v>
      </c>
      <c r="T366" s="3" t="str" cm="1">
        <f t="array" ref="T366">_xlfn.IFS(G366=0,"Sunday",G366=1,"Monday",G366=2,"Tuesday",G366=3,"Wednesday",G366=4,"Thursday",G366=5,"Friday",G366=6,"Saturday")</f>
        <v>Sunday</v>
      </c>
      <c r="U366" s="11">
        <f t="shared" si="21"/>
        <v>2</v>
      </c>
      <c r="V366" s="8">
        <f t="shared" si="22"/>
        <v>2011</v>
      </c>
      <c r="W366" s="8" t="str">
        <f t="shared" si="23"/>
        <v>Registered Dominant</v>
      </c>
    </row>
    <row r="367" spans="1:23" ht="14" x14ac:dyDescent="0.15">
      <c r="A367" s="3">
        <v>976</v>
      </c>
      <c r="B367" s="5">
        <v>40587</v>
      </c>
      <c r="C367" s="3">
        <v>1</v>
      </c>
      <c r="D367" s="3">
        <v>2</v>
      </c>
      <c r="E367" s="3">
        <v>7</v>
      </c>
      <c r="F367" s="3" t="b">
        <v>0</v>
      </c>
      <c r="G367" s="3">
        <v>0</v>
      </c>
      <c r="H367" s="3">
        <v>2</v>
      </c>
      <c r="I367" s="3">
        <v>0.22</v>
      </c>
      <c r="J367" s="3">
        <v>0.2727</v>
      </c>
      <c r="K367" s="3">
        <v>0.55000000000000004</v>
      </c>
      <c r="L367" s="3">
        <v>0</v>
      </c>
      <c r="M367" s="3">
        <v>0</v>
      </c>
      <c r="N367" s="3">
        <v>3</v>
      </c>
      <c r="O367" s="3">
        <v>3</v>
      </c>
      <c r="P367" s="3" t="str" cm="1">
        <f t="array" ref="P367">_xlfn.IFS(K367 &gt;= 0.66,"High",K367 &gt;= 0.33,"Medium",K367 &gt;= 0,"Low")</f>
        <v>Medium</v>
      </c>
      <c r="Q367" s="3" t="str" cm="1">
        <f t="array" ref="Q367">_xlfn.IFS(I367 &gt;= 0.4,"Very Hot",I367 &gt;= 0.3,"Hot",I367 &gt;= 0.2,"Moderate",I367 &gt;= 0.1,"Cold",I367 &lt; 0.1,"Very Cold")</f>
        <v>Moderate</v>
      </c>
      <c r="R367" s="3" t="str" cm="1">
        <f t="array" ref="R367">_xlfn.IFS(H367 = 1,"Clear",H367 = 2,"Mist",H367 = 3,"Light Rain/Snow",H367 = 1,"Heavy Rain/Snow")</f>
        <v>Mist</v>
      </c>
      <c r="S367" s="3" t="str">
        <f t="shared" si="24"/>
        <v>Weekend</v>
      </c>
      <c r="T367" s="3" t="str" cm="1">
        <f t="array" ref="T367">_xlfn.IFS(G367=0,"Sunday",G367=1,"Monday",G367=2,"Tuesday",G367=3,"Wednesday",G367=4,"Thursday",G367=5,"Friday",G367=6,"Saturday")</f>
        <v>Sunday</v>
      </c>
      <c r="U367" s="11">
        <f t="shared" si="21"/>
        <v>2</v>
      </c>
      <c r="V367" s="8">
        <f t="shared" si="22"/>
        <v>2011</v>
      </c>
      <c r="W367" s="8" t="str">
        <f t="shared" si="23"/>
        <v>Registered Dominant</v>
      </c>
    </row>
    <row r="368" spans="1:23" ht="14" x14ac:dyDescent="0.15">
      <c r="A368" s="3">
        <v>977</v>
      </c>
      <c r="B368" s="5">
        <v>40587</v>
      </c>
      <c r="C368" s="3">
        <v>1</v>
      </c>
      <c r="D368" s="3">
        <v>2</v>
      </c>
      <c r="E368" s="3">
        <v>8</v>
      </c>
      <c r="F368" s="3" t="b">
        <v>0</v>
      </c>
      <c r="G368" s="3">
        <v>0</v>
      </c>
      <c r="H368" s="3">
        <v>2</v>
      </c>
      <c r="I368" s="3">
        <v>0.22</v>
      </c>
      <c r="J368" s="3">
        <v>0.2273</v>
      </c>
      <c r="K368" s="3">
        <v>0.64</v>
      </c>
      <c r="L368" s="3">
        <v>0.19400000000000001</v>
      </c>
      <c r="M368" s="3">
        <v>1</v>
      </c>
      <c r="N368" s="3">
        <v>11</v>
      </c>
      <c r="O368" s="3">
        <v>12</v>
      </c>
      <c r="P368" s="3" t="str" cm="1">
        <f t="array" ref="P368">_xlfn.IFS(K368 &gt;= 0.66,"High",K368 &gt;= 0.33,"Medium",K368 &gt;= 0,"Low")</f>
        <v>Medium</v>
      </c>
      <c r="Q368" s="3" t="str" cm="1">
        <f t="array" ref="Q368">_xlfn.IFS(I368 &gt;= 0.4,"Very Hot",I368 &gt;= 0.3,"Hot",I368 &gt;= 0.2,"Moderate",I368 &gt;= 0.1,"Cold",I368 &lt; 0.1,"Very Cold")</f>
        <v>Moderate</v>
      </c>
      <c r="R368" s="3" t="str" cm="1">
        <f t="array" ref="R368">_xlfn.IFS(H368 = 1,"Clear",H368 = 2,"Mist",H368 = 3,"Light Rain/Snow",H368 = 1,"Heavy Rain/Snow")</f>
        <v>Mist</v>
      </c>
      <c r="S368" s="3" t="str">
        <f t="shared" si="24"/>
        <v>Weekend</v>
      </c>
      <c r="T368" s="3" t="str" cm="1">
        <f t="array" ref="T368">_xlfn.IFS(G368=0,"Sunday",G368=1,"Monday",G368=2,"Tuesday",G368=3,"Wednesday",G368=4,"Thursday",G368=5,"Friday",G368=6,"Saturday")</f>
        <v>Sunday</v>
      </c>
      <c r="U368" s="11">
        <f t="shared" si="21"/>
        <v>2</v>
      </c>
      <c r="V368" s="8">
        <f t="shared" si="22"/>
        <v>2011</v>
      </c>
      <c r="W368" s="8" t="str">
        <f t="shared" si="23"/>
        <v>Registered Dominant</v>
      </c>
    </row>
    <row r="369" spans="1:23" ht="14" x14ac:dyDescent="0.15">
      <c r="A369" s="3">
        <v>978</v>
      </c>
      <c r="B369" s="5">
        <v>40587</v>
      </c>
      <c r="C369" s="3">
        <v>1</v>
      </c>
      <c r="D369" s="3">
        <v>2</v>
      </c>
      <c r="E369" s="3">
        <v>9</v>
      </c>
      <c r="F369" s="3" t="b">
        <v>0</v>
      </c>
      <c r="G369" s="3">
        <v>0</v>
      </c>
      <c r="H369" s="3">
        <v>2</v>
      </c>
      <c r="I369" s="3">
        <v>0.24</v>
      </c>
      <c r="J369" s="3">
        <v>0.2273</v>
      </c>
      <c r="K369" s="3">
        <v>0.6</v>
      </c>
      <c r="L369" s="3">
        <v>0.22389999999999999</v>
      </c>
      <c r="M369" s="3">
        <v>12</v>
      </c>
      <c r="N369" s="3">
        <v>35</v>
      </c>
      <c r="O369" s="3">
        <v>47</v>
      </c>
      <c r="P369" s="3" t="str" cm="1">
        <f t="array" ref="P369">_xlfn.IFS(K369 &gt;= 0.66,"High",K369 &gt;= 0.33,"Medium",K369 &gt;= 0,"Low")</f>
        <v>Medium</v>
      </c>
      <c r="Q369" s="3" t="str" cm="1">
        <f t="array" ref="Q369">_xlfn.IFS(I369 &gt;= 0.4,"Very Hot",I369 &gt;= 0.3,"Hot",I369 &gt;= 0.2,"Moderate",I369 &gt;= 0.1,"Cold",I369 &lt; 0.1,"Very Cold")</f>
        <v>Moderate</v>
      </c>
      <c r="R369" s="3" t="str" cm="1">
        <f t="array" ref="R369">_xlfn.IFS(H369 = 1,"Clear",H369 = 2,"Mist",H369 = 3,"Light Rain/Snow",H369 = 1,"Heavy Rain/Snow")</f>
        <v>Mist</v>
      </c>
      <c r="S369" s="3" t="str">
        <f t="shared" si="24"/>
        <v>Weekend</v>
      </c>
      <c r="T369" s="3" t="str" cm="1">
        <f t="array" ref="T369">_xlfn.IFS(G369=0,"Sunday",G369=1,"Monday",G369=2,"Tuesday",G369=3,"Wednesday",G369=4,"Thursday",G369=5,"Friday",G369=6,"Saturday")</f>
        <v>Sunday</v>
      </c>
      <c r="U369" s="11">
        <f t="shared" si="21"/>
        <v>2</v>
      </c>
      <c r="V369" s="8">
        <f t="shared" si="22"/>
        <v>2011</v>
      </c>
      <c r="W369" s="8" t="str">
        <f t="shared" si="23"/>
        <v>Registered Dominant</v>
      </c>
    </row>
    <row r="370" spans="1:23" ht="14" x14ac:dyDescent="0.15">
      <c r="A370" s="3">
        <v>979</v>
      </c>
      <c r="B370" s="5">
        <v>40587</v>
      </c>
      <c r="C370" s="3">
        <v>1</v>
      </c>
      <c r="D370" s="3">
        <v>2</v>
      </c>
      <c r="E370" s="3">
        <v>10</v>
      </c>
      <c r="F370" s="3" t="b">
        <v>0</v>
      </c>
      <c r="G370" s="3">
        <v>0</v>
      </c>
      <c r="H370" s="3">
        <v>1</v>
      </c>
      <c r="I370" s="3">
        <v>0.3</v>
      </c>
      <c r="J370" s="3">
        <v>0.2727</v>
      </c>
      <c r="K370" s="3">
        <v>0.45</v>
      </c>
      <c r="L370" s="3">
        <v>0.32840000000000003</v>
      </c>
      <c r="M370" s="3">
        <v>19</v>
      </c>
      <c r="N370" s="3">
        <v>86</v>
      </c>
      <c r="O370" s="3">
        <v>105</v>
      </c>
      <c r="P370" s="3" t="str" cm="1">
        <f t="array" ref="P370">_xlfn.IFS(K370 &gt;= 0.66,"High",K370 &gt;= 0.33,"Medium",K370 &gt;= 0,"Low")</f>
        <v>Medium</v>
      </c>
      <c r="Q370" s="3" t="str" cm="1">
        <f t="array" ref="Q370">_xlfn.IFS(I370 &gt;= 0.4,"Very Hot",I370 &gt;= 0.3,"Hot",I370 &gt;= 0.2,"Moderate",I370 &gt;= 0.1,"Cold",I370 &lt; 0.1,"Very Cold")</f>
        <v>Hot</v>
      </c>
      <c r="R370" s="3" t="str" cm="1">
        <f t="array" ref="R370">_xlfn.IFS(H370 = 1,"Clear",H370 = 2,"Mist",H370 = 3,"Light Rain/Snow",H370 = 1,"Heavy Rain/Snow")</f>
        <v>Clear</v>
      </c>
      <c r="S370" s="3" t="str">
        <f t="shared" si="24"/>
        <v>Weekend</v>
      </c>
      <c r="T370" s="3" t="str" cm="1">
        <f t="array" ref="T370">_xlfn.IFS(G370=0,"Sunday",G370=1,"Monday",G370=2,"Tuesday",G370=3,"Wednesday",G370=4,"Thursday",G370=5,"Friday",G370=6,"Saturday")</f>
        <v>Sunday</v>
      </c>
      <c r="U370" s="11">
        <f t="shared" si="21"/>
        <v>2</v>
      </c>
      <c r="V370" s="8">
        <f t="shared" si="22"/>
        <v>2011</v>
      </c>
      <c r="W370" s="8" t="str">
        <f t="shared" si="23"/>
        <v>Registered Dominant</v>
      </c>
    </row>
    <row r="371" spans="1:23" ht="14" x14ac:dyDescent="0.15">
      <c r="A371" s="3">
        <v>980</v>
      </c>
      <c r="B371" s="5">
        <v>40587</v>
      </c>
      <c r="C371" s="3">
        <v>1</v>
      </c>
      <c r="D371" s="3">
        <v>2</v>
      </c>
      <c r="E371" s="3">
        <v>11</v>
      </c>
      <c r="F371" s="3" t="b">
        <v>0</v>
      </c>
      <c r="G371" s="3">
        <v>0</v>
      </c>
      <c r="H371" s="3">
        <v>1</v>
      </c>
      <c r="I371" s="3">
        <v>0.32</v>
      </c>
      <c r="J371" s="3">
        <v>0.28789999999999999</v>
      </c>
      <c r="K371" s="3">
        <v>0.39</v>
      </c>
      <c r="L371" s="3">
        <v>0.44779999999999998</v>
      </c>
      <c r="M371" s="3">
        <v>26</v>
      </c>
      <c r="N371" s="3">
        <v>86</v>
      </c>
      <c r="O371" s="3">
        <v>112</v>
      </c>
      <c r="P371" s="3" t="str" cm="1">
        <f t="array" ref="P371">_xlfn.IFS(K371 &gt;= 0.66,"High",K371 &gt;= 0.33,"Medium",K371 &gt;= 0,"Low")</f>
        <v>Medium</v>
      </c>
      <c r="Q371" s="3" t="str" cm="1">
        <f t="array" ref="Q371">_xlfn.IFS(I371 &gt;= 0.4,"Very Hot",I371 &gt;= 0.3,"Hot",I371 &gt;= 0.2,"Moderate",I371 &gt;= 0.1,"Cold",I371 &lt; 0.1,"Very Cold")</f>
        <v>Hot</v>
      </c>
      <c r="R371" s="3" t="str" cm="1">
        <f t="array" ref="R371">_xlfn.IFS(H371 = 1,"Clear",H371 = 2,"Mist",H371 = 3,"Light Rain/Snow",H371 = 1,"Heavy Rain/Snow")</f>
        <v>Clear</v>
      </c>
      <c r="S371" s="3" t="str">
        <f t="shared" si="24"/>
        <v>Weekend</v>
      </c>
      <c r="T371" s="3" t="str" cm="1">
        <f t="array" ref="T371">_xlfn.IFS(G371=0,"Sunday",G371=1,"Monday",G371=2,"Tuesday",G371=3,"Wednesday",G371=4,"Thursday",G371=5,"Friday",G371=6,"Saturday")</f>
        <v>Sunday</v>
      </c>
      <c r="U371" s="11">
        <f t="shared" si="21"/>
        <v>2</v>
      </c>
      <c r="V371" s="8">
        <f t="shared" si="22"/>
        <v>2011</v>
      </c>
      <c r="W371" s="8" t="str">
        <f t="shared" si="23"/>
        <v>Registered Dominant</v>
      </c>
    </row>
    <row r="372" spans="1:23" ht="14" x14ac:dyDescent="0.15">
      <c r="A372" s="3">
        <v>981</v>
      </c>
      <c r="B372" s="5">
        <v>40587</v>
      </c>
      <c r="C372" s="3">
        <v>1</v>
      </c>
      <c r="D372" s="3">
        <v>2</v>
      </c>
      <c r="E372" s="3">
        <v>12</v>
      </c>
      <c r="F372" s="3" t="b">
        <v>0</v>
      </c>
      <c r="G372" s="3">
        <v>0</v>
      </c>
      <c r="H372" s="3">
        <v>1</v>
      </c>
      <c r="I372" s="3">
        <v>0.36</v>
      </c>
      <c r="J372" s="3">
        <v>0.31819999999999998</v>
      </c>
      <c r="K372" s="3">
        <v>0.32</v>
      </c>
      <c r="L372" s="3">
        <v>0.4627</v>
      </c>
      <c r="M372" s="3">
        <v>58</v>
      </c>
      <c r="N372" s="3">
        <v>94</v>
      </c>
      <c r="O372" s="3">
        <v>152</v>
      </c>
      <c r="P372" s="3" t="str" cm="1">
        <f t="array" ref="P372">_xlfn.IFS(K372 &gt;= 0.66,"High",K372 &gt;= 0.33,"Medium",K372 &gt;= 0,"Low")</f>
        <v>Low</v>
      </c>
      <c r="Q372" s="3" t="str" cm="1">
        <f t="array" ref="Q372">_xlfn.IFS(I372 &gt;= 0.4,"Very Hot",I372 &gt;= 0.3,"Hot",I372 &gt;= 0.2,"Moderate",I372 &gt;= 0.1,"Cold",I372 &lt; 0.1,"Very Cold")</f>
        <v>Hot</v>
      </c>
      <c r="R372" s="3" t="str" cm="1">
        <f t="array" ref="R372">_xlfn.IFS(H372 = 1,"Clear",H372 = 2,"Mist",H372 = 3,"Light Rain/Snow",H372 = 1,"Heavy Rain/Snow")</f>
        <v>Clear</v>
      </c>
      <c r="S372" s="3" t="str">
        <f t="shared" si="24"/>
        <v>Weekend</v>
      </c>
      <c r="T372" s="3" t="str" cm="1">
        <f t="array" ref="T372">_xlfn.IFS(G372=0,"Sunday",G372=1,"Monday",G372=2,"Tuesday",G372=3,"Wednesday",G372=4,"Thursday",G372=5,"Friday",G372=6,"Saturday")</f>
        <v>Sunday</v>
      </c>
      <c r="U372" s="11">
        <f t="shared" si="21"/>
        <v>2</v>
      </c>
      <c r="V372" s="8">
        <f t="shared" si="22"/>
        <v>2011</v>
      </c>
      <c r="W372" s="8" t="str">
        <f t="shared" si="23"/>
        <v>Registered Dominant</v>
      </c>
    </row>
    <row r="373" spans="1:23" ht="14" x14ac:dyDescent="0.15">
      <c r="A373" s="3">
        <v>982</v>
      </c>
      <c r="B373" s="5">
        <v>40587</v>
      </c>
      <c r="C373" s="3">
        <v>1</v>
      </c>
      <c r="D373" s="3">
        <v>2</v>
      </c>
      <c r="E373" s="3">
        <v>13</v>
      </c>
      <c r="F373" s="3" t="b">
        <v>0</v>
      </c>
      <c r="G373" s="3">
        <v>0</v>
      </c>
      <c r="H373" s="3">
        <v>1</v>
      </c>
      <c r="I373" s="3">
        <v>0.38</v>
      </c>
      <c r="J373" s="3">
        <v>0.39389999999999997</v>
      </c>
      <c r="K373" s="3">
        <v>0.28999999999999998</v>
      </c>
      <c r="L373" s="3">
        <v>0.35820000000000002</v>
      </c>
      <c r="M373" s="3">
        <v>62</v>
      </c>
      <c r="N373" s="3">
        <v>92</v>
      </c>
      <c r="O373" s="3">
        <v>154</v>
      </c>
      <c r="P373" s="3" t="str" cm="1">
        <f t="array" ref="P373">_xlfn.IFS(K373 &gt;= 0.66,"High",K373 &gt;= 0.33,"Medium",K373 &gt;= 0,"Low")</f>
        <v>Low</v>
      </c>
      <c r="Q373" s="3" t="str" cm="1">
        <f t="array" ref="Q373">_xlfn.IFS(I373 &gt;= 0.4,"Very Hot",I373 &gt;= 0.3,"Hot",I373 &gt;= 0.2,"Moderate",I373 &gt;= 0.1,"Cold",I373 &lt; 0.1,"Very Cold")</f>
        <v>Hot</v>
      </c>
      <c r="R373" s="3" t="str" cm="1">
        <f t="array" ref="R373">_xlfn.IFS(H373 = 1,"Clear",H373 = 2,"Mist",H373 = 3,"Light Rain/Snow",H373 = 1,"Heavy Rain/Snow")</f>
        <v>Clear</v>
      </c>
      <c r="S373" s="3" t="str">
        <f t="shared" si="24"/>
        <v>Weekend</v>
      </c>
      <c r="T373" s="3" t="str" cm="1">
        <f t="array" ref="T373">_xlfn.IFS(G373=0,"Sunday",G373=1,"Monday",G373=2,"Tuesday",G373=3,"Wednesday",G373=4,"Thursday",G373=5,"Friday",G373=6,"Saturday")</f>
        <v>Sunday</v>
      </c>
      <c r="U373" s="11">
        <f t="shared" si="21"/>
        <v>2</v>
      </c>
      <c r="V373" s="8">
        <f t="shared" si="22"/>
        <v>2011</v>
      </c>
      <c r="W373" s="8" t="str">
        <f t="shared" si="23"/>
        <v>Registered Dominant</v>
      </c>
    </row>
    <row r="374" spans="1:23" ht="14" x14ac:dyDescent="0.15">
      <c r="A374" s="3">
        <v>983</v>
      </c>
      <c r="B374" s="5">
        <v>40587</v>
      </c>
      <c r="C374" s="3">
        <v>1</v>
      </c>
      <c r="D374" s="3">
        <v>2</v>
      </c>
      <c r="E374" s="3">
        <v>14</v>
      </c>
      <c r="F374" s="3" t="b">
        <v>0</v>
      </c>
      <c r="G374" s="3">
        <v>0</v>
      </c>
      <c r="H374" s="3">
        <v>2</v>
      </c>
      <c r="I374" s="3">
        <v>0.4</v>
      </c>
      <c r="J374" s="3">
        <v>0.40910000000000002</v>
      </c>
      <c r="K374" s="3">
        <v>0.3</v>
      </c>
      <c r="L374" s="3">
        <v>0.41789999999999999</v>
      </c>
      <c r="M374" s="3">
        <v>51</v>
      </c>
      <c r="N374" s="3">
        <v>110</v>
      </c>
      <c r="O374" s="3">
        <v>161</v>
      </c>
      <c r="P374" s="3" t="str" cm="1">
        <f t="array" ref="P374">_xlfn.IFS(K374 &gt;= 0.66,"High",K374 &gt;= 0.33,"Medium",K374 &gt;= 0,"Low")</f>
        <v>Low</v>
      </c>
      <c r="Q374" s="3" t="str" cm="1">
        <f t="array" ref="Q374">_xlfn.IFS(I374 &gt;= 0.4,"Very Hot",I374 &gt;= 0.3,"Hot",I374 &gt;= 0.2,"Moderate",I374 &gt;= 0.1,"Cold",I374 &lt; 0.1,"Very Cold")</f>
        <v>Very Hot</v>
      </c>
      <c r="R374" s="3" t="str" cm="1">
        <f t="array" ref="R374">_xlfn.IFS(H374 = 1,"Clear",H374 = 2,"Mist",H374 = 3,"Light Rain/Snow",H374 = 1,"Heavy Rain/Snow")</f>
        <v>Mist</v>
      </c>
      <c r="S374" s="3" t="str">
        <f t="shared" si="24"/>
        <v>Weekend</v>
      </c>
      <c r="T374" s="3" t="str" cm="1">
        <f t="array" ref="T374">_xlfn.IFS(G374=0,"Sunday",G374=1,"Monday",G374=2,"Tuesday",G374=3,"Wednesday",G374=4,"Thursday",G374=5,"Friday",G374=6,"Saturday")</f>
        <v>Sunday</v>
      </c>
      <c r="U374" s="11">
        <f t="shared" si="21"/>
        <v>2</v>
      </c>
      <c r="V374" s="8">
        <f t="shared" si="22"/>
        <v>2011</v>
      </c>
      <c r="W374" s="8" t="str">
        <f t="shared" si="23"/>
        <v>Registered Dominant</v>
      </c>
    </row>
    <row r="375" spans="1:23" ht="14" x14ac:dyDescent="0.15">
      <c r="A375" s="3">
        <v>984</v>
      </c>
      <c r="B375" s="5">
        <v>40587</v>
      </c>
      <c r="C375" s="3">
        <v>1</v>
      </c>
      <c r="D375" s="3">
        <v>2</v>
      </c>
      <c r="E375" s="3">
        <v>15</v>
      </c>
      <c r="F375" s="3" t="b">
        <v>0</v>
      </c>
      <c r="G375" s="3">
        <v>0</v>
      </c>
      <c r="H375" s="3">
        <v>2</v>
      </c>
      <c r="I375" s="3">
        <v>0.4</v>
      </c>
      <c r="J375" s="3">
        <v>0.40910000000000002</v>
      </c>
      <c r="K375" s="3">
        <v>0.3</v>
      </c>
      <c r="L375" s="3">
        <v>0.29849999999999999</v>
      </c>
      <c r="M375" s="3">
        <v>40</v>
      </c>
      <c r="N375" s="3">
        <v>122</v>
      </c>
      <c r="O375" s="3">
        <v>162</v>
      </c>
      <c r="P375" s="3" t="str" cm="1">
        <f t="array" ref="P375">_xlfn.IFS(K375 &gt;= 0.66,"High",K375 &gt;= 0.33,"Medium",K375 &gt;= 0,"Low")</f>
        <v>Low</v>
      </c>
      <c r="Q375" s="3" t="str" cm="1">
        <f t="array" ref="Q375">_xlfn.IFS(I375 &gt;= 0.4,"Very Hot",I375 &gt;= 0.3,"Hot",I375 &gt;= 0.2,"Moderate",I375 &gt;= 0.1,"Cold",I375 &lt; 0.1,"Very Cold")</f>
        <v>Very Hot</v>
      </c>
      <c r="R375" s="3" t="str" cm="1">
        <f t="array" ref="R375">_xlfn.IFS(H375 = 1,"Clear",H375 = 2,"Mist",H375 = 3,"Light Rain/Snow",H375 = 1,"Heavy Rain/Snow")</f>
        <v>Mist</v>
      </c>
      <c r="S375" s="3" t="str">
        <f t="shared" si="24"/>
        <v>Weekend</v>
      </c>
      <c r="T375" s="3" t="str" cm="1">
        <f t="array" ref="T375">_xlfn.IFS(G375=0,"Sunday",G375=1,"Monday",G375=2,"Tuesday",G375=3,"Wednesday",G375=4,"Thursday",G375=5,"Friday",G375=6,"Saturday")</f>
        <v>Sunday</v>
      </c>
      <c r="U375" s="11">
        <f t="shared" si="21"/>
        <v>2</v>
      </c>
      <c r="V375" s="8">
        <f t="shared" si="22"/>
        <v>2011</v>
      </c>
      <c r="W375" s="8" t="str">
        <f t="shared" si="23"/>
        <v>Registered Dominant</v>
      </c>
    </row>
    <row r="376" spans="1:23" ht="14" x14ac:dyDescent="0.15">
      <c r="A376" s="3">
        <v>985</v>
      </c>
      <c r="B376" s="5">
        <v>40587</v>
      </c>
      <c r="C376" s="3">
        <v>1</v>
      </c>
      <c r="D376" s="3">
        <v>2</v>
      </c>
      <c r="E376" s="3">
        <v>16</v>
      </c>
      <c r="F376" s="3" t="b">
        <v>0</v>
      </c>
      <c r="G376" s="3">
        <v>0</v>
      </c>
      <c r="H376" s="3">
        <v>2</v>
      </c>
      <c r="I376" s="3">
        <v>0.42</v>
      </c>
      <c r="J376" s="3">
        <v>0.42420000000000002</v>
      </c>
      <c r="K376" s="3">
        <v>0.28000000000000003</v>
      </c>
      <c r="L376" s="3">
        <v>0.32840000000000003</v>
      </c>
      <c r="M376" s="3">
        <v>28</v>
      </c>
      <c r="N376" s="3">
        <v>106</v>
      </c>
      <c r="O376" s="3">
        <v>134</v>
      </c>
      <c r="P376" s="3" t="str" cm="1">
        <f t="array" ref="P376">_xlfn.IFS(K376 &gt;= 0.66,"High",K376 &gt;= 0.33,"Medium",K376 &gt;= 0,"Low")</f>
        <v>Low</v>
      </c>
      <c r="Q376" s="3" t="str" cm="1">
        <f t="array" ref="Q376">_xlfn.IFS(I376 &gt;= 0.4,"Very Hot",I376 &gt;= 0.3,"Hot",I376 &gt;= 0.2,"Moderate",I376 &gt;= 0.1,"Cold",I376 &lt; 0.1,"Very Cold")</f>
        <v>Very Hot</v>
      </c>
      <c r="R376" s="3" t="str" cm="1">
        <f t="array" ref="R376">_xlfn.IFS(H376 = 1,"Clear",H376 = 2,"Mist",H376 = 3,"Light Rain/Snow",H376 = 1,"Heavy Rain/Snow")</f>
        <v>Mist</v>
      </c>
      <c r="S376" s="3" t="str">
        <f t="shared" si="24"/>
        <v>Weekend</v>
      </c>
      <c r="T376" s="3" t="str" cm="1">
        <f t="array" ref="T376">_xlfn.IFS(G376=0,"Sunday",G376=1,"Monday",G376=2,"Tuesday",G376=3,"Wednesday",G376=4,"Thursday",G376=5,"Friday",G376=6,"Saturday")</f>
        <v>Sunday</v>
      </c>
      <c r="U376" s="11">
        <f t="shared" si="21"/>
        <v>2</v>
      </c>
      <c r="V376" s="8">
        <f t="shared" si="22"/>
        <v>2011</v>
      </c>
      <c r="W376" s="8" t="str">
        <f t="shared" si="23"/>
        <v>Registered Dominant</v>
      </c>
    </row>
    <row r="377" spans="1:23" ht="14" x14ac:dyDescent="0.15">
      <c r="A377" s="3">
        <v>986</v>
      </c>
      <c r="B377" s="5">
        <v>40587</v>
      </c>
      <c r="C377" s="3">
        <v>1</v>
      </c>
      <c r="D377" s="3">
        <v>2</v>
      </c>
      <c r="E377" s="3">
        <v>17</v>
      </c>
      <c r="F377" s="3" t="b">
        <v>0</v>
      </c>
      <c r="G377" s="3">
        <v>0</v>
      </c>
      <c r="H377" s="3">
        <v>1</v>
      </c>
      <c r="I377" s="3">
        <v>0.42</v>
      </c>
      <c r="J377" s="3">
        <v>0.42420000000000002</v>
      </c>
      <c r="K377" s="3">
        <v>0.28000000000000003</v>
      </c>
      <c r="L377" s="3">
        <v>0.32840000000000003</v>
      </c>
      <c r="M377" s="3">
        <v>30</v>
      </c>
      <c r="N377" s="3">
        <v>95</v>
      </c>
      <c r="O377" s="3">
        <v>125</v>
      </c>
      <c r="P377" s="3" t="str" cm="1">
        <f t="array" ref="P377">_xlfn.IFS(K377 &gt;= 0.66,"High",K377 &gt;= 0.33,"Medium",K377 &gt;= 0,"Low")</f>
        <v>Low</v>
      </c>
      <c r="Q377" s="3" t="str" cm="1">
        <f t="array" ref="Q377">_xlfn.IFS(I377 &gt;= 0.4,"Very Hot",I377 &gt;= 0.3,"Hot",I377 &gt;= 0.2,"Moderate",I377 &gt;= 0.1,"Cold",I377 &lt; 0.1,"Very Cold")</f>
        <v>Very Hot</v>
      </c>
      <c r="R377" s="3" t="str" cm="1">
        <f t="array" ref="R377">_xlfn.IFS(H377 = 1,"Clear",H377 = 2,"Mist",H377 = 3,"Light Rain/Snow",H377 = 1,"Heavy Rain/Snow")</f>
        <v>Clear</v>
      </c>
      <c r="S377" s="3" t="str">
        <f t="shared" si="24"/>
        <v>Weekend</v>
      </c>
      <c r="T377" s="3" t="str" cm="1">
        <f t="array" ref="T377">_xlfn.IFS(G377=0,"Sunday",G377=1,"Monday",G377=2,"Tuesday",G377=3,"Wednesday",G377=4,"Thursday",G377=5,"Friday",G377=6,"Saturday")</f>
        <v>Sunday</v>
      </c>
      <c r="U377" s="11">
        <f t="shared" si="21"/>
        <v>2</v>
      </c>
      <c r="V377" s="8">
        <f t="shared" si="22"/>
        <v>2011</v>
      </c>
      <c r="W377" s="8" t="str">
        <f t="shared" si="23"/>
        <v>Registered Dominant</v>
      </c>
    </row>
    <row r="378" spans="1:23" ht="14" x14ac:dyDescent="0.15">
      <c r="A378" s="3">
        <v>987</v>
      </c>
      <c r="B378" s="5">
        <v>40587</v>
      </c>
      <c r="C378" s="3">
        <v>1</v>
      </c>
      <c r="D378" s="3">
        <v>2</v>
      </c>
      <c r="E378" s="3">
        <v>18</v>
      </c>
      <c r="F378" s="3" t="b">
        <v>0</v>
      </c>
      <c r="G378" s="3">
        <v>0</v>
      </c>
      <c r="H378" s="3">
        <v>1</v>
      </c>
      <c r="I378" s="3">
        <v>0.4</v>
      </c>
      <c r="J378" s="3">
        <v>0.40910000000000002</v>
      </c>
      <c r="K378" s="3">
        <v>0.32</v>
      </c>
      <c r="L378" s="3">
        <v>0.29849999999999999</v>
      </c>
      <c r="M378" s="3">
        <v>17</v>
      </c>
      <c r="N378" s="3">
        <v>78</v>
      </c>
      <c r="O378" s="3">
        <v>95</v>
      </c>
      <c r="P378" s="3" t="str" cm="1">
        <f t="array" ref="P378">_xlfn.IFS(K378 &gt;= 0.66,"High",K378 &gt;= 0.33,"Medium",K378 &gt;= 0,"Low")</f>
        <v>Low</v>
      </c>
      <c r="Q378" s="3" t="str" cm="1">
        <f t="array" ref="Q378">_xlfn.IFS(I378 &gt;= 0.4,"Very Hot",I378 &gt;= 0.3,"Hot",I378 &gt;= 0.2,"Moderate",I378 &gt;= 0.1,"Cold",I378 &lt; 0.1,"Very Cold")</f>
        <v>Very Hot</v>
      </c>
      <c r="R378" s="3" t="str" cm="1">
        <f t="array" ref="R378">_xlfn.IFS(H378 = 1,"Clear",H378 = 2,"Mist",H378 = 3,"Light Rain/Snow",H378 = 1,"Heavy Rain/Snow")</f>
        <v>Clear</v>
      </c>
      <c r="S378" s="3" t="str">
        <f t="shared" si="24"/>
        <v>Weekend</v>
      </c>
      <c r="T378" s="3" t="str" cm="1">
        <f t="array" ref="T378">_xlfn.IFS(G378=0,"Sunday",G378=1,"Monday",G378=2,"Tuesday",G378=3,"Wednesday",G378=4,"Thursday",G378=5,"Friday",G378=6,"Saturday")</f>
        <v>Sunday</v>
      </c>
      <c r="U378" s="11">
        <f t="shared" si="21"/>
        <v>2</v>
      </c>
      <c r="V378" s="8">
        <f t="shared" si="22"/>
        <v>2011</v>
      </c>
      <c r="W378" s="8" t="str">
        <f t="shared" si="23"/>
        <v>Registered Dominant</v>
      </c>
    </row>
    <row r="379" spans="1:23" ht="14" x14ac:dyDescent="0.15">
      <c r="A379" s="3">
        <v>988</v>
      </c>
      <c r="B379" s="5">
        <v>40587</v>
      </c>
      <c r="C379" s="3">
        <v>1</v>
      </c>
      <c r="D379" s="3">
        <v>2</v>
      </c>
      <c r="E379" s="3">
        <v>19</v>
      </c>
      <c r="F379" s="3" t="b">
        <v>0</v>
      </c>
      <c r="G379" s="3">
        <v>0</v>
      </c>
      <c r="H379" s="3">
        <v>1</v>
      </c>
      <c r="I379" s="3">
        <v>0.4</v>
      </c>
      <c r="J379" s="3">
        <v>0.40910000000000002</v>
      </c>
      <c r="K379" s="3">
        <v>0.35</v>
      </c>
      <c r="L379" s="3">
        <v>0.28360000000000002</v>
      </c>
      <c r="M379" s="3">
        <v>11</v>
      </c>
      <c r="N379" s="3">
        <v>50</v>
      </c>
      <c r="O379" s="3">
        <v>61</v>
      </c>
      <c r="P379" s="3" t="str" cm="1">
        <f t="array" ref="P379">_xlfn.IFS(K379 &gt;= 0.66,"High",K379 &gt;= 0.33,"Medium",K379 &gt;= 0,"Low")</f>
        <v>Medium</v>
      </c>
      <c r="Q379" s="3" t="str" cm="1">
        <f t="array" ref="Q379">_xlfn.IFS(I379 &gt;= 0.4,"Very Hot",I379 &gt;= 0.3,"Hot",I379 &gt;= 0.2,"Moderate",I379 &gt;= 0.1,"Cold",I379 &lt; 0.1,"Very Cold")</f>
        <v>Very Hot</v>
      </c>
      <c r="R379" s="3" t="str" cm="1">
        <f t="array" ref="R379">_xlfn.IFS(H379 = 1,"Clear",H379 = 2,"Mist",H379 = 3,"Light Rain/Snow",H379 = 1,"Heavy Rain/Snow")</f>
        <v>Clear</v>
      </c>
      <c r="S379" s="3" t="str">
        <f t="shared" si="24"/>
        <v>Weekend</v>
      </c>
      <c r="T379" s="3" t="str" cm="1">
        <f t="array" ref="T379">_xlfn.IFS(G379=0,"Sunday",G379=1,"Monday",G379=2,"Tuesday",G379=3,"Wednesday",G379=4,"Thursday",G379=5,"Friday",G379=6,"Saturday")</f>
        <v>Sunday</v>
      </c>
      <c r="U379" s="11">
        <f t="shared" si="21"/>
        <v>2</v>
      </c>
      <c r="V379" s="8">
        <f t="shared" si="22"/>
        <v>2011</v>
      </c>
      <c r="W379" s="8" t="str">
        <f t="shared" si="23"/>
        <v>Registered Dominant</v>
      </c>
    </row>
    <row r="380" spans="1:23" ht="14" x14ac:dyDescent="0.15">
      <c r="A380" s="3">
        <v>989</v>
      </c>
      <c r="B380" s="5">
        <v>40587</v>
      </c>
      <c r="C380" s="3">
        <v>1</v>
      </c>
      <c r="D380" s="3">
        <v>2</v>
      </c>
      <c r="E380" s="3">
        <v>20</v>
      </c>
      <c r="F380" s="3" t="b">
        <v>0</v>
      </c>
      <c r="G380" s="3">
        <v>0</v>
      </c>
      <c r="H380" s="3">
        <v>1</v>
      </c>
      <c r="I380" s="3">
        <v>0.4</v>
      </c>
      <c r="J380" s="3">
        <v>0.40910000000000002</v>
      </c>
      <c r="K380" s="3">
        <v>0.35</v>
      </c>
      <c r="L380" s="3">
        <v>0.32840000000000003</v>
      </c>
      <c r="M380" s="3">
        <v>15</v>
      </c>
      <c r="N380" s="3">
        <v>32</v>
      </c>
      <c r="O380" s="3">
        <v>47</v>
      </c>
      <c r="P380" s="3" t="str" cm="1">
        <f t="array" ref="P380">_xlfn.IFS(K380 &gt;= 0.66,"High",K380 &gt;= 0.33,"Medium",K380 &gt;= 0,"Low")</f>
        <v>Medium</v>
      </c>
      <c r="Q380" s="3" t="str" cm="1">
        <f t="array" ref="Q380">_xlfn.IFS(I380 &gt;= 0.4,"Very Hot",I380 &gt;= 0.3,"Hot",I380 &gt;= 0.2,"Moderate",I380 &gt;= 0.1,"Cold",I380 &lt; 0.1,"Very Cold")</f>
        <v>Very Hot</v>
      </c>
      <c r="R380" s="3" t="str" cm="1">
        <f t="array" ref="R380">_xlfn.IFS(H380 = 1,"Clear",H380 = 2,"Mist",H380 = 3,"Light Rain/Snow",H380 = 1,"Heavy Rain/Snow")</f>
        <v>Clear</v>
      </c>
      <c r="S380" s="3" t="str">
        <f t="shared" si="24"/>
        <v>Weekend</v>
      </c>
      <c r="T380" s="3" t="str" cm="1">
        <f t="array" ref="T380">_xlfn.IFS(G380=0,"Sunday",G380=1,"Monday",G380=2,"Tuesday",G380=3,"Wednesday",G380=4,"Thursday",G380=5,"Friday",G380=6,"Saturday")</f>
        <v>Sunday</v>
      </c>
      <c r="U380" s="11">
        <f t="shared" si="21"/>
        <v>2</v>
      </c>
      <c r="V380" s="8">
        <f t="shared" si="22"/>
        <v>2011</v>
      </c>
      <c r="W380" s="8" t="str">
        <f t="shared" si="23"/>
        <v>Registered Dominant</v>
      </c>
    </row>
    <row r="381" spans="1:23" ht="14" x14ac:dyDescent="0.15">
      <c r="A381" s="3">
        <v>990</v>
      </c>
      <c r="B381" s="5">
        <v>40587</v>
      </c>
      <c r="C381" s="3">
        <v>1</v>
      </c>
      <c r="D381" s="3">
        <v>2</v>
      </c>
      <c r="E381" s="3">
        <v>21</v>
      </c>
      <c r="F381" s="3" t="b">
        <v>0</v>
      </c>
      <c r="G381" s="3">
        <v>0</v>
      </c>
      <c r="H381" s="3">
        <v>1</v>
      </c>
      <c r="I381" s="3">
        <v>0.4</v>
      </c>
      <c r="J381" s="3">
        <v>0.40910000000000002</v>
      </c>
      <c r="K381" s="3">
        <v>0.35</v>
      </c>
      <c r="L381" s="3">
        <v>0.35820000000000002</v>
      </c>
      <c r="M381" s="3">
        <v>6</v>
      </c>
      <c r="N381" s="3">
        <v>45</v>
      </c>
      <c r="O381" s="3">
        <v>51</v>
      </c>
      <c r="P381" s="3" t="str" cm="1">
        <f t="array" ref="P381">_xlfn.IFS(K381 &gt;= 0.66,"High",K381 &gt;= 0.33,"Medium",K381 &gt;= 0,"Low")</f>
        <v>Medium</v>
      </c>
      <c r="Q381" s="3" t="str" cm="1">
        <f t="array" ref="Q381">_xlfn.IFS(I381 &gt;= 0.4,"Very Hot",I381 &gt;= 0.3,"Hot",I381 &gt;= 0.2,"Moderate",I381 &gt;= 0.1,"Cold",I381 &lt; 0.1,"Very Cold")</f>
        <v>Very Hot</v>
      </c>
      <c r="R381" s="3" t="str" cm="1">
        <f t="array" ref="R381">_xlfn.IFS(H381 = 1,"Clear",H381 = 2,"Mist",H381 = 3,"Light Rain/Snow",H381 = 1,"Heavy Rain/Snow")</f>
        <v>Clear</v>
      </c>
      <c r="S381" s="3" t="str">
        <f t="shared" si="24"/>
        <v>Weekend</v>
      </c>
      <c r="T381" s="3" t="str" cm="1">
        <f t="array" ref="T381">_xlfn.IFS(G381=0,"Sunday",G381=1,"Monday",G381=2,"Tuesday",G381=3,"Wednesday",G381=4,"Thursday",G381=5,"Friday",G381=6,"Saturday")</f>
        <v>Sunday</v>
      </c>
      <c r="U381" s="11">
        <f t="shared" si="21"/>
        <v>2</v>
      </c>
      <c r="V381" s="8">
        <f t="shared" si="22"/>
        <v>2011</v>
      </c>
      <c r="W381" s="8" t="str">
        <f t="shared" si="23"/>
        <v>Registered Dominant</v>
      </c>
    </row>
    <row r="382" spans="1:23" ht="14" x14ac:dyDescent="0.15">
      <c r="A382" s="3">
        <v>991</v>
      </c>
      <c r="B382" s="5">
        <v>40587</v>
      </c>
      <c r="C382" s="3">
        <v>1</v>
      </c>
      <c r="D382" s="3">
        <v>2</v>
      </c>
      <c r="E382" s="3">
        <v>22</v>
      </c>
      <c r="F382" s="3" t="b">
        <v>0</v>
      </c>
      <c r="G382" s="3">
        <v>0</v>
      </c>
      <c r="H382" s="3">
        <v>1</v>
      </c>
      <c r="I382" s="3">
        <v>0.4</v>
      </c>
      <c r="J382" s="3">
        <v>0.40910000000000002</v>
      </c>
      <c r="K382" s="3">
        <v>0.35</v>
      </c>
      <c r="L382" s="3">
        <v>0.29849999999999999</v>
      </c>
      <c r="M382" s="3">
        <v>5</v>
      </c>
      <c r="N382" s="3">
        <v>31</v>
      </c>
      <c r="O382" s="3">
        <v>36</v>
      </c>
      <c r="P382" s="3" t="str" cm="1">
        <f t="array" ref="P382">_xlfn.IFS(K382 &gt;= 0.66,"High",K382 &gt;= 0.33,"Medium",K382 &gt;= 0,"Low")</f>
        <v>Medium</v>
      </c>
      <c r="Q382" s="3" t="str" cm="1">
        <f t="array" ref="Q382">_xlfn.IFS(I382 &gt;= 0.4,"Very Hot",I382 &gt;= 0.3,"Hot",I382 &gt;= 0.2,"Moderate",I382 &gt;= 0.1,"Cold",I382 &lt; 0.1,"Very Cold")</f>
        <v>Very Hot</v>
      </c>
      <c r="R382" s="3" t="str" cm="1">
        <f t="array" ref="R382">_xlfn.IFS(H382 = 1,"Clear",H382 = 2,"Mist",H382 = 3,"Light Rain/Snow",H382 = 1,"Heavy Rain/Snow")</f>
        <v>Clear</v>
      </c>
      <c r="S382" s="3" t="str">
        <f t="shared" si="24"/>
        <v>Weekend</v>
      </c>
      <c r="T382" s="3" t="str" cm="1">
        <f t="array" ref="T382">_xlfn.IFS(G382=0,"Sunday",G382=1,"Monday",G382=2,"Tuesday",G382=3,"Wednesday",G382=4,"Thursday",G382=5,"Friday",G382=6,"Saturday")</f>
        <v>Sunday</v>
      </c>
      <c r="U382" s="11">
        <f t="shared" si="21"/>
        <v>2</v>
      </c>
      <c r="V382" s="8">
        <f t="shared" si="22"/>
        <v>2011</v>
      </c>
      <c r="W382" s="8" t="str">
        <f t="shared" si="23"/>
        <v>Registered Dominant</v>
      </c>
    </row>
    <row r="383" spans="1:23" ht="14" x14ac:dyDescent="0.15">
      <c r="A383" s="3">
        <v>992</v>
      </c>
      <c r="B383" s="5">
        <v>40587</v>
      </c>
      <c r="C383" s="3">
        <v>1</v>
      </c>
      <c r="D383" s="3">
        <v>2</v>
      </c>
      <c r="E383" s="3">
        <v>23</v>
      </c>
      <c r="F383" s="3" t="b">
        <v>0</v>
      </c>
      <c r="G383" s="3">
        <v>0</v>
      </c>
      <c r="H383" s="3">
        <v>1</v>
      </c>
      <c r="I383" s="3">
        <v>0.4</v>
      </c>
      <c r="J383" s="3">
        <v>0.40910000000000002</v>
      </c>
      <c r="K383" s="3">
        <v>0.35</v>
      </c>
      <c r="L383" s="3">
        <v>0.35820000000000002</v>
      </c>
      <c r="M383" s="3">
        <v>3</v>
      </c>
      <c r="N383" s="3">
        <v>27</v>
      </c>
      <c r="O383" s="3">
        <v>30</v>
      </c>
      <c r="P383" s="3" t="str" cm="1">
        <f t="array" ref="P383">_xlfn.IFS(K383 &gt;= 0.66,"High",K383 &gt;= 0.33,"Medium",K383 &gt;= 0,"Low")</f>
        <v>Medium</v>
      </c>
      <c r="Q383" s="3" t="str" cm="1">
        <f t="array" ref="Q383">_xlfn.IFS(I383 &gt;= 0.4,"Very Hot",I383 &gt;= 0.3,"Hot",I383 &gt;= 0.2,"Moderate",I383 &gt;= 0.1,"Cold",I383 &lt; 0.1,"Very Cold")</f>
        <v>Very Hot</v>
      </c>
      <c r="R383" s="3" t="str" cm="1">
        <f t="array" ref="R383">_xlfn.IFS(H383 = 1,"Clear",H383 = 2,"Mist",H383 = 3,"Light Rain/Snow",H383 = 1,"Heavy Rain/Snow")</f>
        <v>Clear</v>
      </c>
      <c r="S383" s="3" t="str">
        <f t="shared" si="24"/>
        <v>Weekend</v>
      </c>
      <c r="T383" s="3" t="str" cm="1">
        <f t="array" ref="T383">_xlfn.IFS(G383=0,"Sunday",G383=1,"Monday",G383=2,"Tuesday",G383=3,"Wednesday",G383=4,"Thursday",G383=5,"Friday",G383=6,"Saturday")</f>
        <v>Sunday</v>
      </c>
      <c r="U383" s="11">
        <f t="shared" si="21"/>
        <v>2</v>
      </c>
      <c r="V383" s="8">
        <f t="shared" si="22"/>
        <v>2011</v>
      </c>
      <c r="W383" s="8" t="str">
        <f t="shared" si="23"/>
        <v>Registered Dominant</v>
      </c>
    </row>
    <row r="384" spans="1:23" ht="14" x14ac:dyDescent="0.15">
      <c r="A384" s="3">
        <v>993</v>
      </c>
      <c r="B384" s="5">
        <v>40588</v>
      </c>
      <c r="C384" s="3">
        <v>1</v>
      </c>
      <c r="D384" s="3">
        <v>2</v>
      </c>
      <c r="E384" s="3">
        <v>0</v>
      </c>
      <c r="F384" s="3" t="b">
        <v>0</v>
      </c>
      <c r="G384" s="3">
        <v>1</v>
      </c>
      <c r="H384" s="3">
        <v>1</v>
      </c>
      <c r="I384" s="3">
        <v>0.38</v>
      </c>
      <c r="J384" s="3">
        <v>0.39389999999999997</v>
      </c>
      <c r="K384" s="3">
        <v>0.37</v>
      </c>
      <c r="L384" s="3">
        <v>0.35820000000000002</v>
      </c>
      <c r="M384" s="3">
        <v>3</v>
      </c>
      <c r="N384" s="3">
        <v>8</v>
      </c>
      <c r="O384" s="3">
        <v>11</v>
      </c>
      <c r="P384" s="3" t="str" cm="1">
        <f t="array" ref="P384">_xlfn.IFS(K384 &gt;= 0.66,"High",K384 &gt;= 0.33,"Medium",K384 &gt;= 0,"Low")</f>
        <v>Medium</v>
      </c>
      <c r="Q384" s="3" t="str" cm="1">
        <f t="array" ref="Q384">_xlfn.IFS(I384 &gt;= 0.4,"Very Hot",I384 &gt;= 0.3,"Hot",I384 &gt;= 0.2,"Moderate",I384 &gt;= 0.1,"Cold",I384 &lt; 0.1,"Very Cold")</f>
        <v>Hot</v>
      </c>
      <c r="R384" s="3" t="str" cm="1">
        <f t="array" ref="R384">_xlfn.IFS(H384 = 1,"Clear",H384 = 2,"Mist",H384 = 3,"Light Rain/Snow",H384 = 1,"Heavy Rain/Snow")</f>
        <v>Clear</v>
      </c>
      <c r="S384" s="3" t="str">
        <f t="shared" si="24"/>
        <v>Weeakday</v>
      </c>
      <c r="T384" s="3" t="str" cm="1">
        <f t="array" ref="T384">_xlfn.IFS(G384=0,"Sunday",G384=1,"Monday",G384=2,"Tuesday",G384=3,"Wednesday",G384=4,"Thursday",G384=5,"Friday",G384=6,"Saturday")</f>
        <v>Monday</v>
      </c>
      <c r="U384" s="11">
        <f t="shared" si="21"/>
        <v>2</v>
      </c>
      <c r="V384" s="8">
        <f t="shared" si="22"/>
        <v>2011</v>
      </c>
      <c r="W384" s="8" t="str">
        <f t="shared" si="23"/>
        <v>Registered Dominant</v>
      </c>
    </row>
    <row r="385" spans="1:23" ht="14" x14ac:dyDescent="0.15">
      <c r="A385" s="3">
        <v>994</v>
      </c>
      <c r="B385" s="5">
        <v>40588</v>
      </c>
      <c r="C385" s="3">
        <v>1</v>
      </c>
      <c r="D385" s="3">
        <v>2</v>
      </c>
      <c r="E385" s="3">
        <v>1</v>
      </c>
      <c r="F385" s="3" t="b">
        <v>0</v>
      </c>
      <c r="G385" s="3">
        <v>1</v>
      </c>
      <c r="H385" s="3">
        <v>1</v>
      </c>
      <c r="I385" s="3">
        <v>0.38</v>
      </c>
      <c r="J385" s="3">
        <v>0.39389999999999997</v>
      </c>
      <c r="K385" s="3">
        <v>0.37</v>
      </c>
      <c r="L385" s="3">
        <v>0.35820000000000002</v>
      </c>
      <c r="M385" s="3">
        <v>1</v>
      </c>
      <c r="N385" s="3">
        <v>6</v>
      </c>
      <c r="O385" s="3">
        <v>7</v>
      </c>
      <c r="P385" s="3" t="str" cm="1">
        <f t="array" ref="P385">_xlfn.IFS(K385 &gt;= 0.66,"High",K385 &gt;= 0.33,"Medium",K385 &gt;= 0,"Low")</f>
        <v>Medium</v>
      </c>
      <c r="Q385" s="3" t="str" cm="1">
        <f t="array" ref="Q385">_xlfn.IFS(I385 &gt;= 0.4,"Very Hot",I385 &gt;= 0.3,"Hot",I385 &gt;= 0.2,"Moderate",I385 &gt;= 0.1,"Cold",I385 &lt; 0.1,"Very Cold")</f>
        <v>Hot</v>
      </c>
      <c r="R385" s="3" t="str" cm="1">
        <f t="array" ref="R385">_xlfn.IFS(H385 = 1,"Clear",H385 = 2,"Mist",H385 = 3,"Light Rain/Snow",H385 = 1,"Heavy Rain/Snow")</f>
        <v>Clear</v>
      </c>
      <c r="S385" s="3" t="str">
        <f t="shared" si="24"/>
        <v>Weeakday</v>
      </c>
      <c r="T385" s="3" t="str" cm="1">
        <f t="array" ref="T385">_xlfn.IFS(G385=0,"Sunday",G385=1,"Monday",G385=2,"Tuesday",G385=3,"Wednesday",G385=4,"Thursday",G385=5,"Friday",G385=6,"Saturday")</f>
        <v>Monday</v>
      </c>
      <c r="U385" s="11">
        <f t="shared" si="21"/>
        <v>2</v>
      </c>
      <c r="V385" s="8">
        <f t="shared" si="22"/>
        <v>2011</v>
      </c>
      <c r="W385" s="8" t="str">
        <f t="shared" si="23"/>
        <v>Registered Dominant</v>
      </c>
    </row>
    <row r="386" spans="1:23" ht="14" x14ac:dyDescent="0.15">
      <c r="A386" s="3">
        <v>995</v>
      </c>
      <c r="B386" s="5">
        <v>40588</v>
      </c>
      <c r="C386" s="3">
        <v>1</v>
      </c>
      <c r="D386" s="3">
        <v>2</v>
      </c>
      <c r="E386" s="3">
        <v>2</v>
      </c>
      <c r="F386" s="3" t="b">
        <v>0</v>
      </c>
      <c r="G386" s="3">
        <v>1</v>
      </c>
      <c r="H386" s="3">
        <v>1</v>
      </c>
      <c r="I386" s="3">
        <v>0.36</v>
      </c>
      <c r="J386" s="3">
        <v>0.33329999999999999</v>
      </c>
      <c r="K386" s="3">
        <v>0.4</v>
      </c>
      <c r="L386" s="3">
        <v>0.29849999999999999</v>
      </c>
      <c r="M386" s="3">
        <v>0</v>
      </c>
      <c r="N386" s="3">
        <v>2</v>
      </c>
      <c r="O386" s="3">
        <v>2</v>
      </c>
      <c r="P386" s="3" t="str" cm="1">
        <f t="array" ref="P386">_xlfn.IFS(K386 &gt;= 0.66,"High",K386 &gt;= 0.33,"Medium",K386 &gt;= 0,"Low")</f>
        <v>Medium</v>
      </c>
      <c r="Q386" s="3" t="str" cm="1">
        <f t="array" ref="Q386">_xlfn.IFS(I386 &gt;= 0.4,"Very Hot",I386 &gt;= 0.3,"Hot",I386 &gt;= 0.2,"Moderate",I386 &gt;= 0.1,"Cold",I386 &lt; 0.1,"Very Cold")</f>
        <v>Hot</v>
      </c>
      <c r="R386" s="3" t="str" cm="1">
        <f t="array" ref="R386">_xlfn.IFS(H386 = 1,"Clear",H386 = 2,"Mist",H386 = 3,"Light Rain/Snow",H386 = 1,"Heavy Rain/Snow")</f>
        <v>Clear</v>
      </c>
      <c r="S386" s="3" t="str">
        <f t="shared" si="24"/>
        <v>Weeakday</v>
      </c>
      <c r="T386" s="3" t="str" cm="1">
        <f t="array" ref="T386">_xlfn.IFS(G386=0,"Sunday",G386=1,"Monday",G386=2,"Tuesday",G386=3,"Wednesday",G386=4,"Thursday",G386=5,"Friday",G386=6,"Saturday")</f>
        <v>Monday</v>
      </c>
      <c r="U386" s="11">
        <f t="shared" ref="U386:U391" si="25">MONTH(B:B)</f>
        <v>2</v>
      </c>
      <c r="V386" s="8">
        <f t="shared" ref="V386:V391" si="26">YEAR(B:B)</f>
        <v>2011</v>
      </c>
      <c r="W386" s="8" t="str">
        <f t="shared" ref="W386:W391" si="27">IF(M386&gt;N386,"Casual Dominant","Registered Dominant")</f>
        <v>Registered Dominant</v>
      </c>
    </row>
    <row r="387" spans="1:23" ht="14" x14ac:dyDescent="0.15">
      <c r="A387" s="3">
        <v>996</v>
      </c>
      <c r="B387" s="5">
        <v>40588</v>
      </c>
      <c r="C387" s="3">
        <v>1</v>
      </c>
      <c r="D387" s="3">
        <v>2</v>
      </c>
      <c r="E387" s="3">
        <v>3</v>
      </c>
      <c r="F387" s="3" t="b">
        <v>0</v>
      </c>
      <c r="G387" s="3">
        <v>1</v>
      </c>
      <c r="H387" s="3">
        <v>1</v>
      </c>
      <c r="I387" s="3">
        <v>0.34</v>
      </c>
      <c r="J387" s="3">
        <v>0.31819999999999998</v>
      </c>
      <c r="K387" s="3">
        <v>0.46</v>
      </c>
      <c r="L387" s="3">
        <v>0.22389999999999999</v>
      </c>
      <c r="M387" s="3">
        <v>1</v>
      </c>
      <c r="N387" s="3">
        <v>1</v>
      </c>
      <c r="O387" s="3">
        <v>2</v>
      </c>
      <c r="P387" s="3" t="str" cm="1">
        <f t="array" ref="P387">_xlfn.IFS(K387 &gt;= 0.66,"High",K387 &gt;= 0.33,"Medium",K387 &gt;= 0,"Low")</f>
        <v>Medium</v>
      </c>
      <c r="Q387" s="3" t="str" cm="1">
        <f t="array" ref="Q387">_xlfn.IFS(I387 &gt;= 0.4,"Very Hot",I387 &gt;= 0.3,"Hot",I387 &gt;= 0.2,"Moderate",I387 &gt;= 0.1,"Cold",I387 &lt; 0.1,"Very Cold")</f>
        <v>Hot</v>
      </c>
      <c r="R387" s="3" t="str" cm="1">
        <f t="array" ref="R387">_xlfn.IFS(H387 = 1,"Clear",H387 = 2,"Mist",H387 = 3,"Light Rain/Snow",H387 = 1,"Heavy Rain/Snow")</f>
        <v>Clear</v>
      </c>
      <c r="S387" s="3" t="str">
        <f t="shared" si="24"/>
        <v>Weeakday</v>
      </c>
      <c r="T387" s="3" t="str" cm="1">
        <f t="array" ref="T387">_xlfn.IFS(G387=0,"Sunday",G387=1,"Monday",G387=2,"Tuesday",G387=3,"Wednesday",G387=4,"Thursday",G387=5,"Friday",G387=6,"Saturday")</f>
        <v>Monday</v>
      </c>
      <c r="U387" s="11">
        <f t="shared" si="25"/>
        <v>2</v>
      </c>
      <c r="V387" s="8">
        <f t="shared" si="26"/>
        <v>2011</v>
      </c>
      <c r="W387" s="8" t="str">
        <f t="shared" si="27"/>
        <v>Registered Dominant</v>
      </c>
    </row>
    <row r="388" spans="1:23" ht="14" x14ac:dyDescent="0.15">
      <c r="A388" s="3">
        <v>997</v>
      </c>
      <c r="B388" s="5">
        <v>40588</v>
      </c>
      <c r="C388" s="3">
        <v>1</v>
      </c>
      <c r="D388" s="3">
        <v>2</v>
      </c>
      <c r="E388" s="3">
        <v>4</v>
      </c>
      <c r="F388" s="3" t="b">
        <v>0</v>
      </c>
      <c r="G388" s="3">
        <v>1</v>
      </c>
      <c r="H388" s="3">
        <v>1</v>
      </c>
      <c r="I388" s="3">
        <v>0.32</v>
      </c>
      <c r="J388" s="3">
        <v>0.30299999999999999</v>
      </c>
      <c r="K388" s="3">
        <v>0.53</v>
      </c>
      <c r="L388" s="3">
        <v>0.28360000000000002</v>
      </c>
      <c r="M388" s="3">
        <v>0</v>
      </c>
      <c r="N388" s="3">
        <v>2</v>
      </c>
      <c r="O388" s="3">
        <v>2</v>
      </c>
      <c r="P388" s="3" t="str" cm="1">
        <f t="array" ref="P388">_xlfn.IFS(K388 &gt;= 0.66,"High",K388 &gt;= 0.33,"Medium",K388 &gt;= 0,"Low")</f>
        <v>Medium</v>
      </c>
      <c r="Q388" s="3" t="str" cm="1">
        <f t="array" ref="Q388">_xlfn.IFS(I388 &gt;= 0.4,"Very Hot",I388 &gt;= 0.3,"Hot",I388 &gt;= 0.2,"Moderate",I388 &gt;= 0.1,"Cold",I388 &lt; 0.1,"Very Cold")</f>
        <v>Hot</v>
      </c>
      <c r="R388" s="3" t="str" cm="1">
        <f t="array" ref="R388">_xlfn.IFS(H388 = 1,"Clear",H388 = 2,"Mist",H388 = 3,"Light Rain/Snow",H388 = 1,"Heavy Rain/Snow")</f>
        <v>Clear</v>
      </c>
      <c r="S388" s="3" t="str">
        <f t="shared" si="24"/>
        <v>Weeakday</v>
      </c>
      <c r="T388" s="3" t="str" cm="1">
        <f t="array" ref="T388">_xlfn.IFS(G388=0,"Sunday",G388=1,"Monday",G388=2,"Tuesday",G388=3,"Wednesday",G388=4,"Thursday",G388=5,"Friday",G388=6,"Saturday")</f>
        <v>Monday</v>
      </c>
      <c r="U388" s="11">
        <f t="shared" si="25"/>
        <v>2</v>
      </c>
      <c r="V388" s="8">
        <f t="shared" si="26"/>
        <v>2011</v>
      </c>
      <c r="W388" s="8" t="str">
        <f t="shared" si="27"/>
        <v>Registered Dominant</v>
      </c>
    </row>
    <row r="389" spans="1:23" ht="14" x14ac:dyDescent="0.15">
      <c r="A389" s="3">
        <v>998</v>
      </c>
      <c r="B389" s="5">
        <v>40588</v>
      </c>
      <c r="C389" s="3">
        <v>1</v>
      </c>
      <c r="D389" s="3">
        <v>2</v>
      </c>
      <c r="E389" s="3">
        <v>5</v>
      </c>
      <c r="F389" s="3" t="b">
        <v>0</v>
      </c>
      <c r="G389" s="3">
        <v>1</v>
      </c>
      <c r="H389" s="3">
        <v>1</v>
      </c>
      <c r="I389" s="3">
        <v>0.32</v>
      </c>
      <c r="J389" s="3">
        <v>0.30299999999999999</v>
      </c>
      <c r="K389" s="3">
        <v>0.53</v>
      </c>
      <c r="L389" s="3">
        <v>0.28360000000000002</v>
      </c>
      <c r="M389" s="3">
        <v>0</v>
      </c>
      <c r="N389" s="3">
        <v>3</v>
      </c>
      <c r="O389" s="3">
        <v>3</v>
      </c>
      <c r="P389" s="3" t="str" cm="1">
        <f t="array" ref="P389">_xlfn.IFS(K389 &gt;= 0.66,"High",K389 &gt;= 0.33,"Medium",K389 &gt;= 0,"Low")</f>
        <v>Medium</v>
      </c>
      <c r="Q389" s="3" t="str" cm="1">
        <f t="array" ref="Q389">_xlfn.IFS(I389 &gt;= 0.4,"Very Hot",I389 &gt;= 0.3,"Hot",I389 &gt;= 0.2,"Moderate",I389 &gt;= 0.1,"Cold",I389 &lt; 0.1,"Very Cold")</f>
        <v>Hot</v>
      </c>
      <c r="R389" s="3" t="str" cm="1">
        <f t="array" ref="R389">_xlfn.IFS(H389 = 1,"Clear",H389 = 2,"Mist",H389 = 3,"Light Rain/Snow",H389 = 1,"Heavy Rain/Snow")</f>
        <v>Clear</v>
      </c>
      <c r="S389" s="3" t="str">
        <f t="shared" si="24"/>
        <v>Weeakday</v>
      </c>
      <c r="T389" s="3" t="str" cm="1">
        <f t="array" ref="T389">_xlfn.IFS(G389=0,"Sunday",G389=1,"Monday",G389=2,"Tuesday",G389=3,"Wednesday",G389=4,"Thursday",G389=5,"Friday",G389=6,"Saturday")</f>
        <v>Monday</v>
      </c>
      <c r="U389" s="11">
        <f t="shared" si="25"/>
        <v>2</v>
      </c>
      <c r="V389" s="8">
        <f t="shared" si="26"/>
        <v>2011</v>
      </c>
      <c r="W389" s="8" t="str">
        <f t="shared" si="27"/>
        <v>Registered Dominant</v>
      </c>
    </row>
    <row r="390" spans="1:23" ht="14" x14ac:dyDescent="0.15">
      <c r="A390" s="3">
        <v>999</v>
      </c>
      <c r="B390" s="5">
        <v>40588</v>
      </c>
      <c r="C390" s="3">
        <v>1</v>
      </c>
      <c r="D390" s="3">
        <v>2</v>
      </c>
      <c r="E390" s="3">
        <v>6</v>
      </c>
      <c r="F390" s="3" t="b">
        <v>0</v>
      </c>
      <c r="G390" s="3">
        <v>1</v>
      </c>
      <c r="H390" s="3">
        <v>1</v>
      </c>
      <c r="I390" s="3">
        <v>0.34</v>
      </c>
      <c r="J390" s="3">
        <v>0.30299999999999999</v>
      </c>
      <c r="K390" s="3">
        <v>0.46</v>
      </c>
      <c r="L390" s="3">
        <v>0.29849999999999999</v>
      </c>
      <c r="M390" s="3">
        <v>1</v>
      </c>
      <c r="N390" s="3">
        <v>25</v>
      </c>
      <c r="O390" s="3">
        <v>26</v>
      </c>
      <c r="P390" s="3" t="str" cm="1">
        <f t="array" ref="P390">_xlfn.IFS(K390 &gt;= 0.66,"High",K390 &gt;= 0.33,"Medium",K390 &gt;= 0,"Low")</f>
        <v>Medium</v>
      </c>
      <c r="Q390" s="3" t="str" cm="1">
        <f t="array" ref="Q390">_xlfn.IFS(I390 &gt;= 0.4,"Very Hot",I390 &gt;= 0.3,"Hot",I390 &gt;= 0.2,"Moderate",I390 &gt;= 0.1,"Cold",I390 &lt; 0.1,"Very Cold")</f>
        <v>Hot</v>
      </c>
      <c r="R390" s="3" t="str" cm="1">
        <f t="array" ref="R390">_xlfn.IFS(H390 = 1,"Clear",H390 = 2,"Mist",H390 = 3,"Light Rain/Snow",H390 = 1,"Heavy Rain/Snow")</f>
        <v>Clear</v>
      </c>
      <c r="S390" s="3" t="str">
        <f t="shared" si="24"/>
        <v>Weeakday</v>
      </c>
      <c r="T390" s="3" t="str" cm="1">
        <f t="array" ref="T390">_xlfn.IFS(G390=0,"Sunday",G390=1,"Monday",G390=2,"Tuesday",G390=3,"Wednesday",G390=4,"Thursday",G390=5,"Friday",G390=6,"Saturday")</f>
        <v>Monday</v>
      </c>
      <c r="U390" s="11">
        <f t="shared" si="25"/>
        <v>2</v>
      </c>
      <c r="V390" s="8">
        <f t="shared" si="26"/>
        <v>2011</v>
      </c>
      <c r="W390" s="8" t="str">
        <f t="shared" si="27"/>
        <v>Registered Dominant</v>
      </c>
    </row>
    <row r="391" spans="1:23" ht="14" x14ac:dyDescent="0.15">
      <c r="A391" s="3">
        <v>1000</v>
      </c>
      <c r="B391" s="5">
        <v>40588</v>
      </c>
      <c r="C391" s="3">
        <v>1</v>
      </c>
      <c r="D391" s="3">
        <v>2</v>
      </c>
      <c r="E391" s="3">
        <v>7</v>
      </c>
      <c r="F391" s="3" t="b">
        <v>0</v>
      </c>
      <c r="G391" s="3">
        <v>1</v>
      </c>
      <c r="H391" s="3">
        <v>1</v>
      </c>
      <c r="I391" s="3">
        <v>0.34</v>
      </c>
      <c r="J391" s="3">
        <v>0.30299999999999999</v>
      </c>
      <c r="K391" s="3">
        <v>0.46</v>
      </c>
      <c r="L391" s="3">
        <v>0.29849999999999999</v>
      </c>
      <c r="M391" s="3">
        <v>2</v>
      </c>
      <c r="N391" s="3">
        <v>96</v>
      </c>
      <c r="O391" s="3">
        <v>98</v>
      </c>
      <c r="P391" s="3" t="str" cm="1">
        <f t="array" ref="P391">_xlfn.IFS(K391 &gt;= 0.66,"High",K391 &gt;= 0.33,"Medium",K391 &gt;= 0,"Low")</f>
        <v>Medium</v>
      </c>
      <c r="Q391" s="3" t="str" cm="1">
        <f t="array" ref="Q391">_xlfn.IFS(I391 &gt;= 0.4,"Very Hot",I391 &gt;= 0.3,"Hot",I391 &gt;= 0.2,"Moderate",I391 &gt;= 0.1,"Cold",I391 &lt; 0.1,"Very Cold")</f>
        <v>Hot</v>
      </c>
      <c r="R391" s="3" t="str" cm="1">
        <f t="array" ref="R391">_xlfn.IFS(H391 = 1,"Clear",H391 = 2,"Mist",H391 = 3,"Light Rain/Snow",H391 = 1,"Heavy Rain/Snow")</f>
        <v>Clear</v>
      </c>
      <c r="S391" s="3" t="str">
        <f t="shared" si="24"/>
        <v>Weeakday</v>
      </c>
      <c r="T391" s="3" t="str" cm="1">
        <f t="array" ref="T391">_xlfn.IFS(G391=0,"Sunday",G391=1,"Monday",G391=2,"Tuesday",G391=3,"Wednesday",G391=4,"Thursday",G391=5,"Friday",G391=6,"Saturday")</f>
        <v>Monday</v>
      </c>
      <c r="U391" s="11">
        <f t="shared" si="25"/>
        <v>2</v>
      </c>
      <c r="V391" s="8">
        <f t="shared" si="26"/>
        <v>2011</v>
      </c>
      <c r="W391" s="8" t="str">
        <f t="shared" si="27"/>
        <v>Registered Dominant</v>
      </c>
    </row>
  </sheetData>
  <mergeCells count="32">
    <mergeCell ref="Z19:Z20"/>
    <mergeCell ref="AA19:AA20"/>
    <mergeCell ref="AB19:AB20"/>
    <mergeCell ref="AC19:AC20"/>
    <mergeCell ref="AA24:AA25"/>
    <mergeCell ref="AB24:AB25"/>
    <mergeCell ref="Z26:Z27"/>
    <mergeCell ref="Z24:Z25"/>
    <mergeCell ref="Z15:Z16"/>
    <mergeCell ref="AA15:AA16"/>
    <mergeCell ref="AB15:AB16"/>
    <mergeCell ref="AC15:AC16"/>
    <mergeCell ref="Z17:Z18"/>
    <mergeCell ref="AA17:AA18"/>
    <mergeCell ref="AB17:AB18"/>
    <mergeCell ref="AC17:AC18"/>
    <mergeCell ref="Z11:Z12"/>
    <mergeCell ref="AA11:AA12"/>
    <mergeCell ref="AB11:AB12"/>
    <mergeCell ref="AC11:AC12"/>
    <mergeCell ref="Z13:Z14"/>
    <mergeCell ref="AA13:AA14"/>
    <mergeCell ref="AB13:AB14"/>
    <mergeCell ref="AC13:AC14"/>
    <mergeCell ref="Z4:Z5"/>
    <mergeCell ref="AA4:AA5"/>
    <mergeCell ref="AB4:AB5"/>
    <mergeCell ref="AC4:AC5"/>
    <mergeCell ref="Z6:Z7"/>
    <mergeCell ref="AA6:AA7"/>
    <mergeCell ref="AB6:AB7"/>
    <mergeCell ref="AC6:AC7"/>
  </mergeCells>
  <conditionalFormatting sqref="I1:I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{182DBC64-13B1-8642-BC1E-E18C15F9CF96}</x14:id>
        </ext>
      </extLst>
    </cfRule>
  </conditionalFormatting>
  <conditionalFormatting sqref="J1:J104857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{B5775828-56A1-444A-915A-9DE4B6566ED1}</x14:id>
        </ext>
      </extLst>
    </cfRule>
  </conditionalFormatting>
  <conditionalFormatting sqref="K1:K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{7AFCB82F-D71A-124A-994E-9C717F1D5E9A}</x14:id>
        </ext>
      </extLst>
    </cfRule>
  </conditionalFormatting>
  <conditionalFormatting sqref="H1:H1048576">
    <cfRule type="iconSet" priority="1">
      <iconSet iconSet="4Rating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2DBC64-13B1-8642-BC1E-E18C15F9CF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B5775828-56A1-444A-915A-9DE4B6566ED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J1:J1048576</xm:sqref>
        </x14:conditionalFormatting>
        <x14:conditionalFormatting xmlns:xm="http://schemas.microsoft.com/office/excel/2006/main">
          <x14:cfRule type="dataBar" id="{7AFCB82F-D71A-124A-994E-9C717F1D5E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Dataset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Sonal Patel</cp:lastModifiedBy>
  <dcterms:created xsi:type="dcterms:W3CDTF">2025-10-22T14:44:44Z</dcterms:created>
  <dcterms:modified xsi:type="dcterms:W3CDTF">2025-10-23T08:10:11Z</dcterms:modified>
</cp:coreProperties>
</file>