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iswa\Downloads\"/>
    </mc:Choice>
  </mc:AlternateContent>
  <xr:revisionPtr revIDLastSave="0" documentId="8_{F5CBE3DB-7050-4E53-88ED-7E19E5CBA259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Product" sheetId="1" r:id="rId1"/>
    <sheet name="Customers" sheetId="2" r:id="rId2"/>
    <sheet name="Tax invoi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Eq9l4GcigYPTdVGGhX9wEAliYsTTT/IDm0uooImqG3A="/>
    </ext>
  </extLst>
</workbook>
</file>

<file path=xl/calcChain.xml><?xml version="1.0" encoding="utf-8"?>
<calcChain xmlns="http://schemas.openxmlformats.org/spreadsheetml/2006/main">
  <c r="D18" i="3" l="1"/>
  <c r="E18" i="3" s="1"/>
  <c r="A18" i="3"/>
  <c r="D17" i="3"/>
  <c r="E17" i="3" s="1"/>
  <c r="A17" i="3"/>
  <c r="D16" i="3"/>
  <c r="E16" i="3" s="1"/>
  <c r="A16" i="3"/>
  <c r="D15" i="3"/>
  <c r="E15" i="3" s="1"/>
  <c r="A15" i="3"/>
  <c r="D14" i="3"/>
  <c r="E14" i="3" s="1"/>
  <c r="A14" i="3"/>
  <c r="D13" i="3"/>
  <c r="E13" i="3" s="1"/>
  <c r="A13" i="3"/>
  <c r="D12" i="3"/>
  <c r="E12" i="3" s="1"/>
  <c r="A12" i="3"/>
  <c r="D11" i="3"/>
  <c r="E11" i="3" s="1"/>
  <c r="A11" i="3"/>
  <c r="D10" i="3"/>
  <c r="E10" i="3" s="1"/>
  <c r="A10" i="3"/>
  <c r="D9" i="3"/>
  <c r="E9" i="3" s="1"/>
  <c r="A9" i="3"/>
  <c r="D8" i="3"/>
  <c r="E8" i="3" s="1"/>
  <c r="A8" i="3"/>
  <c r="B5" i="3"/>
  <c r="D4" i="3"/>
  <c r="E19" i="3" l="1"/>
  <c r="E21" i="3" s="1" a="1"/>
  <c r="E21" i="3" s="1"/>
  <c r="E20" i="3" l="1"/>
  <c r="E2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<sst xmlns="http://schemas.openxmlformats.org/spreadsheetml/2006/main" count="81" uniqueCount="58">
  <si>
    <t>Product</t>
  </si>
  <si>
    <t>Rate'00</t>
  </si>
  <si>
    <t>Study Table</t>
  </si>
  <si>
    <t>Chair</t>
  </si>
  <si>
    <t>Desk Organizer</t>
  </si>
  <si>
    <t>Files &amp; Folders</t>
  </si>
  <si>
    <t>Bookcase</t>
  </si>
  <si>
    <t>Customer</t>
  </si>
  <si>
    <t>Type</t>
  </si>
  <si>
    <t>Address</t>
  </si>
  <si>
    <t>Interstellar</t>
  </si>
  <si>
    <t>Wholesaler</t>
  </si>
  <si>
    <t>Johannesburg, South Africa</t>
  </si>
  <si>
    <t>Gravity</t>
  </si>
  <si>
    <t>Retailer</t>
  </si>
  <si>
    <t>La Coruna, Spain</t>
  </si>
  <si>
    <t>Alien</t>
  </si>
  <si>
    <t>Bangalore, India</t>
  </si>
  <si>
    <t>Inception</t>
  </si>
  <si>
    <t>Chennai, India</t>
  </si>
  <si>
    <t>Avengers</t>
  </si>
  <si>
    <t>Tunis, Tunisia</t>
  </si>
  <si>
    <t>Aquaman</t>
  </si>
  <si>
    <t>Turku, Finland</t>
  </si>
  <si>
    <t>Thor</t>
  </si>
  <si>
    <t>Warsaw, Poland</t>
  </si>
  <si>
    <t>Legend</t>
  </si>
  <si>
    <t>Loki</t>
  </si>
  <si>
    <t>Guardian</t>
  </si>
  <si>
    <t>Limerick, Ireland</t>
  </si>
  <si>
    <t>Wonder</t>
  </si>
  <si>
    <t>Montpellier, France</t>
  </si>
  <si>
    <t>Moana</t>
  </si>
  <si>
    <t>Direct</t>
  </si>
  <si>
    <t>Katmandu, Nepal</t>
  </si>
  <si>
    <t>TAX-INVOICE</t>
  </si>
  <si>
    <t>Stark Enterprises Ltd</t>
  </si>
  <si>
    <t>31, Baker Street</t>
  </si>
  <si>
    <t>Invoice No</t>
  </si>
  <si>
    <t>Objective: Create a fully automated Invoice where, End user needs to only select Customer Name, Product and Enter Number of Invoice &amp; Qty to generate an Invoice.</t>
  </si>
  <si>
    <t>Date</t>
  </si>
  <si>
    <t>Instructions:</t>
  </si>
  <si>
    <t>S.No</t>
  </si>
  <si>
    <t>Qty</t>
  </si>
  <si>
    <t>Rate</t>
  </si>
  <si>
    <t>Amount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</si>
  <si>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</si>
  <si>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</si>
  <si>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</si>
  <si>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</si>
  <si>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</si>
  <si>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</si>
  <si>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Disount eligibility: Gross upto 2500- 0%, Gross more than or equal to 2500 -- 2%</t>
  </si>
  <si>
    <t>tt</t>
  </si>
  <si>
    <t>Gross Amount &gt;&gt;</t>
  </si>
  <si>
    <t>Add: GST (5%)</t>
  </si>
  <si>
    <t>Less: Discount</t>
  </si>
  <si>
    <t>Net Amount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</si>
</sst>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0"/>
  </numFmts>
  <fonts count="13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b/>
      <u/>
      <sz val="8"/>
      <color rgb="FF222A35"/>
      <name val="Arial"/>
    </font>
    <font>
      <sz val="10"/>
      <name val="Arial"/>
    </font>
    <font>
      <b/>
      <sz val="16"/>
      <color theme="1"/>
      <name val="Bahnschrift light"/>
    </font>
    <font>
      <sz val="9"/>
      <color rgb="FF385623"/>
      <name val="Arial"/>
    </font>
    <font>
      <b/>
      <sz val="10"/>
      <color rgb="FF3A3838"/>
      <name val="Arial"/>
    </font>
    <font>
      <sz val="10"/>
      <color rgb="FF3A3838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3F3F3F"/>
      <name val="Arial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9D4BD"/>
        <bgColor rgb="FFF9D4BD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CCFFCC"/>
        <bgColor rgb="FFCCFFCC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7" fillId="4" borderId="1" xfId="0" applyFont="1" applyFill="1" applyBorder="1"/>
    <xf numFmtId="164" fontId="8" fillId="4" borderId="1" xfId="0" applyNumberFormat="1" applyFont="1" applyFill="1" applyBorder="1" applyAlignment="1">
      <alignment horizontal="left"/>
    </xf>
    <xf numFmtId="0" fontId="7" fillId="4" borderId="5" xfId="0" applyFont="1" applyFill="1" applyBorder="1"/>
    <xf numFmtId="0" fontId="9" fillId="0" borderId="0" xfId="0" applyFont="1" applyAlignment="1">
      <alignment vertical="top"/>
    </xf>
    <xf numFmtId="0" fontId="7" fillId="4" borderId="9" xfId="0" applyFont="1" applyFill="1" applyBorder="1"/>
    <xf numFmtId="14" fontId="8" fillId="4" borderId="1" xfId="0" applyNumberFormat="1" applyFont="1" applyFill="1" applyBorder="1" applyAlignment="1">
      <alignment horizontal="left"/>
    </xf>
    <xf numFmtId="0" fontId="8" fillId="4" borderId="10" xfId="0" applyFont="1" applyFill="1" applyBorder="1"/>
    <xf numFmtId="0" fontId="8" fillId="4" borderId="1" xfId="0" applyFont="1" applyFill="1" applyBorder="1" applyAlignment="1">
      <alignment horizontal="left"/>
    </xf>
    <xf numFmtId="0" fontId="8" fillId="4" borderId="16" xfId="0" applyFont="1" applyFill="1" applyBorder="1"/>
    <xf numFmtId="0" fontId="10" fillId="0" borderId="0" xfId="0" applyFont="1"/>
    <xf numFmtId="0" fontId="7" fillId="5" borderId="1" xfId="0" applyFont="1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left"/>
    </xf>
    <xf numFmtId="0" fontId="9" fillId="0" borderId="17" xfId="0" applyFont="1" applyBorder="1" applyAlignment="1">
      <alignment horizontal="right"/>
    </xf>
    <xf numFmtId="0" fontId="9" fillId="0" borderId="18" xfId="0" applyFont="1" applyBorder="1"/>
    <xf numFmtId="0" fontId="9" fillId="0" borderId="6" xfId="0" quotePrefix="1" applyFont="1" applyBorder="1"/>
    <xf numFmtId="0" fontId="9" fillId="0" borderId="8" xfId="0" applyFont="1" applyBorder="1"/>
    <xf numFmtId="0" fontId="9" fillId="0" borderId="7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9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7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1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18" xfId="0" applyFont="1" applyBorder="1" applyAlignment="1">
      <alignment horizontal="center"/>
    </xf>
    <xf numFmtId="0" fontId="9" fillId="6" borderId="23" xfId="0" applyFont="1" applyFill="1" applyBorder="1"/>
    <xf numFmtId="0" fontId="11" fillId="6" borderId="1" xfId="0" applyFont="1" applyFill="1" applyBorder="1" applyAlignment="1">
      <alignment horizontal="right"/>
    </xf>
    <xf numFmtId="0" fontId="12" fillId="7" borderId="1" xfId="0" applyFont="1" applyFill="1" applyBorder="1" applyAlignment="1">
      <alignment horizontal="right"/>
    </xf>
    <xf numFmtId="0" fontId="9" fillId="2" borderId="23" xfId="0" applyFont="1" applyFill="1" applyBorder="1"/>
    <xf numFmtId="0" fontId="9" fillId="0" borderId="6" xfId="0" applyFont="1" applyBorder="1" applyAlignment="1">
      <alignment horizontal="left" vertical="top" wrapText="1"/>
    </xf>
    <xf numFmtId="0" fontId="4" fillId="0" borderId="8" xfId="0" applyFont="1" applyBorder="1"/>
    <xf numFmtId="0" fontId="4" fillId="0" borderId="7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9" fillId="0" borderId="11" xfId="0" applyFont="1" applyBorder="1" applyAlignment="1">
      <alignment horizontal="left" vertical="top" wrapText="1"/>
    </xf>
    <xf numFmtId="0" fontId="0" fillId="0" borderId="0" xfId="0"/>
    <xf numFmtId="0" fontId="4" fillId="0" borderId="12" xfId="0" applyFont="1" applyBorder="1"/>
    <xf numFmtId="0" fontId="4" fillId="0" borderId="11" xfId="0" applyFont="1" applyBorder="1"/>
    <xf numFmtId="0" fontId="7" fillId="6" borderId="20" xfId="0" applyFont="1" applyFill="1" applyBorder="1" applyAlignment="1">
      <alignment horizontal="left"/>
    </xf>
    <xf numFmtId="0" fontId="4" fillId="0" borderId="22" xfId="0" applyFont="1" applyBorder="1"/>
    <xf numFmtId="0" fontId="12" fillId="7" borderId="20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showGridLines="0" workbookViewId="0"/>
  </sheetViews>
  <sheetFormatPr defaultColWidth="12.6328125" defaultRowHeight="15" customHeight="1" x14ac:dyDescent="0.25"/>
  <cols>
    <col min="1" max="1" width="13.453125" customWidth="1"/>
    <col min="2" max="26" width="8.6328125" customWidth="1"/>
  </cols>
  <sheetData>
    <row r="1" spans="1:2" ht="12" customHeight="1" x14ac:dyDescent="0.3">
      <c r="A1" s="1" t="s">
        <v>0</v>
      </c>
      <c r="B1" s="1" t="s">
        <v>1</v>
      </c>
    </row>
    <row r="2" spans="1:2" ht="12" customHeight="1" x14ac:dyDescent="0.3">
      <c r="A2" s="2" t="s">
        <v>2</v>
      </c>
      <c r="B2" s="2">
        <v>100</v>
      </c>
    </row>
    <row r="3" spans="1:2" ht="12" customHeight="1" x14ac:dyDescent="0.3">
      <c r="A3" s="2" t="s">
        <v>3</v>
      </c>
      <c r="B3" s="2">
        <v>150</v>
      </c>
    </row>
    <row r="4" spans="1:2" ht="12" customHeight="1" x14ac:dyDescent="0.3">
      <c r="A4" s="2" t="s">
        <v>4</v>
      </c>
      <c r="B4" s="2">
        <v>200</v>
      </c>
    </row>
    <row r="5" spans="1:2" ht="12" customHeight="1" x14ac:dyDescent="0.3">
      <c r="A5" s="2" t="s">
        <v>5</v>
      </c>
      <c r="B5" s="2">
        <v>225</v>
      </c>
    </row>
    <row r="6" spans="1:2" ht="12" customHeight="1" x14ac:dyDescent="0.3">
      <c r="A6" s="2" t="s">
        <v>6</v>
      </c>
      <c r="B6" s="2">
        <v>300</v>
      </c>
    </row>
    <row r="7" spans="1:2" ht="12" customHeight="1" x14ac:dyDescent="0.25"/>
    <row r="8" spans="1:2" ht="12" customHeight="1" x14ac:dyDescent="0.25"/>
    <row r="9" spans="1:2" ht="12" customHeight="1" x14ac:dyDescent="0.25"/>
    <row r="10" spans="1:2" ht="12" customHeight="1" x14ac:dyDescent="0.25"/>
    <row r="11" spans="1:2" ht="12" customHeight="1" x14ac:dyDescent="0.25"/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showGridLines="0" workbookViewId="0"/>
  </sheetViews>
  <sheetFormatPr defaultColWidth="12.6328125" defaultRowHeight="15" customHeight="1" x14ac:dyDescent="0.25"/>
  <cols>
    <col min="1" max="1" width="11" customWidth="1"/>
    <col min="2" max="2" width="11.6328125" customWidth="1"/>
    <col min="3" max="3" width="21.6328125" customWidth="1"/>
    <col min="4" max="26" width="8.6328125" customWidth="1"/>
  </cols>
  <sheetData>
    <row r="1" spans="1:3" ht="12" customHeight="1" x14ac:dyDescent="0.3">
      <c r="A1" s="1" t="s">
        <v>7</v>
      </c>
      <c r="B1" s="1" t="s">
        <v>8</v>
      </c>
      <c r="C1" s="1" t="s">
        <v>9</v>
      </c>
    </row>
    <row r="2" spans="1:3" ht="12" customHeight="1" x14ac:dyDescent="0.3">
      <c r="A2" s="2" t="s">
        <v>10</v>
      </c>
      <c r="B2" s="2" t="s">
        <v>11</v>
      </c>
      <c r="C2" s="2" t="s">
        <v>12</v>
      </c>
    </row>
    <row r="3" spans="1:3" ht="12" customHeight="1" x14ac:dyDescent="0.3">
      <c r="A3" s="2" t="s">
        <v>13</v>
      </c>
      <c r="B3" s="2" t="s">
        <v>14</v>
      </c>
      <c r="C3" s="2" t="s">
        <v>15</v>
      </c>
    </row>
    <row r="4" spans="1:3" ht="12" customHeight="1" x14ac:dyDescent="0.3">
      <c r="A4" s="2" t="s">
        <v>16</v>
      </c>
      <c r="B4" s="2" t="s">
        <v>11</v>
      </c>
      <c r="C4" s="2" t="s">
        <v>17</v>
      </c>
    </row>
    <row r="5" spans="1:3" ht="12" customHeight="1" x14ac:dyDescent="0.3">
      <c r="A5" s="2" t="s">
        <v>18</v>
      </c>
      <c r="B5" s="2" t="s">
        <v>14</v>
      </c>
      <c r="C5" s="2" t="s">
        <v>19</v>
      </c>
    </row>
    <row r="6" spans="1:3" ht="12" customHeight="1" x14ac:dyDescent="0.3">
      <c r="A6" s="2" t="s">
        <v>20</v>
      </c>
      <c r="B6" s="2" t="s">
        <v>11</v>
      </c>
      <c r="C6" s="2" t="s">
        <v>21</v>
      </c>
    </row>
    <row r="7" spans="1:3" ht="12" customHeight="1" x14ac:dyDescent="0.3">
      <c r="A7" s="2" t="s">
        <v>22</v>
      </c>
      <c r="B7" s="2" t="s">
        <v>14</v>
      </c>
      <c r="C7" s="2" t="s">
        <v>23</v>
      </c>
    </row>
    <row r="8" spans="1:3" ht="12" customHeight="1" x14ac:dyDescent="0.3">
      <c r="A8" s="2" t="s">
        <v>24</v>
      </c>
      <c r="B8" s="2" t="s">
        <v>11</v>
      </c>
      <c r="C8" s="2" t="s">
        <v>25</v>
      </c>
    </row>
    <row r="9" spans="1:3" ht="12" customHeight="1" x14ac:dyDescent="0.3">
      <c r="A9" s="2" t="s">
        <v>26</v>
      </c>
      <c r="B9" s="2" t="s">
        <v>14</v>
      </c>
      <c r="C9" s="2" t="s">
        <v>17</v>
      </c>
    </row>
    <row r="10" spans="1:3" ht="12" customHeight="1" x14ac:dyDescent="0.3">
      <c r="A10" s="2" t="s">
        <v>27</v>
      </c>
      <c r="B10" s="2" t="s">
        <v>11</v>
      </c>
      <c r="C10" s="2" t="s">
        <v>19</v>
      </c>
    </row>
    <row r="11" spans="1:3" ht="12" customHeight="1" x14ac:dyDescent="0.3">
      <c r="A11" s="2" t="s">
        <v>28</v>
      </c>
      <c r="B11" s="2" t="s">
        <v>11</v>
      </c>
      <c r="C11" s="2" t="s">
        <v>29</v>
      </c>
    </row>
    <row r="12" spans="1:3" ht="12" customHeight="1" x14ac:dyDescent="0.3">
      <c r="A12" s="2" t="s">
        <v>30</v>
      </c>
      <c r="B12" s="2" t="s">
        <v>14</v>
      </c>
      <c r="C12" s="2" t="s">
        <v>31</v>
      </c>
    </row>
    <row r="13" spans="1:3" ht="12" customHeight="1" x14ac:dyDescent="0.3">
      <c r="A13" s="2" t="s">
        <v>32</v>
      </c>
      <c r="B13" s="2" t="s">
        <v>33</v>
      </c>
      <c r="C13" s="2" t="s">
        <v>34</v>
      </c>
    </row>
    <row r="14" spans="1:3" ht="12" customHeight="1" x14ac:dyDescent="0.25"/>
    <row r="15" spans="1:3" ht="12" customHeight="1" x14ac:dyDescent="0.25"/>
    <row r="16" spans="1: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0"/>
  <sheetViews>
    <sheetView showGridLines="0" tabSelected="1" workbookViewId="0">
      <selection activeCell="F4" sqref="F4"/>
    </sheetView>
  </sheetViews>
  <sheetFormatPr defaultColWidth="12.6328125" defaultRowHeight="15" customHeight="1" x14ac:dyDescent="0.25"/>
  <cols>
    <col min="1" max="1" width="10.453125" customWidth="1"/>
    <col min="2" max="2" width="21.90625" customWidth="1"/>
    <col min="3" max="4" width="8.90625" customWidth="1"/>
    <col min="5" max="5" width="16.90625" customWidth="1"/>
    <col min="6" max="6" width="8.90625" customWidth="1"/>
    <col min="7" max="7" width="2.08984375" customWidth="1"/>
    <col min="8" max="17" width="8.90625" customWidth="1"/>
    <col min="18" max="30" width="8.6328125" hidden="1" customWidth="1"/>
  </cols>
  <sheetData>
    <row r="1" spans="1:30" ht="12" customHeight="1" x14ac:dyDescent="0.25">
      <c r="A1" s="52" t="s">
        <v>35</v>
      </c>
      <c r="B1" s="53"/>
      <c r="C1" s="53"/>
      <c r="D1" s="53"/>
      <c r="E1" s="54"/>
    </row>
    <row r="2" spans="1:30" ht="12" customHeight="1" x14ac:dyDescent="0.4">
      <c r="A2" s="55" t="s">
        <v>36</v>
      </c>
      <c r="B2" s="53"/>
      <c r="C2" s="53"/>
      <c r="D2" s="53"/>
      <c r="E2" s="54"/>
    </row>
    <row r="3" spans="1:30" ht="12" customHeight="1" x14ac:dyDescent="0.25">
      <c r="A3" s="56" t="s">
        <v>37</v>
      </c>
      <c r="B3" s="53"/>
      <c r="C3" s="53"/>
      <c r="D3" s="53"/>
      <c r="E3" s="54"/>
    </row>
    <row r="4" spans="1:30" ht="12" customHeight="1" x14ac:dyDescent="0.3">
      <c r="A4" s="3" t="s">
        <v>38</v>
      </c>
      <c r="B4" s="4">
        <v>3</v>
      </c>
      <c r="C4" s="5" t="s">
        <v>9</v>
      </c>
      <c r="D4" s="57" t="str">
        <f>VLOOKUP('Tax invoice'!B6,Customers!A1:C13,3,FALSE)</f>
        <v>Bangalore, India</v>
      </c>
      <c r="E4" s="41"/>
      <c r="H4" s="39" t="s">
        <v>39</v>
      </c>
      <c r="I4" s="40"/>
      <c r="J4" s="40"/>
      <c r="K4" s="40"/>
      <c r="L4" s="40"/>
      <c r="M4" s="40"/>
      <c r="N4" s="40"/>
      <c r="O4" s="40"/>
      <c r="P4" s="40"/>
      <c r="Q4" s="41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2.75" customHeight="1" x14ac:dyDescent="0.3">
      <c r="A5" s="7" t="s">
        <v>40</v>
      </c>
      <c r="B5" s="8">
        <f ca="1">TODAY()</f>
        <v>45321</v>
      </c>
      <c r="C5" s="9"/>
      <c r="D5" s="48"/>
      <c r="E5" s="47"/>
      <c r="H5" s="42"/>
      <c r="I5" s="43"/>
      <c r="J5" s="43"/>
      <c r="K5" s="43"/>
      <c r="L5" s="43"/>
      <c r="M5" s="43"/>
      <c r="N5" s="43"/>
      <c r="O5" s="43"/>
      <c r="P5" s="43"/>
      <c r="Q5" s="44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2" customHeight="1" x14ac:dyDescent="0.3">
      <c r="A6" s="7" t="s">
        <v>7</v>
      </c>
      <c r="B6" s="10" t="s">
        <v>16</v>
      </c>
      <c r="C6" s="11"/>
      <c r="D6" s="42"/>
      <c r="E6" s="44"/>
      <c r="H6" s="12" t="s">
        <v>41</v>
      </c>
    </row>
    <row r="7" spans="1:30" ht="12" customHeight="1" x14ac:dyDescent="0.3">
      <c r="A7" s="13" t="s">
        <v>42</v>
      </c>
      <c r="B7" s="13" t="s">
        <v>0</v>
      </c>
      <c r="C7" s="13" t="s">
        <v>43</v>
      </c>
      <c r="D7" s="13" t="s">
        <v>44</v>
      </c>
      <c r="E7" s="13" t="s">
        <v>45</v>
      </c>
    </row>
    <row r="8" spans="1:30" ht="12" customHeight="1" x14ac:dyDescent="0.25">
      <c r="A8" s="14">
        <f t="shared" ref="A8:A18" si="0">IF(B8&lt;&gt;"",ROW(A1),"")</f>
        <v>1</v>
      </c>
      <c r="B8" s="15" t="s">
        <v>5</v>
      </c>
      <c r="C8" s="14">
        <v>20</v>
      </c>
      <c r="D8" s="14">
        <f>IFERROR(VLOOKUP(B8,Product!$A$1:$B$6,2,FALSE)," ")</f>
        <v>225</v>
      </c>
      <c r="E8" s="16">
        <f t="shared" ref="E8:E18" si="1">IFERROR(C8*D8," ")</f>
        <v>4500</v>
      </c>
      <c r="G8" s="17">
        <v>1</v>
      </c>
      <c r="H8" s="18" t="s">
        <v>46</v>
      </c>
      <c r="I8" s="19"/>
      <c r="J8" s="19"/>
      <c r="K8" s="19"/>
      <c r="L8" s="19"/>
      <c r="M8" s="19"/>
      <c r="N8" s="19"/>
      <c r="O8" s="19"/>
      <c r="P8" s="19"/>
      <c r="Q8" s="20"/>
    </row>
    <row r="9" spans="1:30" ht="12" customHeight="1" x14ac:dyDescent="0.25">
      <c r="A9" s="14">
        <f t="shared" si="0"/>
        <v>2</v>
      </c>
      <c r="B9" s="21" t="s">
        <v>3</v>
      </c>
      <c r="C9" s="22">
        <v>3</v>
      </c>
      <c r="D9" s="14">
        <f>IFERROR(VLOOKUP(B9,Product!$A$1:$B$6,2,FALSE)," ")</f>
        <v>150</v>
      </c>
      <c r="E9" s="16">
        <f t="shared" si="1"/>
        <v>450</v>
      </c>
      <c r="G9" s="23">
        <v>2</v>
      </c>
      <c r="H9" s="24" t="s">
        <v>47</v>
      </c>
      <c r="Q9" s="25"/>
    </row>
    <row r="10" spans="1:30" ht="12.75" customHeight="1" x14ac:dyDescent="0.25">
      <c r="A10" s="14">
        <f t="shared" si="0"/>
        <v>3</v>
      </c>
      <c r="B10" s="21" t="s">
        <v>5</v>
      </c>
      <c r="C10" s="22">
        <v>60</v>
      </c>
      <c r="D10" s="14">
        <f>IFERROR(VLOOKUP(B10,Product!$A$1:$B$6,2,FALSE)," ")</f>
        <v>225</v>
      </c>
      <c r="E10" s="16">
        <f t="shared" si="1"/>
        <v>13500</v>
      </c>
      <c r="G10" s="23">
        <v>3</v>
      </c>
      <c r="H10" s="45" t="s">
        <v>48</v>
      </c>
      <c r="I10" s="46"/>
      <c r="J10" s="46"/>
      <c r="K10" s="46"/>
      <c r="L10" s="46"/>
      <c r="M10" s="46"/>
      <c r="N10" s="46"/>
      <c r="O10" s="46"/>
      <c r="P10" s="46"/>
      <c r="Q10" s="47"/>
    </row>
    <row r="11" spans="1:30" ht="12.75" customHeight="1" x14ac:dyDescent="0.25">
      <c r="A11" s="14">
        <f t="shared" si="0"/>
        <v>4</v>
      </c>
      <c r="B11" s="21" t="s">
        <v>5</v>
      </c>
      <c r="C11" s="22">
        <v>3</v>
      </c>
      <c r="D11" s="14">
        <f>IFERROR(VLOOKUP(B11,Product!$A$1:$B$6,2,FALSE)," ")</f>
        <v>225</v>
      </c>
      <c r="E11" s="16">
        <f t="shared" si="1"/>
        <v>675</v>
      </c>
      <c r="G11" s="23">
        <v>4</v>
      </c>
      <c r="H11" s="48"/>
      <c r="I11" s="46"/>
      <c r="J11" s="46"/>
      <c r="K11" s="46"/>
      <c r="L11" s="46"/>
      <c r="M11" s="46"/>
      <c r="N11" s="46"/>
      <c r="O11" s="46"/>
      <c r="P11" s="46"/>
      <c r="Q11" s="47"/>
    </row>
    <row r="12" spans="1:30" ht="12" customHeight="1" x14ac:dyDescent="0.25">
      <c r="A12" s="14">
        <f t="shared" si="0"/>
        <v>5</v>
      </c>
      <c r="B12" s="21" t="s">
        <v>3</v>
      </c>
      <c r="C12" s="22">
        <v>55</v>
      </c>
      <c r="D12" s="14">
        <f>IFERROR(VLOOKUP(B12,Product!$A$1:$B$6,2,FALSE)," ")</f>
        <v>150</v>
      </c>
      <c r="E12" s="16">
        <f t="shared" si="1"/>
        <v>8250</v>
      </c>
      <c r="G12" s="23">
        <v>5</v>
      </c>
      <c r="H12" s="24" t="s">
        <v>49</v>
      </c>
      <c r="Q12" s="25"/>
    </row>
    <row r="13" spans="1:30" ht="12" customHeight="1" x14ac:dyDescent="0.25">
      <c r="A13" s="14">
        <f t="shared" si="0"/>
        <v>6</v>
      </c>
      <c r="B13" s="21" t="s">
        <v>4</v>
      </c>
      <c r="C13" s="22">
        <v>44</v>
      </c>
      <c r="D13" s="14">
        <f>IFERROR(VLOOKUP(B13,Product!$A$1:$B$6,2,FALSE)," ")</f>
        <v>200</v>
      </c>
      <c r="E13" s="16">
        <f t="shared" si="1"/>
        <v>8800</v>
      </c>
      <c r="G13" s="23">
        <v>6</v>
      </c>
      <c r="H13" s="24" t="s">
        <v>50</v>
      </c>
      <c r="Q13" s="25"/>
    </row>
    <row r="14" spans="1:30" ht="12" customHeight="1" x14ac:dyDescent="0.25">
      <c r="A14" s="14">
        <f t="shared" si="0"/>
        <v>7</v>
      </c>
      <c r="B14" s="21" t="s">
        <v>5</v>
      </c>
      <c r="C14" s="22">
        <v>33</v>
      </c>
      <c r="D14" s="14">
        <f>IFERROR(VLOOKUP(B14,Product!$A$1:$B$6,2,FALSE)," ")</f>
        <v>225</v>
      </c>
      <c r="E14" s="16">
        <f t="shared" si="1"/>
        <v>7425</v>
      </c>
      <c r="G14" s="26">
        <v>7</v>
      </c>
      <c r="H14" s="27" t="s">
        <v>51</v>
      </c>
      <c r="I14" s="28"/>
      <c r="J14" s="28"/>
      <c r="K14" s="28"/>
      <c r="L14" s="28"/>
      <c r="M14" s="28"/>
      <c r="N14" s="28"/>
      <c r="O14" s="28"/>
      <c r="P14" s="28"/>
      <c r="Q14" s="29"/>
    </row>
    <row r="15" spans="1:30" ht="12" customHeight="1" x14ac:dyDescent="0.25">
      <c r="A15" s="14">
        <f t="shared" si="0"/>
        <v>8</v>
      </c>
      <c r="B15" s="21" t="s">
        <v>4</v>
      </c>
      <c r="C15" s="22">
        <v>22</v>
      </c>
      <c r="D15" s="14">
        <f>IFERROR(VLOOKUP(B15,Product!$A$1:$B$6,2,FALSE)," ")</f>
        <v>200</v>
      </c>
      <c r="E15" s="16">
        <f t="shared" si="1"/>
        <v>4400</v>
      </c>
      <c r="G15" s="30">
        <v>8</v>
      </c>
      <c r="H15" s="31" t="s">
        <v>52</v>
      </c>
      <c r="I15" s="32"/>
      <c r="J15" s="32"/>
      <c r="K15" s="32"/>
      <c r="L15" s="32"/>
      <c r="M15" s="32"/>
      <c r="N15" s="32"/>
      <c r="O15" s="32"/>
      <c r="P15" s="32"/>
      <c r="Q15" s="33"/>
    </row>
    <row r="16" spans="1:30" ht="12" customHeight="1" x14ac:dyDescent="0.25">
      <c r="A16" s="14" t="str">
        <f t="shared" si="0"/>
        <v/>
      </c>
      <c r="B16" s="21"/>
      <c r="C16" s="22"/>
      <c r="D16" s="14" t="str">
        <f>IFERROR(VLOOKUP(B16,Product!$A$1:$B$6,2,FALSE)," ")</f>
        <v xml:space="preserve"> </v>
      </c>
      <c r="E16" s="16" t="str">
        <f t="shared" si="1"/>
        <v xml:space="preserve"> </v>
      </c>
    </row>
    <row r="17" spans="1:30" ht="12" customHeight="1" x14ac:dyDescent="0.25">
      <c r="A17" s="14" t="str">
        <f t="shared" si="0"/>
        <v/>
      </c>
      <c r="B17" s="21"/>
      <c r="C17" s="22"/>
      <c r="D17" s="14" t="str">
        <f>IFERROR(VLOOKUP(B17,Product!$A$1:$B$6,2,FALSE)," ")</f>
        <v xml:space="preserve"> </v>
      </c>
      <c r="E17" s="16" t="str">
        <f t="shared" si="1"/>
        <v xml:space="preserve"> </v>
      </c>
    </row>
    <row r="18" spans="1:30" ht="12" customHeight="1" x14ac:dyDescent="0.25">
      <c r="A18" s="14" t="str">
        <f t="shared" si="0"/>
        <v/>
      </c>
      <c r="B18" s="21"/>
      <c r="C18" s="34"/>
      <c r="D18" s="14" t="str">
        <f>IFERROR(VLOOKUP(B18,Product!$A$1:$B$6,2,FALSE)," ")</f>
        <v xml:space="preserve"> </v>
      </c>
      <c r="E18" s="16" t="str">
        <f t="shared" si="1"/>
        <v xml:space="preserve"> </v>
      </c>
      <c r="J18" s="12" t="s">
        <v>53</v>
      </c>
    </row>
    <row r="19" spans="1:30" ht="12" customHeight="1" x14ac:dyDescent="0.3">
      <c r="A19" s="35"/>
      <c r="B19" s="35"/>
      <c r="C19" s="49" t="s">
        <v>54</v>
      </c>
      <c r="D19" s="50"/>
      <c r="E19" s="36">
        <f>IFERROR(SUM(E8:E18)," ")</f>
        <v>48000</v>
      </c>
    </row>
    <row r="20" spans="1:30" ht="12" customHeight="1" x14ac:dyDescent="0.3">
      <c r="A20" s="35"/>
      <c r="B20" s="35"/>
      <c r="C20" s="49" t="s">
        <v>55</v>
      </c>
      <c r="D20" s="50"/>
      <c r="E20" s="36">
        <f>IFERROR(E19*5%," ")</f>
        <v>2400</v>
      </c>
    </row>
    <row r="21" spans="1:30" ht="12" customHeight="1" x14ac:dyDescent="0.3">
      <c r="A21" s="35"/>
      <c r="B21" s="35"/>
      <c r="C21" s="49" t="s">
        <v>56</v>
      </c>
      <c r="D21" s="50"/>
      <c r="E21" s="36" cm="1">
        <f t="array" ref="E21">IFERROR(_xlfn.IFS(E19&lt;2500,E19*0%,E19&gt;=2500,E19*2%)," ")</f>
        <v>960</v>
      </c>
    </row>
    <row r="22" spans="1:30" ht="12" customHeight="1" x14ac:dyDescent="0.3">
      <c r="A22" s="35"/>
      <c r="B22" s="35"/>
      <c r="C22" s="51" t="s">
        <v>57</v>
      </c>
      <c r="D22" s="50"/>
      <c r="E22" s="37">
        <f>IFERROR(E19+E20-E21," ")</f>
        <v>49440</v>
      </c>
    </row>
    <row r="23" spans="1:30" ht="12" customHeight="1" x14ac:dyDescent="0.25">
      <c r="A23" s="38"/>
      <c r="B23" s="38"/>
      <c r="C23" s="38"/>
      <c r="D23" s="38"/>
      <c r="E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</row>
    <row r="24" spans="1:30" ht="12" customHeight="1" x14ac:dyDescent="0.25"/>
    <row r="25" spans="1:30" ht="12" customHeight="1" x14ac:dyDescent="0.25"/>
    <row r="26" spans="1:30" ht="12" customHeight="1" x14ac:dyDescent="0.25"/>
    <row r="27" spans="1:30" ht="12" customHeight="1" x14ac:dyDescent="0.25"/>
    <row r="28" spans="1:30" ht="12" customHeight="1" x14ac:dyDescent="0.25"/>
    <row r="29" spans="1:30" ht="12" customHeight="1" x14ac:dyDescent="0.25"/>
    <row r="30" spans="1:30" ht="12" customHeight="1" x14ac:dyDescent="0.25"/>
    <row r="31" spans="1:30" ht="12" customHeight="1" x14ac:dyDescent="0.25"/>
    <row r="32" spans="1:3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mergeCells count="10">
    <mergeCell ref="C22:D22"/>
    <mergeCell ref="A1:E1"/>
    <mergeCell ref="A2:E2"/>
    <mergeCell ref="A3:E3"/>
    <mergeCell ref="D4:E6"/>
    <mergeCell ref="H4:Q5"/>
    <mergeCell ref="H10:Q11"/>
    <mergeCell ref="C19:D19"/>
    <mergeCell ref="C20:D20"/>
    <mergeCell ref="C21:D2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Product!$A$2:$A$6</xm:f>
          </x14:formula1>
          <xm:sqref>B8:B18</xm:sqref>
        </x14:dataValidation>
        <x14:dataValidation type="list" allowBlank="1" showErrorMessage="1" xr:uid="{00000000-0002-0000-0200-000001000000}">
          <x14:formula1>
            <xm:f>Customers!$A$2:$A$13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Customers</vt:lpstr>
      <vt:lpstr>Tax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biswapriya khawas</cp:lastModifiedBy>
  <dcterms:created xsi:type="dcterms:W3CDTF">2022-07-25T10:35:04Z</dcterms:created>
  <dcterms:modified xsi:type="dcterms:W3CDTF">2024-01-30T09:59:33Z</dcterms:modified>
</cp:coreProperties>
</file>