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c08c49aab6ed0e/Documents/Excel_FIle 2025/"/>
    </mc:Choice>
  </mc:AlternateContent>
  <xr:revisionPtr revIDLastSave="189" documentId="13_ncr:1_{DAC43CEB-4A9E-4B7E-9D05-4988C8D0D382}" xr6:coauthVersionLast="47" xr6:coauthVersionMax="47" xr10:uidLastSave="{5D881952-B4DA-4BEE-8594-809E95868906}"/>
  <bookViews>
    <workbookView xWindow="-108" yWindow="-108" windowWidth="23256" windowHeight="13896" xr2:uid="{97EF84D8-6A41-41EE-8DD8-63783CA6816B}"/>
  </bookViews>
  <sheets>
    <sheet name="New Table" sheetId="4" r:id="rId1"/>
    <sheet name="Table2" sheetId="3" r:id="rId2"/>
    <sheet name="Table1" sheetId="2" r:id="rId3"/>
    <sheet name="Sheet1" sheetId="1" r:id="rId4"/>
    <sheet name="Original Data " sheetId="5" r:id="rId5"/>
  </sheets>
  <definedNames>
    <definedName name="ExternalData_1" localSheetId="2" hidden="1">Table1!$A$1:$D$91</definedName>
    <definedName name="ExternalData_2" localSheetId="1" hidden="1">Table2!$A$1:$D$81</definedName>
    <definedName name="ExternalData_3" localSheetId="0" hidden="1">'New Table'!$A$3:$D$173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4" i="4"/>
  <c r="L5" i="4" l="1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41" i="4"/>
  <c r="N41" i="4" s="1"/>
  <c r="L42" i="4"/>
  <c r="N42" i="4" s="1"/>
  <c r="L43" i="4"/>
  <c r="N43" i="4" s="1"/>
  <c r="L44" i="4"/>
  <c r="N44" i="4" s="1"/>
  <c r="L45" i="4"/>
  <c r="N45" i="4" s="1"/>
  <c r="L46" i="4"/>
  <c r="N46" i="4" s="1"/>
  <c r="L47" i="4"/>
  <c r="N47" i="4" s="1"/>
  <c r="L48" i="4"/>
  <c r="N48" i="4" s="1"/>
  <c r="L49" i="4"/>
  <c r="N49" i="4" s="1"/>
  <c r="L50" i="4"/>
  <c r="N50" i="4" s="1"/>
  <c r="L51" i="4"/>
  <c r="N51" i="4" s="1"/>
  <c r="L52" i="4"/>
  <c r="N52" i="4" s="1"/>
  <c r="L53" i="4"/>
  <c r="N53" i="4" s="1"/>
  <c r="L54" i="4"/>
  <c r="N54" i="4" s="1"/>
  <c r="L55" i="4"/>
  <c r="N55" i="4" s="1"/>
  <c r="L56" i="4"/>
  <c r="N56" i="4" s="1"/>
  <c r="L57" i="4"/>
  <c r="N57" i="4" s="1"/>
  <c r="L58" i="4"/>
  <c r="N58" i="4" s="1"/>
  <c r="L59" i="4"/>
  <c r="N59" i="4" s="1"/>
  <c r="L60" i="4"/>
  <c r="N60" i="4" s="1"/>
  <c r="L61" i="4"/>
  <c r="N61" i="4" s="1"/>
  <c r="L62" i="4"/>
  <c r="N62" i="4" s="1"/>
  <c r="L63" i="4"/>
  <c r="N63" i="4" s="1"/>
  <c r="L64" i="4"/>
  <c r="N64" i="4" s="1"/>
  <c r="L65" i="4"/>
  <c r="N65" i="4" s="1"/>
  <c r="L66" i="4"/>
  <c r="N66" i="4" s="1"/>
  <c r="L67" i="4"/>
  <c r="N67" i="4" s="1"/>
  <c r="L68" i="4"/>
  <c r="N68" i="4" s="1"/>
  <c r="L69" i="4"/>
  <c r="N69" i="4" s="1"/>
  <c r="L70" i="4"/>
  <c r="N70" i="4" s="1"/>
  <c r="L71" i="4"/>
  <c r="N71" i="4" s="1"/>
  <c r="L72" i="4"/>
  <c r="N72" i="4" s="1"/>
  <c r="L73" i="4"/>
  <c r="N73" i="4" s="1"/>
  <c r="L74" i="4"/>
  <c r="N74" i="4" s="1"/>
  <c r="L75" i="4"/>
  <c r="N75" i="4" s="1"/>
  <c r="L76" i="4"/>
  <c r="N76" i="4" s="1"/>
  <c r="L77" i="4"/>
  <c r="N77" i="4" s="1"/>
  <c r="L78" i="4"/>
  <c r="N78" i="4" s="1"/>
  <c r="L79" i="4"/>
  <c r="N79" i="4" s="1"/>
  <c r="L80" i="4"/>
  <c r="N80" i="4" s="1"/>
  <c r="L81" i="4"/>
  <c r="N81" i="4" s="1"/>
  <c r="L82" i="4"/>
  <c r="N82" i="4" s="1"/>
  <c r="L83" i="4"/>
  <c r="N83" i="4" s="1"/>
  <c r="L84" i="4"/>
  <c r="N84" i="4" s="1"/>
  <c r="L85" i="4"/>
  <c r="N85" i="4" s="1"/>
  <c r="L86" i="4"/>
  <c r="N86" i="4" s="1"/>
  <c r="L87" i="4"/>
  <c r="N87" i="4" s="1"/>
  <c r="L88" i="4"/>
  <c r="N88" i="4" s="1"/>
  <c r="L89" i="4"/>
  <c r="N89" i="4" s="1"/>
  <c r="L90" i="4"/>
  <c r="N90" i="4" s="1"/>
  <c r="L91" i="4"/>
  <c r="N91" i="4" s="1"/>
  <c r="L92" i="4"/>
  <c r="N92" i="4" s="1"/>
  <c r="L93" i="4"/>
  <c r="N93" i="4" s="1"/>
  <c r="L94" i="4"/>
  <c r="N94" i="4" s="1"/>
  <c r="L95" i="4"/>
  <c r="N95" i="4" s="1"/>
  <c r="L96" i="4"/>
  <c r="N96" i="4" s="1"/>
  <c r="L97" i="4"/>
  <c r="N97" i="4" s="1"/>
  <c r="L98" i="4"/>
  <c r="N98" i="4" s="1"/>
  <c r="L99" i="4"/>
  <c r="N99" i="4" s="1"/>
  <c r="L100" i="4"/>
  <c r="N100" i="4" s="1"/>
  <c r="L101" i="4"/>
  <c r="N101" i="4" s="1"/>
  <c r="L102" i="4"/>
  <c r="N102" i="4" s="1"/>
  <c r="L103" i="4"/>
  <c r="N103" i="4" s="1"/>
  <c r="L104" i="4"/>
  <c r="N104" i="4" s="1"/>
  <c r="L105" i="4"/>
  <c r="N105" i="4" s="1"/>
  <c r="L106" i="4"/>
  <c r="N106" i="4" s="1"/>
  <c r="L107" i="4"/>
  <c r="N107" i="4" s="1"/>
  <c r="L108" i="4"/>
  <c r="N108" i="4" s="1"/>
  <c r="L109" i="4"/>
  <c r="N109" i="4" s="1"/>
  <c r="L110" i="4"/>
  <c r="N110" i="4" s="1"/>
  <c r="L111" i="4"/>
  <c r="N111" i="4" s="1"/>
  <c r="L112" i="4"/>
  <c r="N112" i="4" s="1"/>
  <c r="L113" i="4"/>
  <c r="N113" i="4" s="1"/>
  <c r="L114" i="4"/>
  <c r="N114" i="4" s="1"/>
  <c r="L115" i="4"/>
  <c r="N115" i="4" s="1"/>
  <c r="L116" i="4"/>
  <c r="N116" i="4" s="1"/>
  <c r="L117" i="4"/>
  <c r="N117" i="4" s="1"/>
  <c r="L118" i="4"/>
  <c r="N118" i="4" s="1"/>
  <c r="L119" i="4"/>
  <c r="N119" i="4" s="1"/>
  <c r="L120" i="4"/>
  <c r="N120" i="4" s="1"/>
  <c r="L121" i="4"/>
  <c r="N121" i="4" s="1"/>
  <c r="L122" i="4"/>
  <c r="N122" i="4" s="1"/>
  <c r="L123" i="4"/>
  <c r="N123" i="4" s="1"/>
  <c r="L124" i="4"/>
  <c r="N124" i="4" s="1"/>
  <c r="L125" i="4"/>
  <c r="N125" i="4" s="1"/>
  <c r="L126" i="4"/>
  <c r="N126" i="4" s="1"/>
  <c r="L127" i="4"/>
  <c r="N127" i="4" s="1"/>
  <c r="L128" i="4"/>
  <c r="N128" i="4" s="1"/>
  <c r="L129" i="4"/>
  <c r="N129" i="4" s="1"/>
  <c r="L130" i="4"/>
  <c r="N130" i="4" s="1"/>
  <c r="L131" i="4"/>
  <c r="N131" i="4" s="1"/>
  <c r="L132" i="4"/>
  <c r="N132" i="4" s="1"/>
  <c r="L133" i="4"/>
  <c r="N133" i="4" s="1"/>
  <c r="L134" i="4"/>
  <c r="N134" i="4" s="1"/>
  <c r="L135" i="4"/>
  <c r="N135" i="4" s="1"/>
  <c r="L136" i="4"/>
  <c r="N136" i="4" s="1"/>
  <c r="L137" i="4"/>
  <c r="N137" i="4" s="1"/>
  <c r="L138" i="4"/>
  <c r="N138" i="4" s="1"/>
  <c r="L139" i="4"/>
  <c r="N139" i="4" s="1"/>
  <c r="L140" i="4"/>
  <c r="N140" i="4" s="1"/>
  <c r="L141" i="4"/>
  <c r="N141" i="4" s="1"/>
  <c r="L142" i="4"/>
  <c r="N142" i="4" s="1"/>
  <c r="L143" i="4"/>
  <c r="N143" i="4" s="1"/>
  <c r="L144" i="4"/>
  <c r="N144" i="4" s="1"/>
  <c r="L145" i="4"/>
  <c r="N145" i="4" s="1"/>
  <c r="L146" i="4"/>
  <c r="N146" i="4" s="1"/>
  <c r="L147" i="4"/>
  <c r="N147" i="4" s="1"/>
  <c r="L148" i="4"/>
  <c r="N148" i="4" s="1"/>
  <c r="L149" i="4"/>
  <c r="N149" i="4" s="1"/>
  <c r="L150" i="4"/>
  <c r="N150" i="4" s="1"/>
  <c r="L151" i="4"/>
  <c r="N151" i="4" s="1"/>
  <c r="L152" i="4"/>
  <c r="N152" i="4" s="1"/>
  <c r="L153" i="4"/>
  <c r="N153" i="4" s="1"/>
  <c r="L154" i="4"/>
  <c r="N154" i="4" s="1"/>
  <c r="L155" i="4"/>
  <c r="N155" i="4" s="1"/>
  <c r="L156" i="4"/>
  <c r="N156" i="4" s="1"/>
  <c r="L157" i="4"/>
  <c r="N157" i="4" s="1"/>
  <c r="L158" i="4"/>
  <c r="N158" i="4" s="1"/>
  <c r="L159" i="4"/>
  <c r="N159" i="4" s="1"/>
  <c r="L160" i="4"/>
  <c r="N160" i="4" s="1"/>
  <c r="L161" i="4"/>
  <c r="N161" i="4" s="1"/>
  <c r="L162" i="4"/>
  <c r="N162" i="4" s="1"/>
  <c r="L163" i="4"/>
  <c r="N163" i="4" s="1"/>
  <c r="L164" i="4"/>
  <c r="N164" i="4" s="1"/>
  <c r="L165" i="4"/>
  <c r="N165" i="4" s="1"/>
  <c r="L166" i="4"/>
  <c r="N166" i="4" s="1"/>
  <c r="L167" i="4"/>
  <c r="N167" i="4" s="1"/>
  <c r="L4" i="4"/>
  <c r="N4" i="4" s="1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72FB7-342A-4631-B811-5226A36951DF}" keepAlive="1" name="Query - New Table" description="Connection to the 'New Table' query in the workbook." type="5" refreshedVersion="8" background="1" saveData="1">
    <dbPr connection="Provider=Microsoft.Mashup.OleDb.1;Data Source=$Workbook$;Location=&quot;New Table&quot;;Extended Properties=&quot;&quot;" command="SELECT * FROM [New Table]"/>
  </connection>
  <connection id="2" xr16:uid="{6B65F767-6075-4F25-9D49-329EDBFD116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09B8C047-34B5-4F87-B4ED-93B4370624E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<sst xmlns="http://schemas.openxmlformats.org/spreadsheetml/2006/main" count="2179" uniqueCount="231">
  <si>
    <t>Person</t>
  </si>
  <si>
    <t>City</t>
  </si>
  <si>
    <t>Ticket Price</t>
  </si>
  <si>
    <t>Event Detail</t>
  </si>
  <si>
    <t xml:space="preserve"> Post Lemon </t>
  </si>
  <si>
    <t>Chicago</t>
  </si>
  <si>
    <t>$500</t>
  </si>
  <si>
    <t>TBA on 14 Aug (2026)</t>
  </si>
  <si>
    <t>Jonas Blizzards</t>
  </si>
  <si>
    <t>Las Vegas</t>
  </si>
  <si>
    <t>£600</t>
  </si>
  <si>
    <t>10PM Start</t>
  </si>
  <si>
    <t>Shawn Mender</t>
  </si>
  <si>
    <t>Sin city</t>
  </si>
  <si>
    <t>$200</t>
  </si>
  <si>
    <t>Event begins at 8PM on 11 Nov (2026)</t>
  </si>
  <si>
    <t xml:space="preserve">Ellie Goldfish </t>
  </si>
  <si>
    <t>Bombay</t>
  </si>
  <si>
    <t>$400</t>
  </si>
  <si>
    <t>6PM Start on 27-Sept-2025</t>
  </si>
  <si>
    <t xml:space="preserve">Khalid Kale </t>
  </si>
  <si>
    <t>Sydney</t>
  </si>
  <si>
    <t>$600</t>
  </si>
  <si>
    <t>Event begins at 10PM</t>
  </si>
  <si>
    <t>Lizzoard</t>
  </si>
  <si>
    <t>New York</t>
  </si>
  <si>
    <t>£300</t>
  </si>
  <si>
    <t>4 Hour show starting at 9PM</t>
  </si>
  <si>
    <t xml:space="preserve">Jonas Blizzards </t>
  </si>
  <si>
    <t>Big Apple</t>
  </si>
  <si>
    <t>TBA on 1-Apr-2026</t>
  </si>
  <si>
    <t>Katy Ferry</t>
  </si>
  <si>
    <t>4 Hour show starting at 9PM on 7 Aug (2025)</t>
  </si>
  <si>
    <t>Bruno Mars Bar</t>
  </si>
  <si>
    <t>3 Hour performance, begins at 6PM</t>
  </si>
  <si>
    <t>Harry Styles of Hair</t>
  </si>
  <si>
    <t>Mumbai</t>
  </si>
  <si>
    <t>TBA on 7-Nov-2026</t>
  </si>
  <si>
    <t>Ariana Venti</t>
  </si>
  <si>
    <t>London</t>
  </si>
  <si>
    <t>100</t>
  </si>
  <si>
    <t>TBA</t>
  </si>
  <si>
    <t>£100</t>
  </si>
  <si>
    <t>Event begins at 7PM on 28-Dec-2026</t>
  </si>
  <si>
    <t xml:space="preserve">Justin Woodenpond </t>
  </si>
  <si>
    <t>Show starts at 9PM on 9-Jun-2026</t>
  </si>
  <si>
    <t>The Weekend Forecast</t>
  </si>
  <si>
    <t>Show starts at 5PM on 23 Oct (2025)</t>
  </si>
  <si>
    <t>Snoop Corgi</t>
  </si>
  <si>
    <t>TBA on 14-Jul-2026</t>
  </si>
  <si>
    <t>Taylor Swiftly</t>
  </si>
  <si>
    <t>£200</t>
  </si>
  <si>
    <t>Show starts at 6PM</t>
  </si>
  <si>
    <t>Cardi Bee</t>
  </si>
  <si>
    <t>$300</t>
  </si>
  <si>
    <t>6PM Start on 5 Dec (2025)</t>
  </si>
  <si>
    <t xml:space="preserve"> Lizzoard </t>
  </si>
  <si>
    <t>$100</t>
  </si>
  <si>
    <t>4 Hour show starting at 10PM</t>
  </si>
  <si>
    <t>Sam Smithy</t>
  </si>
  <si>
    <t>4 Hour show starting at 6PM</t>
  </si>
  <si>
    <t>300</t>
  </si>
  <si>
    <t>7PM Start on 23 Jan (2026)</t>
  </si>
  <si>
    <t>4 Hour show starting at 5PM</t>
  </si>
  <si>
    <t xml:space="preserve"> Jonas Blizzards </t>
  </si>
  <si>
    <t>TBA on 8 Jun (2026)</t>
  </si>
  <si>
    <t>Show starts at 7PM</t>
  </si>
  <si>
    <t>TBA on 15 Nov (2026)</t>
  </si>
  <si>
    <t>Justin Woodenpond</t>
  </si>
  <si>
    <t>9PM Start on 26-Apr-2026</t>
  </si>
  <si>
    <t xml:space="preserve">Katy Ferry </t>
  </si>
  <si>
    <t>Event begins at 8PM on 15-Dec-2026</t>
  </si>
  <si>
    <t>Drake Mallard</t>
  </si>
  <si>
    <t>3 Hour performance, begins at 9PM on 5 Nov (2026)</t>
  </si>
  <si>
    <t>200</t>
  </si>
  <si>
    <t>7PM Start on 16-Oct-2025</t>
  </si>
  <si>
    <t xml:space="preserve">Alicia Keys to the City </t>
  </si>
  <si>
    <t>4 Hour show starting at 8PM on 21-May-2026</t>
  </si>
  <si>
    <t>Khalid Kale</t>
  </si>
  <si>
    <t>4 Hour show starting at 7PM on 13-Nov-2025</t>
  </si>
  <si>
    <t>Event begins at 9PM</t>
  </si>
  <si>
    <t xml:space="preserve">Ed Shewalk </t>
  </si>
  <si>
    <t>3 Hour performance, begins at 9PM on 23-Jul-2026</t>
  </si>
  <si>
    <t>10PM Start on 13-Aug-2026</t>
  </si>
  <si>
    <t>9PM Start</t>
  </si>
  <si>
    <t>Singapore</t>
  </si>
  <si>
    <t>6PM Start on 19 Nov (2026)</t>
  </si>
  <si>
    <t>Show starts at 5PM on 6 May (2026)</t>
  </si>
  <si>
    <t>3 Hour performance, begins at 8PM on 28-Jul-2025</t>
  </si>
  <si>
    <t>Selena Go-Go</t>
  </si>
  <si>
    <t>4 Hour show starting at 9PM on 25 Aug (2026)</t>
  </si>
  <si>
    <t>TBA on 9 Oct (2025)</t>
  </si>
  <si>
    <t>4 Hour show starting at 10PM on 19 Sept (2025)</t>
  </si>
  <si>
    <t xml:space="preserve"> Harry Styles of Hair </t>
  </si>
  <si>
    <t>3 Hour performance, begins at 7PM on 31 May (2026)</t>
  </si>
  <si>
    <t>Ellie Goldfish</t>
  </si>
  <si>
    <t>5PM Start on 1 Sept (2026)</t>
  </si>
  <si>
    <t xml:space="preserve">Imagine Wagons </t>
  </si>
  <si>
    <t>Show starts at 9PM on 11 Sept (2026)</t>
  </si>
  <si>
    <t>4 Hour show starting at 7PM on 30-Dec-2025</t>
  </si>
  <si>
    <t>Event begins at 5PM on 2 Jan (2026)</t>
  </si>
  <si>
    <t>4 Hour show starting at 8PM on 13-Jun-2026</t>
  </si>
  <si>
    <t>Vegas</t>
  </si>
  <si>
    <t>6PM Start on 14-Aug-2025</t>
  </si>
  <si>
    <t>Alicia Keys to the City</t>
  </si>
  <si>
    <t>TBA on 20 May (2026)</t>
  </si>
  <si>
    <t>4 Hour show starting at 9PM on 5-Jun-2026</t>
  </si>
  <si>
    <t>Billie Eyelash</t>
  </si>
  <si>
    <t>3 Hour performance, begins at 5PM on 20 Feb (2026)</t>
  </si>
  <si>
    <t>Imagine Wagons</t>
  </si>
  <si>
    <t>Show starts at 9PM on 30 Nov (2026)</t>
  </si>
  <si>
    <t>Event begins at 7PM</t>
  </si>
  <si>
    <t>4 Hour show starting at 6PM on 1-Feb-2026</t>
  </si>
  <si>
    <t>3 Hour performance, begins at 9PM on 1 May (2026)</t>
  </si>
  <si>
    <t>Marooned 5</t>
  </si>
  <si>
    <t>Event begins at 8PM on 28-Feb-2026</t>
  </si>
  <si>
    <t>£400</t>
  </si>
  <si>
    <t>3 Hour performance, begins at 10PM on 27 Jan (2026)</t>
  </si>
  <si>
    <t>3 Hour performance, begins at 5PM</t>
  </si>
  <si>
    <t>Camila Cobello</t>
  </si>
  <si>
    <t>Event begins at 7PM on 30-Dec-2025</t>
  </si>
  <si>
    <t>£500</t>
  </si>
  <si>
    <t>3 Hour performance, begins at 8PM on 5 Jan (2026)</t>
  </si>
  <si>
    <t>4 Hour show starting at 7PM</t>
  </si>
  <si>
    <t xml:space="preserve">Marooned 5 </t>
  </si>
  <si>
    <t>3 Hour performance, begins at 10PM on 23 May (2026)</t>
  </si>
  <si>
    <t>Lady Gaggle</t>
  </si>
  <si>
    <t>9PM Start on 24 Jan (2026)</t>
  </si>
  <si>
    <t>8PM Start on 19-Apr-2026</t>
  </si>
  <si>
    <t>3 Hour performance, begins at 5PM on 14-May-2026</t>
  </si>
  <si>
    <t xml:space="preserve">Drake Mallard </t>
  </si>
  <si>
    <t>Event begins at 5PM on 7-Oct-2026</t>
  </si>
  <si>
    <t>4 Hour show starting at 8PM on 28 Nov (2025)</t>
  </si>
  <si>
    <t>5PM Start on 15 Sept (2026)</t>
  </si>
  <si>
    <t>Event begins at 6PM on 24-May-2026</t>
  </si>
  <si>
    <t xml:space="preserve">Shawn Mender </t>
  </si>
  <si>
    <t>Show starts at 8PM on 7 Sept (2025)</t>
  </si>
  <si>
    <t>4 Hour show starting at 7PM on 15 Jan (2026)</t>
  </si>
  <si>
    <t>Show starts at 8PM on 29-Jun-2026</t>
  </si>
  <si>
    <t>4 Hour show starting at 5PM on 11 Oct (2025)</t>
  </si>
  <si>
    <t>TBA on 28-Jun-2025</t>
  </si>
  <si>
    <t>3 Hour performance, begins at 5PM on 29 Jul (2025)</t>
  </si>
  <si>
    <t>3 Hour performance, begins at 7PM</t>
  </si>
  <si>
    <t>Ed Shewalk</t>
  </si>
  <si>
    <t>4 Hour show starting at 8PM on 28 Sept (2025)</t>
  </si>
  <si>
    <t xml:space="preserve">Bruno Mars Bar </t>
  </si>
  <si>
    <t>400</t>
  </si>
  <si>
    <t>Show starts at 7PM on 28 Jul (2025)</t>
  </si>
  <si>
    <t>7PM Start</t>
  </si>
  <si>
    <t xml:space="preserve">Snoop Corgi </t>
  </si>
  <si>
    <t>3 Hour performance, begins at 5PM on 19 Oct (2026)</t>
  </si>
  <si>
    <t xml:space="preserve"> Imagine Wagons </t>
  </si>
  <si>
    <t>4 Hour show starting at 5PM on 31 Jul (2025)</t>
  </si>
  <si>
    <t>Auckland</t>
  </si>
  <si>
    <t>8PM Start</t>
  </si>
  <si>
    <t>Wellington</t>
  </si>
  <si>
    <t>3 Hour performance, begins at 7PM on 15 Apr (2026)</t>
  </si>
  <si>
    <t>Post Lemon</t>
  </si>
  <si>
    <t>TBA on 8 Aug (2025)</t>
  </si>
  <si>
    <t>3 Hour performance, begins at 7PM on 14 Apr (2026)</t>
  </si>
  <si>
    <t>TBA on 9 Aug (2025)</t>
  </si>
  <si>
    <t>Event begins at 10PM on 12 Jul (2025)</t>
  </si>
  <si>
    <t xml:space="preserve"> Bruno Mars Bar </t>
  </si>
  <si>
    <t>9PM Start on 17-Feb-2026</t>
  </si>
  <si>
    <t>4 Hour show starting at 6PM on 5 Feb (2026)</t>
  </si>
  <si>
    <t>Event begins at 7PM on 18-Jun-2026</t>
  </si>
  <si>
    <t>4 Hour show starting at 9PM on 19-Jul-2026</t>
  </si>
  <si>
    <t>Show starts at 8PM</t>
  </si>
  <si>
    <t>600</t>
  </si>
  <si>
    <t>3 Hour performance, begins at 9PM</t>
  </si>
  <si>
    <t>7PM Start on 16 Dec (2025)</t>
  </si>
  <si>
    <t>3 Hour performance, begins at 10PM on 27-Apr-2026</t>
  </si>
  <si>
    <t>Event begins at 7PM on 23-Oct-2025</t>
  </si>
  <si>
    <t>Show starts at 9PM on 25 Dec (2025)</t>
  </si>
  <si>
    <t>Event begins at 8PM on 10-Jul-2025</t>
  </si>
  <si>
    <t>7PM Start on 21-Nov-2026</t>
  </si>
  <si>
    <t>4 Hour show starting at 9PM on 23-Mar-2026</t>
  </si>
  <si>
    <t>Event begins at 6PM on 8-Jun-2026</t>
  </si>
  <si>
    <t>5PM Start on 12 Dec (2026)</t>
  </si>
  <si>
    <t>4 Hour show starting at 9PM on 15-Dec-2026</t>
  </si>
  <si>
    <t>3 Hour performance, begins at 6PM on 12 Nov (2025)</t>
  </si>
  <si>
    <t>4 Hour show starting at 10PM on 7 Nov (2025)</t>
  </si>
  <si>
    <t>6PM Start</t>
  </si>
  <si>
    <t xml:space="preserve"> Ed Shewalk </t>
  </si>
  <si>
    <t>Show starts at 8PM on 21 Jan (2026)</t>
  </si>
  <si>
    <t>Show starts at 6PM on 20-Mar-2026</t>
  </si>
  <si>
    <t>9PM Start on 1-Jul-2026</t>
  </si>
  <si>
    <t>Event begins at 10PM on 21-Dec-2025</t>
  </si>
  <si>
    <t>Show starts at 8PM on 4-Jun-2025</t>
  </si>
  <si>
    <t>4 Hour show starting at 9PM on 5-Dec-2026</t>
  </si>
  <si>
    <t xml:space="preserve">Billie Eyelash </t>
  </si>
  <si>
    <t>TBA on 25 Nov (2026)</t>
  </si>
  <si>
    <t xml:space="preserve">Harry Styles of Hair </t>
  </si>
  <si>
    <t>9PM Start on 4 Mar (2026)</t>
  </si>
  <si>
    <t>6PM Start on 27-Jun-2025</t>
  </si>
  <si>
    <t>3 Hour performance, begins at 6PM on 16-Jun-2025</t>
  </si>
  <si>
    <t>4 Hour show starting at 10PM on 6 Oct (2025)</t>
  </si>
  <si>
    <t>6PM Start on 5 Feb (2026)</t>
  </si>
  <si>
    <t>TBA on 26 Jun (2025)</t>
  </si>
  <si>
    <t>Show starts at 9PM</t>
  </si>
  <si>
    <t>Show starts at 6PM on 17-May-2026</t>
  </si>
  <si>
    <t>7PM Start on 28-Oct-2026</t>
  </si>
  <si>
    <t>3 Hour performance, begins at 8PM on 21 Oct (2025)</t>
  </si>
  <si>
    <t>4 Hour show starting at 9PM on 30 Dec (2025)</t>
  </si>
  <si>
    <t>Event begins at 7PM on 14-Jul-2025</t>
  </si>
  <si>
    <t>3 Hour performance, begins at 6PM on 25 Jun (2026)</t>
  </si>
  <si>
    <t>Show starts at 10PM on 16-Jun-2026</t>
  </si>
  <si>
    <t>TBA on 22 Feb (2026)</t>
  </si>
  <si>
    <t>3 Hour performance, begins at 8PM on 8 Oct (2026)</t>
  </si>
  <si>
    <t>Show starts at 7PM on 23 Oct (2026)</t>
  </si>
  <si>
    <t>9PM Start on 5 Oct (2025)</t>
  </si>
  <si>
    <t>4 Hour show starting at 8PM on 3 Jun (2026)</t>
  </si>
  <si>
    <t>4 Hour show starting at 10PM on 23-Sept-2025</t>
  </si>
  <si>
    <t>3 Hour performance, begins at 6PM on 7-May-2026</t>
  </si>
  <si>
    <t>TBA on 11-May-2026</t>
  </si>
  <si>
    <t>Event begins at 8PM</t>
  </si>
  <si>
    <t>3 Hour performance, begins at 7PM on 5 Jan (2026)</t>
  </si>
  <si>
    <t>Show starts at 5PM on 5 Jan (2026)</t>
  </si>
  <si>
    <t>Unknown</t>
  </si>
  <si>
    <t xml:space="preserve">Old </t>
  </si>
  <si>
    <t>Time</t>
  </si>
  <si>
    <t xml:space="preserve"> </t>
  </si>
  <si>
    <t>Correct Date</t>
  </si>
  <si>
    <t>PASTED DATA #1</t>
  </si>
  <si>
    <t>PASTED DATA #2</t>
  </si>
  <si>
    <t>•</t>
  </si>
  <si>
    <t>Reshape data #3</t>
  </si>
  <si>
    <t>Event Details</t>
  </si>
  <si>
    <t xml:space="preserve">new </t>
  </si>
  <si>
    <t>Clean data</t>
  </si>
  <si>
    <t xml:space="preserve">Append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</si>
</sst>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;[Red]\-&quot;$&quot;#,##0"/>
    <numFmt numFmtId="169" formatCode="[$-10409]h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5" borderId="0" xfId="0" applyFont="1" applyFill="1"/>
    <xf numFmtId="0" fontId="1" fillId="0" borderId="0" xfId="0" applyFont="1"/>
    <xf numFmtId="0" fontId="0" fillId="0" borderId="1" xfId="0" applyBorder="1"/>
    <xf numFmtId="0" fontId="1" fillId="4" borderId="1" xfId="0" applyFont="1" applyFill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applyNumberFormat="1"/>
    <xf numFmtId="0" fontId="0" fillId="0" borderId="2" xfId="0" applyBorder="1"/>
    <xf numFmtId="169" fontId="0" fillId="0" borderId="3" xfId="0" applyNumberForma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9" fontId="0" fillId="0" borderId="9" xfId="0" applyNumberFormat="1" applyBorder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[$-10409]hh:mm\ AM/PM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8262A3D-FF4F-41EA-9169-8EECA28ECB1A}" autoFormatId="16" applyNumberFormats="0" applyBorderFormats="0" applyFontFormats="0" applyPatternFormats="0" applyAlignmentFormats="0" applyWidthHeightFormats="0">
  <queryTableRefresh nextId="5">
    <queryTableFields count="4">
      <queryTableField id="1" name="Person" tableColumnId="1"/>
      <queryTableField id="2" name="City" tableColumnId="2"/>
      <queryTableField id="3" name="Ticket Price" tableColumnId="3"/>
      <queryTableField id="4" name="Event Det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3EF6E8F-3136-468F-A6F2-D935BFD9BA68}" autoFormatId="16" applyNumberFormats="0" applyBorderFormats="0" applyFontFormats="0" applyPatternFormats="0" applyAlignmentFormats="0" applyWidthHeightFormats="0">
  <queryTableRefresh nextId="5">
    <queryTableFields count="4">
      <queryTableField id="1" name="Person" tableColumnId="1"/>
      <queryTableField id="2" name="City" tableColumnId="2"/>
      <queryTableField id="3" name="Ticket Price" tableColumnId="3"/>
      <queryTableField id="4" name="Event Det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F34A0E-EADF-4844-B3A6-7FD7430C96C0}" autoFormatId="16" applyNumberFormats="0" applyBorderFormats="0" applyFontFormats="0" applyPatternFormats="0" applyAlignmentFormats="0" applyWidthHeightFormats="0">
  <queryTableRefresh nextId="5">
    <queryTableFields count="4">
      <queryTableField id="1" name="Person" tableColumnId="1"/>
      <queryTableField id="2" name="City" tableColumnId="2"/>
      <queryTableField id="3" name="Ticket Price" tableColumnId="3"/>
      <queryTableField id="4" name="Event Det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71140-6714-4C9F-B358-56EAE9A2EE1E}" name="New_Table" displayName="New_Table" ref="A3:D173" tableType="queryTable" totalsRowShown="0">
  <autoFilter ref="A3:D173" xr:uid="{EB171140-6714-4C9F-B358-56EAE9A2EE1E}"/>
  <tableColumns count="4">
    <tableColumn id="1" xr3:uid="{2D41537A-BAEE-408C-8DC3-9AF38C032E7C}" uniqueName="1" name="Person" queryTableFieldId="1" dataDxfId="20"/>
    <tableColumn id="2" xr3:uid="{55606F6F-8AAF-46F5-A2CC-B1309CF295C0}" uniqueName="2" name="City" queryTableFieldId="2" dataDxfId="19"/>
    <tableColumn id="3" xr3:uid="{0ACB816D-5A8A-40D9-87BD-A9A7A38525A5}" uniqueName="3" name="Ticket Price" queryTableFieldId="3" dataDxfId="15"/>
    <tableColumn id="4" xr3:uid="{434C3EEE-E9B8-4065-8BF9-70707C7D9DB9}" uniqueName="4" name="Event Detail" queryTableFieldId="4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F3B6DB-EF5B-490D-B161-FA53A6DB2E5B}" name="Table4" displayName="Table4" ref="I3:N167" totalsRowShown="0" headerRowDxfId="0" headerRowBorderDxfId="8" tableBorderDxfId="9" totalsRowBorderDxfId="7">
  <autoFilter ref="I3:N167" xr:uid="{3EF3B6DB-EF5B-490D-B161-FA53A6DB2E5B}"/>
  <tableColumns count="6">
    <tableColumn id="1" xr3:uid="{A0BE5AC7-ED44-4DFB-ABCC-676ED9E2D907}" name="Person" dataDxfId="6">
      <calculatedColumnFormula>TRIM(A4)</calculatedColumnFormula>
    </tableColumn>
    <tableColumn id="2" xr3:uid="{D941FB43-1280-4B57-817A-8C2F697AC691}" name="City" dataDxfId="5">
      <calculatedColumnFormula>_xlfn.XLOOKUP(TRIM(B4),Sheet1!$B$2:$B$15,Sheet1!$C$2:$C$15)</calculatedColumnFormula>
    </tableColumn>
    <tableColumn id="3" xr3:uid="{CC46249B-1B9B-4941-8B4D-2BC7884898AB}" name="Ticket Price" dataDxfId="4">
      <calculatedColumnFormula>New_Table[[#This Row],[Ticket Price]]</calculatedColumnFormula>
    </tableColumn>
    <tableColumn id="4" xr3:uid="{8200C4BB-E0B4-4D28-849F-D6BAEA1B9B5B}" name="Event Detail" dataDxfId="3">
      <calculatedColumnFormula>D4</calculatedColumnFormula>
    </tableColumn>
    <tableColumn id="5" xr3:uid="{93CD81FE-8D77-49EF-92E4-635029F73AE7}" name="Correct Date" dataDxfId="2"/>
    <tableColumn id="6" xr3:uid="{BA5BB92D-710B-433B-A66E-FB3493BC72DB}" name="Time" dataDxfId="1">
      <calculatedColumnFormula>IFERROR(TRIM(MID(L4,FIND("M",L4)-3,5)),"TBA")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58B83C-0D43-4ECE-9D0D-C550F7106F85}" name="Table2" displayName="Table2" ref="A1:D81" tableType="queryTable" totalsRowShown="0">
  <autoFilter ref="A1:D81" xr:uid="{8058B83C-0D43-4ECE-9D0D-C550F7106F85}"/>
  <tableColumns count="4">
    <tableColumn id="1" xr3:uid="{90A922AD-3C69-4913-A039-FDE5D21A0453}" uniqueName="1" name="Person" queryTableFieldId="1" dataDxfId="17"/>
    <tableColumn id="2" xr3:uid="{AF48D8DC-3132-4CA1-81F9-4C22EFA0223C}" uniqueName="2" name="City" queryTableFieldId="2"/>
    <tableColumn id="3" xr3:uid="{3A1AEBB7-0ABD-427C-895C-0E7559335E94}" uniqueName="3" name="Ticket Price" queryTableFieldId="3" dataDxfId="14"/>
    <tableColumn id="4" xr3:uid="{85A14682-9E62-4FE1-8390-154549C13159}" uniqueName="4" name="Event Detail" queryTableFieldId="4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FF93C-F80E-4EFA-99E6-66FB0E0DDCED}" name="Table1" displayName="Table1" ref="A1:D91" tableType="queryTable" totalsRowShown="0">
  <autoFilter ref="A1:D91" xr:uid="{E2CFF93C-F80E-4EFA-99E6-66FB0E0DDCED}"/>
  <tableColumns count="4">
    <tableColumn id="1" xr3:uid="{A97A07EB-BA02-471F-860D-60025C725FA5}" uniqueName="1" name="Person" queryTableFieldId="1" dataDxfId="13"/>
    <tableColumn id="2" xr3:uid="{537E1B3C-51CC-4A1E-9178-38806998A83E}" uniqueName="2" name="City" queryTableFieldId="2" dataDxfId="12"/>
    <tableColumn id="3" xr3:uid="{A5BFB5C3-5817-4639-AC84-F07B56D99349}" uniqueName="3" name="Ticket Price" queryTableFieldId="3" dataDxfId="11"/>
    <tableColumn id="4" xr3:uid="{519D126C-E602-4F35-8415-CAC941A4ECD1}" uniqueName="4" name="Event Detail" queryTableFieldId="4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08C1-1E7A-40F3-8D58-09995183C7BB}">
  <dimension ref="A1:N196"/>
  <sheetViews>
    <sheetView tabSelected="1" workbookViewId="0">
      <selection activeCell="E25" sqref="E25"/>
    </sheetView>
  </sheetViews>
  <sheetFormatPr defaultRowHeight="14.4" x14ac:dyDescent="0.3"/>
  <cols>
    <col min="1" max="1" width="19.77734375" bestFit="1" customWidth="1"/>
    <col min="2" max="2" width="9.77734375" bestFit="1" customWidth="1"/>
    <col min="3" max="3" width="13.33203125" customWidth="1"/>
    <col min="4" max="4" width="42.5546875" customWidth="1"/>
    <col min="6" max="6" width="0.21875" customWidth="1"/>
    <col min="7" max="7" width="8.88671875" hidden="1" customWidth="1"/>
    <col min="8" max="8" width="19.109375" hidden="1" customWidth="1"/>
    <col min="9" max="9" width="19.77734375" bestFit="1" customWidth="1"/>
    <col min="10" max="10" width="12.6640625" customWidth="1"/>
    <col min="11" max="11" width="13.5546875" customWidth="1"/>
    <col min="12" max="12" width="39.33203125" customWidth="1"/>
    <col min="13" max="13" width="16.77734375" bestFit="1" customWidth="1"/>
    <col min="14" max="14" width="7.44140625" customWidth="1"/>
  </cols>
  <sheetData>
    <row r="1" spans="1:14" x14ac:dyDescent="0.3">
      <c r="A1" s="1" t="s">
        <v>230</v>
      </c>
      <c r="I1" s="1" t="s">
        <v>229</v>
      </c>
    </row>
    <row r="3" spans="1:14" ht="15.6" x14ac:dyDescent="0.3">
      <c r="A3" t="s">
        <v>0</v>
      </c>
      <c r="B3" t="s">
        <v>1</v>
      </c>
      <c r="C3" t="s">
        <v>2</v>
      </c>
      <c r="D3" t="s">
        <v>3</v>
      </c>
      <c r="I3" s="12" t="s">
        <v>0</v>
      </c>
      <c r="J3" s="13" t="s">
        <v>1</v>
      </c>
      <c r="K3" s="13" t="s">
        <v>2</v>
      </c>
      <c r="L3" s="13" t="s">
        <v>3</v>
      </c>
      <c r="M3" s="13" t="s">
        <v>222</v>
      </c>
      <c r="N3" s="14" t="s">
        <v>220</v>
      </c>
    </row>
    <row r="4" spans="1:14" x14ac:dyDescent="0.3">
      <c r="A4" t="s">
        <v>4</v>
      </c>
      <c r="B4" t="s">
        <v>5</v>
      </c>
      <c r="C4" s="9">
        <v>500</v>
      </c>
      <c r="D4" t="s">
        <v>7</v>
      </c>
      <c r="I4" s="10" t="str">
        <f>TRIM(A4)</f>
        <v>Post Lemon</v>
      </c>
      <c r="J4" s="5" t="str">
        <f>_xlfn.XLOOKUP(TRIM(B4),Sheet1!$B$2:$B$15,Sheet1!$C$2:$C$15)</f>
        <v>Chicago</v>
      </c>
      <c r="K4" s="5">
        <f>New_Table[[#This Row],[Ticket Price]]</f>
        <v>500</v>
      </c>
      <c r="L4" s="5" t="str">
        <f>D4</f>
        <v>TBA on 14 Aug (2026)</v>
      </c>
      <c r="M4" s="8">
        <v>46248</v>
      </c>
      <c r="N4" s="11" t="str">
        <f>IFERROR(TRIM(MID(L4,FIND("M",L4)-3,5)),"TBA")</f>
        <v>TBA</v>
      </c>
    </row>
    <row r="5" spans="1:14" x14ac:dyDescent="0.3">
      <c r="A5" t="s">
        <v>8</v>
      </c>
      <c r="B5" t="s">
        <v>9</v>
      </c>
      <c r="C5" s="9">
        <v>600</v>
      </c>
      <c r="D5" t="s">
        <v>11</v>
      </c>
      <c r="I5" s="10" t="str">
        <f>TRIM(A5)</f>
        <v>Jonas Blizzards</v>
      </c>
      <c r="J5" s="5" t="str">
        <f>_xlfn.XLOOKUP(TRIM(B5),Sheet1!$B$2:$B$15,Sheet1!$C$2:$C$15)</f>
        <v>Las Vegas</v>
      </c>
      <c r="K5" s="5">
        <f>New_Table[[#This Row],[Ticket Price]]</f>
        <v>600</v>
      </c>
      <c r="L5" s="5" t="str">
        <f>D5</f>
        <v>10PM Start</v>
      </c>
      <c r="M5" s="8" t="s">
        <v>221</v>
      </c>
      <c r="N5" s="11" t="str">
        <f>IFERROR(TRIM(MID(L5,FIND("M",L5)-3,5)),"TBA")</f>
        <v>10PM</v>
      </c>
    </row>
    <row r="6" spans="1:14" x14ac:dyDescent="0.3">
      <c r="A6" t="s">
        <v>12</v>
      </c>
      <c r="B6" t="s">
        <v>13</v>
      </c>
      <c r="C6" s="9">
        <v>200</v>
      </c>
      <c r="D6" t="s">
        <v>15</v>
      </c>
      <c r="I6" s="10" t="str">
        <f>TRIM(A6)</f>
        <v>Shawn Mender</v>
      </c>
      <c r="J6" s="5" t="str">
        <f>_xlfn.XLOOKUP(TRIM(B6),Sheet1!$B$2:$B$15,Sheet1!$C$2:$C$15)</f>
        <v>Las Vegas</v>
      </c>
      <c r="K6" s="5">
        <f>New_Table[[#This Row],[Ticket Price]]</f>
        <v>200</v>
      </c>
      <c r="L6" s="5" t="str">
        <f>D6</f>
        <v>Event begins at 8PM on 11 Nov (2026)</v>
      </c>
      <c r="M6" s="8">
        <v>46337</v>
      </c>
      <c r="N6" s="11" t="str">
        <f>IFERROR(TRIM(MID(L6,FIND("M",L6)-3,5)),"TBA")</f>
        <v>8PM</v>
      </c>
    </row>
    <row r="7" spans="1:14" x14ac:dyDescent="0.3">
      <c r="A7" t="s">
        <v>16</v>
      </c>
      <c r="B7" t="s">
        <v>17</v>
      </c>
      <c r="C7" s="9">
        <v>400</v>
      </c>
      <c r="D7" t="s">
        <v>19</v>
      </c>
      <c r="I7" s="10" t="str">
        <f>TRIM(A7)</f>
        <v>Ellie Goldfish</v>
      </c>
      <c r="J7" s="5" t="str">
        <f>_xlfn.XLOOKUP(TRIM(B7),Sheet1!$B$2:$B$15,Sheet1!$C$2:$C$15)</f>
        <v>Mumbai</v>
      </c>
      <c r="K7" s="5">
        <f>New_Table[[#This Row],[Ticket Price]]</f>
        <v>400</v>
      </c>
      <c r="L7" s="5" t="str">
        <f>D7</f>
        <v>6PM Start on 27-Sept-2025</v>
      </c>
      <c r="M7" s="8">
        <v>45927</v>
      </c>
      <c r="N7" s="11" t="str">
        <f>IFERROR(TRIM(MID(L7,FIND("M",L7)-3,5)),"TBA")</f>
        <v>TBA</v>
      </c>
    </row>
    <row r="8" spans="1:14" x14ac:dyDescent="0.3">
      <c r="A8" t="s">
        <v>20</v>
      </c>
      <c r="B8" t="s">
        <v>21</v>
      </c>
      <c r="C8" s="9">
        <v>600</v>
      </c>
      <c r="D8" t="s">
        <v>23</v>
      </c>
      <c r="I8" s="10" t="str">
        <f>TRIM(A8)</f>
        <v>Khalid Kale</v>
      </c>
      <c r="J8" s="5" t="str">
        <f>_xlfn.XLOOKUP(TRIM(B8),Sheet1!$B$2:$B$15,Sheet1!$C$2:$C$15)</f>
        <v>Sydney</v>
      </c>
      <c r="K8" s="5">
        <f>New_Table[[#This Row],[Ticket Price]]</f>
        <v>600</v>
      </c>
      <c r="L8" s="5" t="str">
        <f>D8</f>
        <v>Event begins at 10PM</v>
      </c>
      <c r="M8" s="8" t="s">
        <v>221</v>
      </c>
      <c r="N8" s="11" t="str">
        <f>IFERROR(TRIM(MID(L8,FIND("M",L8)-3,5)),"TBA")</f>
        <v>10PM</v>
      </c>
    </row>
    <row r="9" spans="1:14" x14ac:dyDescent="0.3">
      <c r="A9" t="s">
        <v>24</v>
      </c>
      <c r="B9" t="s">
        <v>25</v>
      </c>
      <c r="C9" s="9">
        <v>300</v>
      </c>
      <c r="D9" t="s">
        <v>27</v>
      </c>
      <c r="I9" s="10" t="str">
        <f>TRIM(A9)</f>
        <v>Lizzoard</v>
      </c>
      <c r="J9" s="5" t="str">
        <f>_xlfn.XLOOKUP(TRIM(B9),Sheet1!$B$2:$B$15,Sheet1!$C$2:$C$15)</f>
        <v>New York</v>
      </c>
      <c r="K9" s="5">
        <f>New_Table[[#This Row],[Ticket Price]]</f>
        <v>300</v>
      </c>
      <c r="L9" s="5" t="str">
        <f>D9</f>
        <v>4 Hour show starting at 9PM</v>
      </c>
      <c r="M9" s="8" t="s">
        <v>221</v>
      </c>
      <c r="N9" s="11" t="str">
        <f>IFERROR(TRIM(MID(L9,FIND("M",L9)-3,5)),"TBA")</f>
        <v>9PM</v>
      </c>
    </row>
    <row r="10" spans="1:14" x14ac:dyDescent="0.3">
      <c r="A10" t="s">
        <v>28</v>
      </c>
      <c r="B10" t="s">
        <v>29</v>
      </c>
      <c r="C10" s="9">
        <v>600</v>
      </c>
      <c r="D10" t="s">
        <v>30</v>
      </c>
      <c r="I10" s="10" t="str">
        <f>TRIM(A10)</f>
        <v>Jonas Blizzards</v>
      </c>
      <c r="J10" s="5" t="str">
        <f>_xlfn.XLOOKUP(TRIM(B10),Sheet1!$B$2:$B$15,Sheet1!$C$2:$C$15)</f>
        <v>New York</v>
      </c>
      <c r="K10" s="5">
        <f>New_Table[[#This Row],[Ticket Price]]</f>
        <v>600</v>
      </c>
      <c r="L10" s="5" t="str">
        <f>D10</f>
        <v>TBA on 1-Apr-2026</v>
      </c>
      <c r="M10" s="8">
        <v>46113</v>
      </c>
      <c r="N10" s="11" t="str">
        <f>IFERROR(TRIM(MID(L10,FIND("M",L10)-3,5)),"TBA")</f>
        <v>TBA</v>
      </c>
    </row>
    <row r="11" spans="1:14" x14ac:dyDescent="0.3">
      <c r="A11" t="s">
        <v>31</v>
      </c>
      <c r="B11" t="s">
        <v>25</v>
      </c>
      <c r="C11" s="9">
        <v>500</v>
      </c>
      <c r="D11" t="s">
        <v>32</v>
      </c>
      <c r="I11" s="10" t="str">
        <f>TRIM(A11)</f>
        <v>Katy Ferry</v>
      </c>
      <c r="J11" s="5" t="str">
        <f>_xlfn.XLOOKUP(TRIM(B11),Sheet1!$B$2:$B$15,Sheet1!$C$2:$C$15)</f>
        <v>New York</v>
      </c>
      <c r="K11" s="5">
        <f>New_Table[[#This Row],[Ticket Price]]</f>
        <v>500</v>
      </c>
      <c r="L11" s="5" t="str">
        <f>D11</f>
        <v>4 Hour show starting at 9PM on 7 Aug (2025)</v>
      </c>
      <c r="M11" s="8">
        <v>45876</v>
      </c>
      <c r="N11" s="11" t="str">
        <f>IFERROR(TRIM(MID(L11,FIND("M",L11)-3,5)),"TBA")</f>
        <v>9PM</v>
      </c>
    </row>
    <row r="12" spans="1:14" x14ac:dyDescent="0.3">
      <c r="A12" t="s">
        <v>33</v>
      </c>
      <c r="B12" t="s">
        <v>21</v>
      </c>
      <c r="C12" s="9">
        <v>500</v>
      </c>
      <c r="D12" t="s">
        <v>34</v>
      </c>
      <c r="I12" s="10" t="str">
        <f>TRIM(A12)</f>
        <v>Bruno Mars Bar</v>
      </c>
      <c r="J12" s="5" t="str">
        <f>_xlfn.XLOOKUP(TRIM(B12),Sheet1!$B$2:$B$15,Sheet1!$C$2:$C$15)</f>
        <v>Sydney</v>
      </c>
      <c r="K12" s="5">
        <f>New_Table[[#This Row],[Ticket Price]]</f>
        <v>500</v>
      </c>
      <c r="L12" s="5" t="str">
        <f>D12</f>
        <v>3 Hour performance, begins at 6PM</v>
      </c>
      <c r="M12" s="8" t="s">
        <v>221</v>
      </c>
      <c r="N12" s="11" t="str">
        <f>IFERROR(TRIM(MID(L12,FIND("M",L12)-3,5)),"TBA")</f>
        <v>6PM</v>
      </c>
    </row>
    <row r="13" spans="1:14" x14ac:dyDescent="0.3">
      <c r="A13" t="s">
        <v>35</v>
      </c>
      <c r="B13" t="s">
        <v>36</v>
      </c>
      <c r="C13" s="9">
        <v>0</v>
      </c>
      <c r="D13" t="s">
        <v>37</v>
      </c>
      <c r="I13" s="10" t="str">
        <f>TRIM(A13)</f>
        <v>Harry Styles of Hair</v>
      </c>
      <c r="J13" s="5" t="str">
        <f>_xlfn.XLOOKUP(TRIM(B13),Sheet1!$B$2:$B$15,Sheet1!$C$2:$C$15)</f>
        <v>Mumbai</v>
      </c>
      <c r="K13" s="5">
        <f>New_Table[[#This Row],[Ticket Price]]</f>
        <v>0</v>
      </c>
      <c r="L13" s="5" t="str">
        <f>D13</f>
        <v>TBA on 7-Nov-2026</v>
      </c>
      <c r="M13" s="8">
        <v>46333</v>
      </c>
      <c r="N13" s="11" t="str">
        <f>IFERROR(TRIM(MID(L13,FIND("M",L13)-3,5)),"TBA")</f>
        <v>TBA</v>
      </c>
    </row>
    <row r="14" spans="1:14" x14ac:dyDescent="0.3">
      <c r="A14" t="s">
        <v>38</v>
      </c>
      <c r="B14" t="s">
        <v>39</v>
      </c>
      <c r="C14" s="9">
        <v>100</v>
      </c>
      <c r="D14" t="s">
        <v>41</v>
      </c>
      <c r="I14" s="10" t="str">
        <f>TRIM(A14)</f>
        <v>Ariana Venti</v>
      </c>
      <c r="J14" s="5" t="str">
        <f>_xlfn.XLOOKUP(TRIM(B14),Sheet1!$B$2:$B$15,Sheet1!$C$2:$C$15)</f>
        <v>London</v>
      </c>
      <c r="K14" s="5">
        <f>New_Table[[#This Row],[Ticket Price]]</f>
        <v>100</v>
      </c>
      <c r="L14" s="5" t="str">
        <f>D14</f>
        <v>TBA</v>
      </c>
      <c r="M14" s="8" t="s">
        <v>221</v>
      </c>
      <c r="N14" s="11" t="str">
        <f>IFERROR(TRIM(MID(L14,FIND("M",L14)-3,5)),"TBA")</f>
        <v>TBA</v>
      </c>
    </row>
    <row r="15" spans="1:14" x14ac:dyDescent="0.3">
      <c r="A15" t="s">
        <v>8</v>
      </c>
      <c r="B15" t="s">
        <v>17</v>
      </c>
      <c r="C15" s="9">
        <v>100</v>
      </c>
      <c r="D15" t="s">
        <v>43</v>
      </c>
      <c r="I15" s="10" t="str">
        <f>TRIM(A15)</f>
        <v>Jonas Blizzards</v>
      </c>
      <c r="J15" s="5" t="str">
        <f>_xlfn.XLOOKUP(TRIM(B15),Sheet1!$B$2:$B$15,Sheet1!$C$2:$C$15)</f>
        <v>Mumbai</v>
      </c>
      <c r="K15" s="5">
        <f>New_Table[[#This Row],[Ticket Price]]</f>
        <v>100</v>
      </c>
      <c r="L15" s="5" t="str">
        <f>D15</f>
        <v>Event begins at 7PM on 28-Dec-2026</v>
      </c>
      <c r="M15" s="8">
        <v>46384</v>
      </c>
      <c r="N15" s="11" t="str">
        <f>IFERROR(TRIM(MID(L15,FIND("M",L15)-3,5)),"TBA")</f>
        <v>7PM</v>
      </c>
    </row>
    <row r="16" spans="1:14" x14ac:dyDescent="0.3">
      <c r="A16" t="s">
        <v>44</v>
      </c>
      <c r="B16" t="s">
        <v>17</v>
      </c>
      <c r="C16" s="9">
        <v>600</v>
      </c>
      <c r="D16" t="s">
        <v>45</v>
      </c>
      <c r="I16" s="10" t="str">
        <f>TRIM(A16)</f>
        <v>Justin Woodenpond</v>
      </c>
      <c r="J16" s="5" t="str">
        <f>_xlfn.XLOOKUP(TRIM(B16),Sheet1!$B$2:$B$15,Sheet1!$C$2:$C$15)</f>
        <v>Mumbai</v>
      </c>
      <c r="K16" s="5">
        <f>New_Table[[#This Row],[Ticket Price]]</f>
        <v>600</v>
      </c>
      <c r="L16" s="5" t="str">
        <f>D16</f>
        <v>Show starts at 9PM on 9-Jun-2026</v>
      </c>
      <c r="M16" s="8">
        <v>46182</v>
      </c>
      <c r="N16" s="11" t="str">
        <f>IFERROR(TRIM(MID(L16,FIND("M",L16)-3,5)),"TBA")</f>
        <v>9PM</v>
      </c>
    </row>
    <row r="17" spans="1:14" x14ac:dyDescent="0.3">
      <c r="A17" t="s">
        <v>46</v>
      </c>
      <c r="B17" t="s">
        <v>17</v>
      </c>
      <c r="C17" s="9">
        <v>600</v>
      </c>
      <c r="D17" t="s">
        <v>47</v>
      </c>
      <c r="I17" s="10" t="str">
        <f>TRIM(A17)</f>
        <v>The Weekend Forecast</v>
      </c>
      <c r="J17" s="5" t="str">
        <f>_xlfn.XLOOKUP(TRIM(B17),Sheet1!$B$2:$B$15,Sheet1!$C$2:$C$15)</f>
        <v>Mumbai</v>
      </c>
      <c r="K17" s="5">
        <f>New_Table[[#This Row],[Ticket Price]]</f>
        <v>600</v>
      </c>
      <c r="L17" s="5" t="str">
        <f>D17</f>
        <v>Show starts at 5PM on 23 Oct (2025)</v>
      </c>
      <c r="M17" s="8">
        <v>45953</v>
      </c>
      <c r="N17" s="11" t="str">
        <f>IFERROR(TRIM(MID(L17,FIND("M",L17)-3,5)),"TBA")</f>
        <v>5PM</v>
      </c>
    </row>
    <row r="18" spans="1:14" x14ac:dyDescent="0.3">
      <c r="A18" t="s">
        <v>48</v>
      </c>
      <c r="B18" t="s">
        <v>17</v>
      </c>
      <c r="C18" s="9">
        <v>200</v>
      </c>
      <c r="D18" t="s">
        <v>49</v>
      </c>
      <c r="I18" s="10" t="str">
        <f>TRIM(A18)</f>
        <v>Snoop Corgi</v>
      </c>
      <c r="J18" s="5" t="str">
        <f>_xlfn.XLOOKUP(TRIM(B18),Sheet1!$B$2:$B$15,Sheet1!$C$2:$C$15)</f>
        <v>Mumbai</v>
      </c>
      <c r="K18" s="5">
        <f>New_Table[[#This Row],[Ticket Price]]</f>
        <v>200</v>
      </c>
      <c r="L18" s="5" t="str">
        <f>D18</f>
        <v>TBA on 14-Jul-2026</v>
      </c>
      <c r="M18" s="8">
        <v>46217</v>
      </c>
      <c r="N18" s="11" t="str">
        <f>IFERROR(TRIM(MID(L18,FIND("M",L18)-3,5)),"TBA")</f>
        <v>TBA</v>
      </c>
    </row>
    <row r="19" spans="1:14" x14ac:dyDescent="0.3">
      <c r="A19" t="s">
        <v>50</v>
      </c>
      <c r="B19" t="s">
        <v>9</v>
      </c>
      <c r="C19" s="9">
        <v>200</v>
      </c>
      <c r="D19" t="s">
        <v>52</v>
      </c>
      <c r="I19" s="10" t="str">
        <f>TRIM(A19)</f>
        <v>Taylor Swiftly</v>
      </c>
      <c r="J19" s="5" t="str">
        <f>_xlfn.XLOOKUP(TRIM(B19),Sheet1!$B$2:$B$15,Sheet1!$C$2:$C$15)</f>
        <v>Las Vegas</v>
      </c>
      <c r="K19" s="5">
        <f>New_Table[[#This Row],[Ticket Price]]</f>
        <v>200</v>
      </c>
      <c r="L19" s="5" t="str">
        <f>D19</f>
        <v>Show starts at 6PM</v>
      </c>
      <c r="M19" s="8" t="s">
        <v>221</v>
      </c>
      <c r="N19" s="11" t="str">
        <f>IFERROR(TRIM(MID(L19,FIND("M",L19)-3,5)),"TBA")</f>
        <v>6PM</v>
      </c>
    </row>
    <row r="20" spans="1:14" x14ac:dyDescent="0.3">
      <c r="A20" t="s">
        <v>53</v>
      </c>
      <c r="B20" t="s">
        <v>21</v>
      </c>
      <c r="C20" s="9">
        <v>300</v>
      </c>
      <c r="D20" t="s">
        <v>55</v>
      </c>
      <c r="I20" s="10" t="str">
        <f>TRIM(A20)</f>
        <v>Cardi Bee</v>
      </c>
      <c r="J20" s="5" t="str">
        <f>_xlfn.XLOOKUP(TRIM(B20),Sheet1!$B$2:$B$15,Sheet1!$C$2:$C$15)</f>
        <v>Sydney</v>
      </c>
      <c r="K20" s="5">
        <f>New_Table[[#This Row],[Ticket Price]]</f>
        <v>300</v>
      </c>
      <c r="L20" s="5" t="str">
        <f>D20</f>
        <v>6PM Start on 5 Dec (2025)</v>
      </c>
      <c r="M20" s="8">
        <v>45996</v>
      </c>
      <c r="N20" s="11" t="str">
        <f>IFERROR(TRIM(MID(L20,FIND("M",L20)-3,5)),"TBA")</f>
        <v>TBA</v>
      </c>
    </row>
    <row r="21" spans="1:14" x14ac:dyDescent="0.3">
      <c r="A21" t="s">
        <v>56</v>
      </c>
      <c r="B21" t="s">
        <v>21</v>
      </c>
      <c r="C21" s="9">
        <v>100</v>
      </c>
      <c r="D21" t="s">
        <v>58</v>
      </c>
      <c r="I21" s="10" t="str">
        <f>TRIM(A21)</f>
        <v>Lizzoard</v>
      </c>
      <c r="J21" s="5" t="str">
        <f>_xlfn.XLOOKUP(TRIM(B21),Sheet1!$B$2:$B$15,Sheet1!$C$2:$C$15)</f>
        <v>Sydney</v>
      </c>
      <c r="K21" s="5">
        <f>New_Table[[#This Row],[Ticket Price]]</f>
        <v>100</v>
      </c>
      <c r="L21" s="5" t="str">
        <f>D21</f>
        <v>4 Hour show starting at 10PM</v>
      </c>
      <c r="M21" s="8" t="s">
        <v>221</v>
      </c>
      <c r="N21" s="11" t="str">
        <f>IFERROR(TRIM(MID(L21,FIND("M",L21)-3,5)),"TBA")</f>
        <v>10PM</v>
      </c>
    </row>
    <row r="22" spans="1:14" x14ac:dyDescent="0.3">
      <c r="A22" t="s">
        <v>59</v>
      </c>
      <c r="B22" t="s">
        <v>13</v>
      </c>
      <c r="C22" s="9">
        <v>100</v>
      </c>
      <c r="D22" t="s">
        <v>60</v>
      </c>
      <c r="I22" s="10" t="str">
        <f>TRIM(A22)</f>
        <v>Sam Smithy</v>
      </c>
      <c r="J22" s="5" t="str">
        <f>_xlfn.XLOOKUP(TRIM(B22),Sheet1!$B$2:$B$15,Sheet1!$C$2:$C$15)</f>
        <v>Las Vegas</v>
      </c>
      <c r="K22" s="5">
        <f>New_Table[[#This Row],[Ticket Price]]</f>
        <v>100</v>
      </c>
      <c r="L22" s="5" t="str">
        <f>D22</f>
        <v>4 Hour show starting at 6PM</v>
      </c>
      <c r="M22" s="8" t="s">
        <v>221</v>
      </c>
      <c r="N22" s="11" t="str">
        <f>IFERROR(TRIM(MID(L22,FIND("M",L22)-3,5)),"TBA")</f>
        <v>6PM</v>
      </c>
    </row>
    <row r="23" spans="1:14" x14ac:dyDescent="0.3">
      <c r="A23" t="s">
        <v>24</v>
      </c>
      <c r="B23" t="s">
        <v>39</v>
      </c>
      <c r="C23" s="9">
        <v>300</v>
      </c>
      <c r="D23" t="s">
        <v>62</v>
      </c>
      <c r="I23" s="10" t="str">
        <f>TRIM(A23)</f>
        <v>Lizzoard</v>
      </c>
      <c r="J23" s="5" t="str">
        <f>_xlfn.XLOOKUP(TRIM(B23),Sheet1!$B$2:$B$15,Sheet1!$C$2:$C$15)</f>
        <v>London</v>
      </c>
      <c r="K23" s="5">
        <f>New_Table[[#This Row],[Ticket Price]]</f>
        <v>300</v>
      </c>
      <c r="L23" s="5" t="str">
        <f>D23</f>
        <v>7PM Start on 23 Jan (2026)</v>
      </c>
      <c r="M23" s="8">
        <v>46045</v>
      </c>
      <c r="N23" s="11" t="str">
        <f>IFERROR(TRIM(MID(L23,FIND("M",L23)-3,5)),"TBA")</f>
        <v>TBA</v>
      </c>
    </row>
    <row r="24" spans="1:14" x14ac:dyDescent="0.3">
      <c r="A24" t="s">
        <v>31</v>
      </c>
      <c r="B24" t="s">
        <v>218</v>
      </c>
      <c r="C24" s="9">
        <v>400</v>
      </c>
      <c r="D24" t="s">
        <v>63</v>
      </c>
      <c r="I24" s="10" t="str">
        <f>TRIM(A24)</f>
        <v>Katy Ferry</v>
      </c>
      <c r="J24" s="5" t="str">
        <f>_xlfn.XLOOKUP(TRIM(B24),Sheet1!$B$2:$B$15,Sheet1!$C$2:$C$15)</f>
        <v>Unknown</v>
      </c>
      <c r="K24" s="5">
        <f>New_Table[[#This Row],[Ticket Price]]</f>
        <v>400</v>
      </c>
      <c r="L24" s="5" t="str">
        <f>D24</f>
        <v>4 Hour show starting at 5PM</v>
      </c>
      <c r="M24" s="8" t="s">
        <v>221</v>
      </c>
      <c r="N24" s="11" t="str">
        <f>IFERROR(TRIM(MID(L24,FIND("M",L24)-3,5)),"TBA")</f>
        <v>5PM</v>
      </c>
    </row>
    <row r="25" spans="1:14" x14ac:dyDescent="0.3">
      <c r="A25" t="s">
        <v>64</v>
      </c>
      <c r="B25" t="s">
        <v>9</v>
      </c>
      <c r="C25" s="9">
        <v>400</v>
      </c>
      <c r="D25" t="s">
        <v>65</v>
      </c>
      <c r="I25" s="10" t="str">
        <f>TRIM(A25)</f>
        <v>Jonas Blizzards</v>
      </c>
      <c r="J25" s="5" t="str">
        <f>_xlfn.XLOOKUP(TRIM(B25),Sheet1!$B$2:$B$15,Sheet1!$C$2:$C$15)</f>
        <v>Las Vegas</v>
      </c>
      <c r="K25" s="5">
        <f>New_Table[[#This Row],[Ticket Price]]</f>
        <v>400</v>
      </c>
      <c r="L25" s="5" t="str">
        <f>D25</f>
        <v>TBA on 8 Jun (2026)</v>
      </c>
      <c r="M25" s="8">
        <v>46181</v>
      </c>
      <c r="N25" s="11" t="str">
        <f>IFERROR(TRIM(MID(L25,FIND("M",L25)-3,5)),"TBA")</f>
        <v>TBA</v>
      </c>
    </row>
    <row r="26" spans="1:14" x14ac:dyDescent="0.3">
      <c r="A26" t="s">
        <v>48</v>
      </c>
      <c r="B26" t="s">
        <v>9</v>
      </c>
      <c r="C26" s="9">
        <v>600</v>
      </c>
      <c r="D26" t="s">
        <v>66</v>
      </c>
      <c r="I26" s="10" t="str">
        <f>TRIM(A26)</f>
        <v>Snoop Corgi</v>
      </c>
      <c r="J26" s="5" t="str">
        <f>_xlfn.XLOOKUP(TRIM(B26),Sheet1!$B$2:$B$15,Sheet1!$C$2:$C$15)</f>
        <v>Las Vegas</v>
      </c>
      <c r="K26" s="5">
        <f>New_Table[[#This Row],[Ticket Price]]</f>
        <v>600</v>
      </c>
      <c r="L26" s="5" t="str">
        <f>D26</f>
        <v>Show starts at 7PM</v>
      </c>
      <c r="M26" s="8" t="s">
        <v>221</v>
      </c>
      <c r="N26" s="11" t="str">
        <f>IFERROR(TRIM(MID(L26,FIND("M",L26)-3,5)),"TBA")</f>
        <v>7PM</v>
      </c>
    </row>
    <row r="27" spans="1:14" x14ac:dyDescent="0.3">
      <c r="A27" t="s">
        <v>24</v>
      </c>
      <c r="B27" t="s">
        <v>5</v>
      </c>
      <c r="C27" s="9">
        <v>400</v>
      </c>
      <c r="D27" t="s">
        <v>67</v>
      </c>
      <c r="I27" s="10" t="str">
        <f>TRIM(A27)</f>
        <v>Lizzoard</v>
      </c>
      <c r="J27" s="5" t="str">
        <f>_xlfn.XLOOKUP(TRIM(B27),Sheet1!$B$2:$B$15,Sheet1!$C$2:$C$15)</f>
        <v>Chicago</v>
      </c>
      <c r="K27" s="5">
        <f>New_Table[[#This Row],[Ticket Price]]</f>
        <v>400</v>
      </c>
      <c r="L27" s="5" t="str">
        <f>D27</f>
        <v>TBA on 15 Nov (2026)</v>
      </c>
      <c r="M27" s="8">
        <v>46341</v>
      </c>
      <c r="N27" s="11" t="str">
        <f>IFERROR(TRIM(MID(L27,FIND("M",L27)-3,5)),"TBA")</f>
        <v>TBA</v>
      </c>
    </row>
    <row r="28" spans="1:14" x14ac:dyDescent="0.3">
      <c r="A28" t="s">
        <v>68</v>
      </c>
      <c r="B28" t="s">
        <v>36</v>
      </c>
      <c r="C28" s="9">
        <v>400</v>
      </c>
      <c r="D28" t="s">
        <v>69</v>
      </c>
      <c r="I28" s="10" t="str">
        <f>TRIM(A28)</f>
        <v>Justin Woodenpond</v>
      </c>
      <c r="J28" s="5" t="str">
        <f>_xlfn.XLOOKUP(TRIM(B28),Sheet1!$B$2:$B$15,Sheet1!$C$2:$C$15)</f>
        <v>Mumbai</v>
      </c>
      <c r="K28" s="5">
        <f>New_Table[[#This Row],[Ticket Price]]</f>
        <v>400</v>
      </c>
      <c r="L28" s="5" t="str">
        <f>D28</f>
        <v>9PM Start on 26-Apr-2026</v>
      </c>
      <c r="M28" s="8">
        <v>46138</v>
      </c>
      <c r="N28" s="11" t="str">
        <f>IFERROR(TRIM(MID(L28,FIND("M",L28)-3,5)),"TBA")</f>
        <v>TBA</v>
      </c>
    </row>
    <row r="29" spans="1:14" x14ac:dyDescent="0.3">
      <c r="A29" t="s">
        <v>70</v>
      </c>
      <c r="B29" t="s">
        <v>17</v>
      </c>
      <c r="C29" s="9">
        <v>600</v>
      </c>
      <c r="D29" t="s">
        <v>71</v>
      </c>
      <c r="I29" s="10" t="str">
        <f>TRIM(A29)</f>
        <v>Katy Ferry</v>
      </c>
      <c r="J29" s="5" t="str">
        <f>_xlfn.XLOOKUP(TRIM(B29),Sheet1!$B$2:$B$15,Sheet1!$C$2:$C$15)</f>
        <v>Mumbai</v>
      </c>
      <c r="K29" s="5">
        <f>New_Table[[#This Row],[Ticket Price]]</f>
        <v>600</v>
      </c>
      <c r="L29" s="5" t="str">
        <f>D29</f>
        <v>Event begins at 8PM on 15-Dec-2026</v>
      </c>
      <c r="M29" s="8">
        <v>46371</v>
      </c>
      <c r="N29" s="11" t="str">
        <f>IFERROR(TRIM(MID(L29,FIND("M",L29)-3,5)),"TBA")</f>
        <v>8PM</v>
      </c>
    </row>
    <row r="30" spans="1:14" x14ac:dyDescent="0.3">
      <c r="A30" t="s">
        <v>72</v>
      </c>
      <c r="B30" t="s">
        <v>17</v>
      </c>
      <c r="C30" s="9">
        <v>500</v>
      </c>
      <c r="D30" t="s">
        <v>73</v>
      </c>
      <c r="I30" s="10" t="str">
        <f>TRIM(A30)</f>
        <v>Drake Mallard</v>
      </c>
      <c r="J30" s="5" t="str">
        <f>_xlfn.XLOOKUP(TRIM(B30),Sheet1!$B$2:$B$15,Sheet1!$C$2:$C$15)</f>
        <v>Mumbai</v>
      </c>
      <c r="K30" s="5">
        <f>New_Table[[#This Row],[Ticket Price]]</f>
        <v>500</v>
      </c>
      <c r="L30" s="5" t="str">
        <f>D30</f>
        <v>3 Hour performance, begins at 9PM on 5 Nov (2026)</v>
      </c>
      <c r="M30" s="8">
        <v>46331</v>
      </c>
      <c r="N30" s="11" t="str">
        <f>IFERROR(TRIM(MID(L30,FIND("M",L30)-3,5)),"TBA")</f>
        <v>9PM</v>
      </c>
    </row>
    <row r="31" spans="1:14" x14ac:dyDescent="0.3">
      <c r="A31" t="s">
        <v>68</v>
      </c>
      <c r="B31" t="s">
        <v>9</v>
      </c>
      <c r="C31" s="9">
        <v>200</v>
      </c>
      <c r="D31" t="s">
        <v>75</v>
      </c>
      <c r="I31" s="10" t="str">
        <f>TRIM(A31)</f>
        <v>Justin Woodenpond</v>
      </c>
      <c r="J31" s="5" t="str">
        <f>_xlfn.XLOOKUP(TRIM(B31),Sheet1!$B$2:$B$15,Sheet1!$C$2:$C$15)</f>
        <v>Las Vegas</v>
      </c>
      <c r="K31" s="5">
        <f>New_Table[[#This Row],[Ticket Price]]</f>
        <v>200</v>
      </c>
      <c r="L31" s="5" t="str">
        <f>D31</f>
        <v>7PM Start on 16-Oct-2025</v>
      </c>
      <c r="M31" s="8">
        <v>45946</v>
      </c>
      <c r="N31" s="11" t="str">
        <f>IFERROR(TRIM(MID(L31,FIND("M",L31)-3,5)),"TBA")</f>
        <v>TBA</v>
      </c>
    </row>
    <row r="32" spans="1:14" x14ac:dyDescent="0.3">
      <c r="A32" t="s">
        <v>76</v>
      </c>
      <c r="B32" t="s">
        <v>21</v>
      </c>
      <c r="C32" s="9">
        <v>300</v>
      </c>
      <c r="D32" t="s">
        <v>77</v>
      </c>
      <c r="I32" s="10" t="str">
        <f>TRIM(A32)</f>
        <v>Alicia Keys to the City</v>
      </c>
      <c r="J32" s="5" t="str">
        <f>_xlfn.XLOOKUP(TRIM(B32),Sheet1!$B$2:$B$15,Sheet1!$C$2:$C$15)</f>
        <v>Sydney</v>
      </c>
      <c r="K32" s="5">
        <f>New_Table[[#This Row],[Ticket Price]]</f>
        <v>300</v>
      </c>
      <c r="L32" s="5" t="str">
        <f>D32</f>
        <v>4 Hour show starting at 8PM on 21-May-2026</v>
      </c>
      <c r="M32" s="8">
        <v>46163</v>
      </c>
      <c r="N32" s="11" t="str">
        <f>IFERROR(TRIM(MID(L32,FIND("M",L32)-3,5)),"TBA")</f>
        <v>8PM</v>
      </c>
    </row>
    <row r="33" spans="1:14" x14ac:dyDescent="0.3">
      <c r="A33" t="s">
        <v>78</v>
      </c>
      <c r="B33" t="s">
        <v>39</v>
      </c>
      <c r="C33" s="9">
        <v>100</v>
      </c>
      <c r="D33" t="s">
        <v>79</v>
      </c>
      <c r="I33" s="10" t="str">
        <f>TRIM(A33)</f>
        <v>Khalid Kale</v>
      </c>
      <c r="J33" s="5" t="str">
        <f>_xlfn.XLOOKUP(TRIM(B33),Sheet1!$B$2:$B$15,Sheet1!$C$2:$C$15)</f>
        <v>London</v>
      </c>
      <c r="K33" s="5">
        <f>New_Table[[#This Row],[Ticket Price]]</f>
        <v>100</v>
      </c>
      <c r="L33" s="5" t="str">
        <f>D33</f>
        <v>4 Hour show starting at 7PM on 13-Nov-2025</v>
      </c>
      <c r="M33" s="8">
        <v>45974</v>
      </c>
      <c r="N33" s="11" t="str">
        <f>IFERROR(TRIM(MID(L33,FIND("M",L33)-3,5)),"TBA")</f>
        <v>7PM</v>
      </c>
    </row>
    <row r="34" spans="1:14" x14ac:dyDescent="0.3">
      <c r="A34" t="s">
        <v>48</v>
      </c>
      <c r="B34" t="s">
        <v>17</v>
      </c>
      <c r="C34" s="9">
        <v>300</v>
      </c>
      <c r="D34" t="s">
        <v>80</v>
      </c>
      <c r="I34" s="10" t="str">
        <f>TRIM(A34)</f>
        <v>Snoop Corgi</v>
      </c>
      <c r="J34" s="5" t="str">
        <f>_xlfn.XLOOKUP(TRIM(B34),Sheet1!$B$2:$B$15,Sheet1!$C$2:$C$15)</f>
        <v>Mumbai</v>
      </c>
      <c r="K34" s="5">
        <f>New_Table[[#This Row],[Ticket Price]]</f>
        <v>300</v>
      </c>
      <c r="L34" s="5" t="str">
        <f>D34</f>
        <v>Event begins at 9PM</v>
      </c>
      <c r="M34" s="8" t="s">
        <v>221</v>
      </c>
      <c r="N34" s="11" t="str">
        <f>IFERROR(TRIM(MID(L34,FIND("M",L34)-3,5)),"TBA")</f>
        <v>9PM</v>
      </c>
    </row>
    <row r="35" spans="1:14" x14ac:dyDescent="0.3">
      <c r="A35" t="s">
        <v>81</v>
      </c>
      <c r="B35" t="s">
        <v>21</v>
      </c>
      <c r="C35" s="9">
        <v>300</v>
      </c>
      <c r="D35" t="s">
        <v>82</v>
      </c>
      <c r="I35" s="10" t="str">
        <f>TRIM(A35)</f>
        <v>Ed Shewalk</v>
      </c>
      <c r="J35" s="5" t="str">
        <f>_xlfn.XLOOKUP(TRIM(B35),Sheet1!$B$2:$B$15,Sheet1!$C$2:$C$15)</f>
        <v>Sydney</v>
      </c>
      <c r="K35" s="5">
        <f>New_Table[[#This Row],[Ticket Price]]</f>
        <v>300</v>
      </c>
      <c r="L35" s="5" t="str">
        <f>D35</f>
        <v>3 Hour performance, begins at 9PM on 23-Jul-2026</v>
      </c>
      <c r="M35" s="8">
        <v>46226</v>
      </c>
      <c r="N35" s="11" t="str">
        <f>IFERROR(TRIM(MID(L35,FIND("M",L35)-3,5)),"TBA")</f>
        <v>9PM</v>
      </c>
    </row>
    <row r="36" spans="1:14" x14ac:dyDescent="0.3">
      <c r="A36" t="s">
        <v>12</v>
      </c>
      <c r="B36" t="s">
        <v>9</v>
      </c>
      <c r="C36" s="9">
        <v>500</v>
      </c>
      <c r="D36" t="s">
        <v>83</v>
      </c>
      <c r="I36" s="10" t="str">
        <f>TRIM(A36)</f>
        <v>Shawn Mender</v>
      </c>
      <c r="J36" s="5" t="str">
        <f>_xlfn.XLOOKUP(TRIM(B36),Sheet1!$B$2:$B$15,Sheet1!$C$2:$C$15)</f>
        <v>Las Vegas</v>
      </c>
      <c r="K36" s="5">
        <f>New_Table[[#This Row],[Ticket Price]]</f>
        <v>500</v>
      </c>
      <c r="L36" s="5" t="str">
        <f>D36</f>
        <v>10PM Start on 13-Aug-2026</v>
      </c>
      <c r="M36" s="8">
        <v>46247</v>
      </c>
      <c r="N36" s="11" t="str">
        <f>IFERROR(TRIM(MID(L36,FIND("M",L36)-3,5)),"TBA")</f>
        <v>10PM</v>
      </c>
    </row>
    <row r="37" spans="1:14" x14ac:dyDescent="0.3">
      <c r="A37" t="s">
        <v>38</v>
      </c>
      <c r="B37" t="s">
        <v>36</v>
      </c>
      <c r="C37" s="9">
        <v>200</v>
      </c>
      <c r="D37" t="s">
        <v>84</v>
      </c>
      <c r="I37" s="10" t="str">
        <f>TRIM(A37)</f>
        <v>Ariana Venti</v>
      </c>
      <c r="J37" s="5" t="str">
        <f>_xlfn.XLOOKUP(TRIM(B37),Sheet1!$B$2:$B$15,Sheet1!$C$2:$C$15)</f>
        <v>Mumbai</v>
      </c>
      <c r="K37" s="5">
        <f>New_Table[[#This Row],[Ticket Price]]</f>
        <v>200</v>
      </c>
      <c r="L37" s="5" t="str">
        <f>D37</f>
        <v>9PM Start</v>
      </c>
      <c r="M37" s="8" t="s">
        <v>221</v>
      </c>
      <c r="N37" s="11" t="str">
        <f>IFERROR(TRIM(MID(L37,FIND("M",L37)-3,5)),"TBA")</f>
        <v>TBA</v>
      </c>
    </row>
    <row r="38" spans="1:14" x14ac:dyDescent="0.3">
      <c r="A38" t="s">
        <v>33</v>
      </c>
      <c r="B38" t="s">
        <v>85</v>
      </c>
      <c r="C38" s="9">
        <v>400</v>
      </c>
      <c r="D38" t="s">
        <v>86</v>
      </c>
      <c r="I38" s="10" t="str">
        <f>TRIM(A38)</f>
        <v>Bruno Mars Bar</v>
      </c>
      <c r="J38" s="5" t="str">
        <f>_xlfn.XLOOKUP(TRIM(B38),Sheet1!$B$2:$B$15,Sheet1!$C$2:$C$15)</f>
        <v>Singapore</v>
      </c>
      <c r="K38" s="5">
        <f>New_Table[[#This Row],[Ticket Price]]</f>
        <v>400</v>
      </c>
      <c r="L38" s="5" t="str">
        <f>D38</f>
        <v>6PM Start on 19 Nov (2026)</v>
      </c>
      <c r="M38" s="8">
        <v>46345</v>
      </c>
      <c r="N38" s="11" t="str">
        <f>IFERROR(TRIM(MID(L38,FIND("M",L38)-3,5)),"TBA")</f>
        <v>TBA</v>
      </c>
    </row>
    <row r="39" spans="1:14" x14ac:dyDescent="0.3">
      <c r="A39" t="s">
        <v>8</v>
      </c>
      <c r="B39" t="s">
        <v>5</v>
      </c>
      <c r="C39" s="9">
        <v>300</v>
      </c>
      <c r="D39" t="s">
        <v>87</v>
      </c>
      <c r="I39" s="10" t="str">
        <f>TRIM(A39)</f>
        <v>Jonas Blizzards</v>
      </c>
      <c r="J39" s="5" t="str">
        <f>_xlfn.XLOOKUP(TRIM(B39),Sheet1!$B$2:$B$15,Sheet1!$C$2:$C$15)</f>
        <v>Chicago</v>
      </c>
      <c r="K39" s="5">
        <f>New_Table[[#This Row],[Ticket Price]]</f>
        <v>300</v>
      </c>
      <c r="L39" s="5" t="str">
        <f>D39</f>
        <v>Show starts at 5PM on 6 May (2026)</v>
      </c>
      <c r="M39" s="8">
        <v>46148</v>
      </c>
      <c r="N39" s="11" t="str">
        <f>IFERROR(TRIM(MID(L39,FIND("M",L39)-3,5)),"TBA")</f>
        <v>5PM</v>
      </c>
    </row>
    <row r="40" spans="1:14" x14ac:dyDescent="0.3">
      <c r="A40" t="s">
        <v>16</v>
      </c>
      <c r="B40" t="s">
        <v>13</v>
      </c>
      <c r="C40" s="9">
        <v>300</v>
      </c>
      <c r="D40" t="s">
        <v>88</v>
      </c>
      <c r="I40" s="10" t="str">
        <f>TRIM(A40)</f>
        <v>Ellie Goldfish</v>
      </c>
      <c r="J40" s="5" t="str">
        <f>_xlfn.XLOOKUP(TRIM(B40),Sheet1!$B$2:$B$15,Sheet1!$C$2:$C$15)</f>
        <v>Las Vegas</v>
      </c>
      <c r="K40" s="5">
        <f>New_Table[[#This Row],[Ticket Price]]</f>
        <v>300</v>
      </c>
      <c r="L40" s="5" t="str">
        <f>D40</f>
        <v>3 Hour performance, begins at 8PM on 28-Jul-2025</v>
      </c>
      <c r="M40" s="8">
        <v>45866</v>
      </c>
      <c r="N40" s="11" t="str">
        <f>IFERROR(TRIM(MID(L40,FIND("M",L40)-3,5)),"TBA")</f>
        <v>8PM</v>
      </c>
    </row>
    <row r="41" spans="1:14" x14ac:dyDescent="0.3">
      <c r="A41" t="s">
        <v>89</v>
      </c>
      <c r="B41" t="s">
        <v>25</v>
      </c>
      <c r="C41" s="9">
        <v>100</v>
      </c>
      <c r="D41" t="s">
        <v>90</v>
      </c>
      <c r="I41" s="10" t="str">
        <f>TRIM(A41)</f>
        <v>Selena Go-Go</v>
      </c>
      <c r="J41" s="5" t="str">
        <f>_xlfn.XLOOKUP(TRIM(B41),Sheet1!$B$2:$B$15,Sheet1!$C$2:$C$15)</f>
        <v>New York</v>
      </c>
      <c r="K41" s="5">
        <f>New_Table[[#This Row],[Ticket Price]]</f>
        <v>100</v>
      </c>
      <c r="L41" s="5" t="str">
        <f>D41</f>
        <v>4 Hour show starting at 9PM on 25 Aug (2026)</v>
      </c>
      <c r="M41" s="8">
        <v>46259</v>
      </c>
      <c r="N41" s="11" t="str">
        <f>IFERROR(TRIM(MID(L41,FIND("M",L41)-3,5)),"TBA")</f>
        <v>9PM</v>
      </c>
    </row>
    <row r="42" spans="1:14" x14ac:dyDescent="0.3">
      <c r="A42" t="s">
        <v>46</v>
      </c>
      <c r="B42" t="s">
        <v>17</v>
      </c>
      <c r="C42" s="9">
        <v>400</v>
      </c>
      <c r="D42" t="s">
        <v>91</v>
      </c>
      <c r="I42" s="10" t="str">
        <f>TRIM(A42)</f>
        <v>The Weekend Forecast</v>
      </c>
      <c r="J42" s="5" t="str">
        <f>_xlfn.XLOOKUP(TRIM(B42),Sheet1!$B$2:$B$15,Sheet1!$C$2:$C$15)</f>
        <v>Mumbai</v>
      </c>
      <c r="K42" s="5">
        <f>New_Table[[#This Row],[Ticket Price]]</f>
        <v>400</v>
      </c>
      <c r="L42" s="5" t="str">
        <f>D42</f>
        <v>TBA on 9 Oct (2025)</v>
      </c>
      <c r="M42" s="8">
        <v>45939</v>
      </c>
      <c r="N42" s="11" t="str">
        <f>IFERROR(TRIM(MID(L42,FIND("M",L42)-3,5)),"TBA")</f>
        <v>TBA</v>
      </c>
    </row>
    <row r="43" spans="1:14" x14ac:dyDescent="0.3">
      <c r="A43" t="s">
        <v>68</v>
      </c>
      <c r="B43" t="s">
        <v>17</v>
      </c>
      <c r="C43" s="9">
        <v>600</v>
      </c>
      <c r="D43" t="s">
        <v>92</v>
      </c>
      <c r="I43" s="10" t="str">
        <f>TRIM(A43)</f>
        <v>Justin Woodenpond</v>
      </c>
      <c r="J43" s="5" t="str">
        <f>_xlfn.XLOOKUP(TRIM(B43),Sheet1!$B$2:$B$15,Sheet1!$C$2:$C$15)</f>
        <v>Mumbai</v>
      </c>
      <c r="K43" s="5">
        <f>New_Table[[#This Row],[Ticket Price]]</f>
        <v>600</v>
      </c>
      <c r="L43" s="5" t="str">
        <f>D43</f>
        <v>4 Hour show starting at 10PM on 19 Sept (2025)</v>
      </c>
      <c r="M43" s="8">
        <v>45919</v>
      </c>
      <c r="N43" s="11" t="str">
        <f>IFERROR(TRIM(MID(L43,FIND("M",L43)-3,5)),"TBA")</f>
        <v>10PM</v>
      </c>
    </row>
    <row r="44" spans="1:14" x14ac:dyDescent="0.3">
      <c r="A44" t="s">
        <v>53</v>
      </c>
      <c r="B44" t="s">
        <v>25</v>
      </c>
      <c r="C44" s="9">
        <v>400</v>
      </c>
      <c r="D44" t="s">
        <v>41</v>
      </c>
      <c r="I44" s="10" t="str">
        <f>TRIM(A44)</f>
        <v>Cardi Bee</v>
      </c>
      <c r="J44" s="5" t="str">
        <f>_xlfn.XLOOKUP(TRIM(B44),Sheet1!$B$2:$B$15,Sheet1!$C$2:$C$15)</f>
        <v>New York</v>
      </c>
      <c r="K44" s="5">
        <f>New_Table[[#This Row],[Ticket Price]]</f>
        <v>400</v>
      </c>
      <c r="L44" s="5" t="str">
        <f>D44</f>
        <v>TBA</v>
      </c>
      <c r="M44" s="8" t="s">
        <v>221</v>
      </c>
      <c r="N44" s="11" t="str">
        <f>IFERROR(TRIM(MID(L44,FIND("M",L44)-3,5)),"TBA")</f>
        <v>TBA</v>
      </c>
    </row>
    <row r="45" spans="1:14" x14ac:dyDescent="0.3">
      <c r="A45" t="s">
        <v>93</v>
      </c>
      <c r="B45" t="s">
        <v>25</v>
      </c>
      <c r="C45" s="9">
        <v>300</v>
      </c>
      <c r="D45" t="s">
        <v>94</v>
      </c>
      <c r="I45" s="10" t="str">
        <f>TRIM(A45)</f>
        <v>Harry Styles of Hair</v>
      </c>
      <c r="J45" s="5" t="str">
        <f>_xlfn.XLOOKUP(TRIM(B45),Sheet1!$B$2:$B$15,Sheet1!$C$2:$C$15)</f>
        <v>New York</v>
      </c>
      <c r="K45" s="5">
        <f>New_Table[[#This Row],[Ticket Price]]</f>
        <v>300</v>
      </c>
      <c r="L45" s="5" t="str">
        <f>D45</f>
        <v>3 Hour performance, begins at 7PM on 31 May (2026)</v>
      </c>
      <c r="M45" s="8">
        <v>46173</v>
      </c>
      <c r="N45" s="11" t="str">
        <f>IFERROR(TRIM(MID(L45,FIND("M",L45)-3,5)),"TBA")</f>
        <v>7PM</v>
      </c>
    </row>
    <row r="46" spans="1:14" x14ac:dyDescent="0.3">
      <c r="A46" t="s">
        <v>95</v>
      </c>
      <c r="B46" t="s">
        <v>5</v>
      </c>
      <c r="C46" s="9">
        <v>500</v>
      </c>
      <c r="D46" t="s">
        <v>96</v>
      </c>
      <c r="I46" s="10" t="str">
        <f>TRIM(A46)</f>
        <v>Ellie Goldfish</v>
      </c>
      <c r="J46" s="5" t="str">
        <f>_xlfn.XLOOKUP(TRIM(B46),Sheet1!$B$2:$B$15,Sheet1!$C$2:$C$15)</f>
        <v>Chicago</v>
      </c>
      <c r="K46" s="5">
        <f>New_Table[[#This Row],[Ticket Price]]</f>
        <v>500</v>
      </c>
      <c r="L46" s="5" t="str">
        <f>D46</f>
        <v>5PM Start on 1 Sept (2026)</v>
      </c>
      <c r="M46" s="8">
        <v>46266</v>
      </c>
      <c r="N46" s="11" t="str">
        <f>IFERROR(TRIM(MID(L46,FIND("M",L46)-3,5)),"TBA")</f>
        <v>TBA</v>
      </c>
    </row>
    <row r="47" spans="1:14" x14ac:dyDescent="0.3">
      <c r="A47" t="s">
        <v>97</v>
      </c>
      <c r="B47" t="s">
        <v>5</v>
      </c>
      <c r="C47" s="9">
        <v>200</v>
      </c>
      <c r="D47" t="s">
        <v>98</v>
      </c>
      <c r="I47" s="10" t="str">
        <f>TRIM(A47)</f>
        <v>Imagine Wagons</v>
      </c>
      <c r="J47" s="5" t="str">
        <f>_xlfn.XLOOKUP(TRIM(B47),Sheet1!$B$2:$B$15,Sheet1!$C$2:$C$15)</f>
        <v>Chicago</v>
      </c>
      <c r="K47" s="5">
        <f>New_Table[[#This Row],[Ticket Price]]</f>
        <v>200</v>
      </c>
      <c r="L47" s="5" t="str">
        <f>D47</f>
        <v>Show starts at 9PM on 11 Sept (2026)</v>
      </c>
      <c r="M47" s="8">
        <v>46276</v>
      </c>
      <c r="N47" s="11" t="str">
        <f>IFERROR(TRIM(MID(L47,FIND("M",L47)-3,5)),"TBA")</f>
        <v>9PM</v>
      </c>
    </row>
    <row r="48" spans="1:14" x14ac:dyDescent="0.3">
      <c r="A48" t="s">
        <v>46</v>
      </c>
      <c r="B48" t="s">
        <v>36</v>
      </c>
      <c r="C48" s="9">
        <v>200</v>
      </c>
      <c r="D48" t="s">
        <v>99</v>
      </c>
      <c r="I48" s="10" t="str">
        <f>TRIM(A48)</f>
        <v>The Weekend Forecast</v>
      </c>
      <c r="J48" s="5" t="str">
        <f>_xlfn.XLOOKUP(TRIM(B48),Sheet1!$B$2:$B$15,Sheet1!$C$2:$C$15)</f>
        <v>Mumbai</v>
      </c>
      <c r="K48" s="5">
        <f>New_Table[[#This Row],[Ticket Price]]</f>
        <v>200</v>
      </c>
      <c r="L48" s="5" t="str">
        <f>D48</f>
        <v>4 Hour show starting at 7PM on 30-Dec-2025</v>
      </c>
      <c r="M48" s="8">
        <v>46021</v>
      </c>
      <c r="N48" s="11" t="str">
        <f>IFERROR(TRIM(MID(L48,FIND("M",L48)-3,5)),"TBA")</f>
        <v>7PM</v>
      </c>
    </row>
    <row r="49" spans="1:14" x14ac:dyDescent="0.3">
      <c r="A49" t="s">
        <v>46</v>
      </c>
      <c r="B49" t="s">
        <v>25</v>
      </c>
      <c r="C49" s="9">
        <v>300</v>
      </c>
      <c r="D49" t="s">
        <v>41</v>
      </c>
      <c r="I49" s="10" t="str">
        <f>TRIM(A49)</f>
        <v>The Weekend Forecast</v>
      </c>
      <c r="J49" s="5" t="str">
        <f>_xlfn.XLOOKUP(TRIM(B49),Sheet1!$B$2:$B$15,Sheet1!$C$2:$C$15)</f>
        <v>New York</v>
      </c>
      <c r="K49" s="5">
        <f>New_Table[[#This Row],[Ticket Price]]</f>
        <v>300</v>
      </c>
      <c r="L49" s="5" t="str">
        <f>D49</f>
        <v>TBA</v>
      </c>
      <c r="M49" s="8" t="s">
        <v>221</v>
      </c>
      <c r="N49" s="11" t="str">
        <f>IFERROR(TRIM(MID(L49,FIND("M",L49)-3,5)),"TBA")</f>
        <v>TBA</v>
      </c>
    </row>
    <row r="50" spans="1:14" x14ac:dyDescent="0.3">
      <c r="A50" t="s">
        <v>35</v>
      </c>
      <c r="B50" t="s">
        <v>21</v>
      </c>
      <c r="C50" s="9">
        <v>300</v>
      </c>
      <c r="D50" t="s">
        <v>100</v>
      </c>
      <c r="I50" s="10" t="str">
        <f>TRIM(A50)</f>
        <v>Harry Styles of Hair</v>
      </c>
      <c r="J50" s="5" t="str">
        <f>_xlfn.XLOOKUP(TRIM(B50),Sheet1!$B$2:$B$15,Sheet1!$C$2:$C$15)</f>
        <v>Sydney</v>
      </c>
      <c r="K50" s="5">
        <f>New_Table[[#This Row],[Ticket Price]]</f>
        <v>300</v>
      </c>
      <c r="L50" s="5" t="str">
        <f>D50</f>
        <v>Event begins at 5PM on 2 Jan (2026)</v>
      </c>
      <c r="M50" s="8">
        <v>46024</v>
      </c>
      <c r="N50" s="11" t="str">
        <f>IFERROR(TRIM(MID(L50,FIND("M",L50)-3,5)),"TBA")</f>
        <v>5PM</v>
      </c>
    </row>
    <row r="51" spans="1:14" x14ac:dyDescent="0.3">
      <c r="A51" t="s">
        <v>53</v>
      </c>
      <c r="B51" t="s">
        <v>17</v>
      </c>
      <c r="C51" s="9">
        <v>600</v>
      </c>
      <c r="D51" t="s">
        <v>101</v>
      </c>
      <c r="I51" s="10" t="str">
        <f>TRIM(A51)</f>
        <v>Cardi Bee</v>
      </c>
      <c r="J51" s="5" t="str">
        <f>_xlfn.XLOOKUP(TRIM(B51),Sheet1!$B$2:$B$15,Sheet1!$C$2:$C$15)</f>
        <v>Mumbai</v>
      </c>
      <c r="K51" s="5">
        <f>New_Table[[#This Row],[Ticket Price]]</f>
        <v>600</v>
      </c>
      <c r="L51" s="5" t="str">
        <f>D51</f>
        <v>4 Hour show starting at 8PM on 13-Jun-2026</v>
      </c>
      <c r="M51" s="8">
        <v>46186</v>
      </c>
      <c r="N51" s="11" t="str">
        <f>IFERROR(TRIM(MID(L51,FIND("M",L51)-3,5)),"TBA")</f>
        <v>8PM</v>
      </c>
    </row>
    <row r="52" spans="1:14" x14ac:dyDescent="0.3">
      <c r="A52" t="s">
        <v>48</v>
      </c>
      <c r="B52" t="s">
        <v>102</v>
      </c>
      <c r="C52" s="9">
        <v>600</v>
      </c>
      <c r="D52" t="s">
        <v>84</v>
      </c>
      <c r="I52" s="10" t="str">
        <f>TRIM(A52)</f>
        <v>Snoop Corgi</v>
      </c>
      <c r="J52" s="5" t="str">
        <f>_xlfn.XLOOKUP(TRIM(B52),Sheet1!$B$2:$B$15,Sheet1!$C$2:$C$15)</f>
        <v>Vegas</v>
      </c>
      <c r="K52" s="5">
        <f>New_Table[[#This Row],[Ticket Price]]</f>
        <v>600</v>
      </c>
      <c r="L52" s="5" t="str">
        <f>D52</f>
        <v>9PM Start</v>
      </c>
      <c r="M52" s="8" t="s">
        <v>221</v>
      </c>
      <c r="N52" s="11" t="str">
        <f>IFERROR(TRIM(MID(L52,FIND("M",L52)-3,5)),"TBA")</f>
        <v>TBA</v>
      </c>
    </row>
    <row r="53" spans="1:14" x14ac:dyDescent="0.3">
      <c r="A53" t="s">
        <v>38</v>
      </c>
      <c r="B53" t="s">
        <v>36</v>
      </c>
      <c r="C53" s="9">
        <v>200</v>
      </c>
      <c r="D53" t="s">
        <v>103</v>
      </c>
      <c r="I53" s="10" t="str">
        <f>TRIM(A53)</f>
        <v>Ariana Venti</v>
      </c>
      <c r="J53" s="5" t="str">
        <f>_xlfn.XLOOKUP(TRIM(B53),Sheet1!$B$2:$B$15,Sheet1!$C$2:$C$15)</f>
        <v>Mumbai</v>
      </c>
      <c r="K53" s="5">
        <f>New_Table[[#This Row],[Ticket Price]]</f>
        <v>200</v>
      </c>
      <c r="L53" s="5" t="str">
        <f>D53</f>
        <v>6PM Start on 14-Aug-2025</v>
      </c>
      <c r="M53" s="8">
        <v>45883</v>
      </c>
      <c r="N53" s="11" t="str">
        <f>IFERROR(TRIM(MID(L53,FIND("M",L53)-3,5)),"TBA")</f>
        <v>TBA</v>
      </c>
    </row>
    <row r="54" spans="1:14" x14ac:dyDescent="0.3">
      <c r="A54" t="s">
        <v>104</v>
      </c>
      <c r="B54" t="s">
        <v>9</v>
      </c>
      <c r="C54" s="9">
        <v>0</v>
      </c>
      <c r="D54" t="s">
        <v>105</v>
      </c>
      <c r="I54" s="10" t="str">
        <f>TRIM(A54)</f>
        <v>Alicia Keys to the City</v>
      </c>
      <c r="J54" s="5" t="str">
        <f>_xlfn.XLOOKUP(TRIM(B54),Sheet1!$B$2:$B$15,Sheet1!$C$2:$C$15)</f>
        <v>Las Vegas</v>
      </c>
      <c r="K54" s="5">
        <f>New_Table[[#This Row],[Ticket Price]]</f>
        <v>0</v>
      </c>
      <c r="L54" s="5" t="str">
        <f>D54</f>
        <v>TBA on 20 May (2026)</v>
      </c>
      <c r="M54" s="8">
        <v>46162</v>
      </c>
      <c r="N54" s="11" t="str">
        <f>IFERROR(TRIM(MID(L54,FIND("M",L54)-3,5)),"TBA")</f>
        <v>20 Ma</v>
      </c>
    </row>
    <row r="55" spans="1:14" x14ac:dyDescent="0.3">
      <c r="A55" t="s">
        <v>68</v>
      </c>
      <c r="B55" t="s">
        <v>21</v>
      </c>
      <c r="C55" s="9">
        <v>400</v>
      </c>
      <c r="D55" t="s">
        <v>106</v>
      </c>
      <c r="I55" s="10" t="str">
        <f>TRIM(A55)</f>
        <v>Justin Woodenpond</v>
      </c>
      <c r="J55" s="5" t="str">
        <f>_xlfn.XLOOKUP(TRIM(B55),Sheet1!$B$2:$B$15,Sheet1!$C$2:$C$15)</f>
        <v>Sydney</v>
      </c>
      <c r="K55" s="5">
        <f>New_Table[[#This Row],[Ticket Price]]</f>
        <v>400</v>
      </c>
      <c r="L55" s="5" t="str">
        <f>D55</f>
        <v>4 Hour show starting at 9PM on 5-Jun-2026</v>
      </c>
      <c r="M55" s="8">
        <v>46178</v>
      </c>
      <c r="N55" s="11" t="str">
        <f>IFERROR(TRIM(MID(L55,FIND("M",L55)-3,5)),"TBA")</f>
        <v>9PM</v>
      </c>
    </row>
    <row r="56" spans="1:14" x14ac:dyDescent="0.3">
      <c r="A56" t="s">
        <v>107</v>
      </c>
      <c r="B56" t="s">
        <v>13</v>
      </c>
      <c r="C56" s="9">
        <v>500</v>
      </c>
      <c r="D56" t="s">
        <v>108</v>
      </c>
      <c r="I56" s="10" t="str">
        <f>TRIM(A56)</f>
        <v>Billie Eyelash</v>
      </c>
      <c r="J56" s="5" t="str">
        <f>_xlfn.XLOOKUP(TRIM(B56),Sheet1!$B$2:$B$15,Sheet1!$C$2:$C$15)</f>
        <v>Las Vegas</v>
      </c>
      <c r="K56" s="5">
        <f>New_Table[[#This Row],[Ticket Price]]</f>
        <v>500</v>
      </c>
      <c r="L56" s="5" t="str">
        <f>D56</f>
        <v>3 Hour performance, begins at 5PM on 20 Feb (2026)</v>
      </c>
      <c r="M56" s="8">
        <v>46073</v>
      </c>
      <c r="N56" s="11" t="str">
        <f>IFERROR(TRIM(MID(L56,FIND("M",L56)-3,5)),"TBA")</f>
        <v>5PM</v>
      </c>
    </row>
    <row r="57" spans="1:14" x14ac:dyDescent="0.3">
      <c r="A57" t="s">
        <v>109</v>
      </c>
      <c r="B57" t="s">
        <v>17</v>
      </c>
      <c r="C57" s="9">
        <v>500</v>
      </c>
      <c r="D57" t="s">
        <v>110</v>
      </c>
      <c r="I57" s="10" t="str">
        <f>TRIM(A57)</f>
        <v>Imagine Wagons</v>
      </c>
      <c r="J57" s="5" t="str">
        <f>_xlfn.XLOOKUP(TRIM(B57),Sheet1!$B$2:$B$15,Sheet1!$C$2:$C$15)</f>
        <v>Mumbai</v>
      </c>
      <c r="K57" s="5">
        <f>New_Table[[#This Row],[Ticket Price]]</f>
        <v>500</v>
      </c>
      <c r="L57" s="5" t="str">
        <f>D57</f>
        <v>Show starts at 9PM on 30 Nov (2026)</v>
      </c>
      <c r="M57" s="8">
        <v>46356</v>
      </c>
      <c r="N57" s="11" t="str">
        <f>IFERROR(TRIM(MID(L57,FIND("M",L57)-3,5)),"TBA")</f>
        <v>9PM</v>
      </c>
    </row>
    <row r="58" spans="1:14" x14ac:dyDescent="0.3">
      <c r="A58" t="s">
        <v>107</v>
      </c>
      <c r="B58" t="s">
        <v>29</v>
      </c>
      <c r="C58" s="9">
        <v>200</v>
      </c>
      <c r="D58" t="s">
        <v>111</v>
      </c>
      <c r="I58" s="10" t="str">
        <f>TRIM(A58)</f>
        <v>Billie Eyelash</v>
      </c>
      <c r="J58" s="5" t="str">
        <f>_xlfn.XLOOKUP(TRIM(B58),Sheet1!$B$2:$B$15,Sheet1!$C$2:$C$15)</f>
        <v>New York</v>
      </c>
      <c r="K58" s="5">
        <f>New_Table[[#This Row],[Ticket Price]]</f>
        <v>200</v>
      </c>
      <c r="L58" s="5" t="str">
        <f>D58</f>
        <v>Event begins at 7PM</v>
      </c>
      <c r="M58" s="8" t="s">
        <v>221</v>
      </c>
      <c r="N58" s="11" t="str">
        <f>IFERROR(TRIM(MID(L58,FIND("M",L58)-3,5)),"TBA")</f>
        <v>7PM</v>
      </c>
    </row>
    <row r="59" spans="1:14" x14ac:dyDescent="0.3">
      <c r="A59" t="s">
        <v>70</v>
      </c>
      <c r="B59" t="s">
        <v>25</v>
      </c>
      <c r="C59" s="9">
        <v>200</v>
      </c>
      <c r="D59" t="s">
        <v>112</v>
      </c>
      <c r="I59" s="10" t="str">
        <f>TRIM(A59)</f>
        <v>Katy Ferry</v>
      </c>
      <c r="J59" s="5" t="str">
        <f>_xlfn.XLOOKUP(TRIM(B59),Sheet1!$B$2:$B$15,Sheet1!$C$2:$C$15)</f>
        <v>New York</v>
      </c>
      <c r="K59" s="5">
        <f>New_Table[[#This Row],[Ticket Price]]</f>
        <v>200</v>
      </c>
      <c r="L59" s="5" t="str">
        <f>D59</f>
        <v>4 Hour show starting at 6PM on 1-Feb-2026</v>
      </c>
      <c r="M59" s="8">
        <v>46054</v>
      </c>
      <c r="N59" s="11" t="str">
        <f>IFERROR(TRIM(MID(L59,FIND("M",L59)-3,5)),"TBA")</f>
        <v>6PM</v>
      </c>
    </row>
    <row r="60" spans="1:14" x14ac:dyDescent="0.3">
      <c r="A60" t="s">
        <v>12</v>
      </c>
      <c r="B60" t="s">
        <v>21</v>
      </c>
      <c r="C60" s="9">
        <v>200</v>
      </c>
      <c r="D60" t="s">
        <v>113</v>
      </c>
      <c r="I60" s="10" t="str">
        <f>TRIM(A60)</f>
        <v>Shawn Mender</v>
      </c>
      <c r="J60" s="5" t="str">
        <f>_xlfn.XLOOKUP(TRIM(B60),Sheet1!$B$2:$B$15,Sheet1!$C$2:$C$15)</f>
        <v>Sydney</v>
      </c>
      <c r="K60" s="5">
        <f>New_Table[[#This Row],[Ticket Price]]</f>
        <v>200</v>
      </c>
      <c r="L60" s="5" t="str">
        <f>D60</f>
        <v>3 Hour performance, begins at 9PM on 1 May (2026)</v>
      </c>
      <c r="M60" s="8">
        <v>46143</v>
      </c>
      <c r="N60" s="11" t="str">
        <f>IFERROR(TRIM(MID(L60,FIND("M",L60)-3,5)),"TBA")</f>
        <v>9PM</v>
      </c>
    </row>
    <row r="61" spans="1:14" x14ac:dyDescent="0.3">
      <c r="A61" t="s">
        <v>114</v>
      </c>
      <c r="B61" t="s">
        <v>21</v>
      </c>
      <c r="C61" s="9">
        <v>500</v>
      </c>
      <c r="D61" t="s">
        <v>115</v>
      </c>
      <c r="I61" s="10" t="str">
        <f>TRIM(A61)</f>
        <v>Marooned 5</v>
      </c>
      <c r="J61" s="5" t="str">
        <f>_xlfn.XLOOKUP(TRIM(B61),Sheet1!$B$2:$B$15,Sheet1!$C$2:$C$15)</f>
        <v>Sydney</v>
      </c>
      <c r="K61" s="5">
        <f>New_Table[[#This Row],[Ticket Price]]</f>
        <v>500</v>
      </c>
      <c r="L61" s="5" t="str">
        <f>D61</f>
        <v>Event begins at 8PM on 28-Feb-2026</v>
      </c>
      <c r="M61" s="8">
        <v>46081</v>
      </c>
      <c r="N61" s="11" t="str">
        <f>IFERROR(TRIM(MID(L61,FIND("M",L61)-3,5)),"TBA")</f>
        <v>8PM</v>
      </c>
    </row>
    <row r="62" spans="1:14" x14ac:dyDescent="0.3">
      <c r="A62" t="s">
        <v>72</v>
      </c>
      <c r="B62" t="s">
        <v>218</v>
      </c>
      <c r="C62" s="9">
        <v>400</v>
      </c>
      <c r="D62" t="s">
        <v>117</v>
      </c>
      <c r="I62" s="10" t="str">
        <f>TRIM(A62)</f>
        <v>Drake Mallard</v>
      </c>
      <c r="J62" s="5" t="str">
        <f>_xlfn.XLOOKUP(TRIM(B62),Sheet1!$B$2:$B$15,Sheet1!$C$2:$C$15)</f>
        <v>Unknown</v>
      </c>
      <c r="K62" s="5">
        <f>New_Table[[#This Row],[Ticket Price]]</f>
        <v>400</v>
      </c>
      <c r="L62" s="5" t="str">
        <f>D62</f>
        <v>3 Hour performance, begins at 10PM on 27 Jan (2026)</v>
      </c>
      <c r="M62" s="8">
        <v>46049</v>
      </c>
      <c r="N62" s="11" t="str">
        <f>IFERROR(TRIM(MID(L62,FIND("M",L62)-3,5)),"TBA")</f>
        <v>10PM</v>
      </c>
    </row>
    <row r="63" spans="1:14" x14ac:dyDescent="0.3">
      <c r="A63" t="s">
        <v>107</v>
      </c>
      <c r="B63" t="s">
        <v>25</v>
      </c>
      <c r="C63" s="9">
        <v>300</v>
      </c>
      <c r="D63" t="s">
        <v>118</v>
      </c>
      <c r="I63" s="10" t="str">
        <f>TRIM(A63)</f>
        <v>Billie Eyelash</v>
      </c>
      <c r="J63" s="5" t="str">
        <f>_xlfn.XLOOKUP(TRIM(B63),Sheet1!$B$2:$B$15,Sheet1!$C$2:$C$15)</f>
        <v>New York</v>
      </c>
      <c r="K63" s="5">
        <f>New_Table[[#This Row],[Ticket Price]]</f>
        <v>300</v>
      </c>
      <c r="L63" s="5" t="str">
        <f>D63</f>
        <v>3 Hour performance, begins at 5PM</v>
      </c>
      <c r="M63" s="8" t="s">
        <v>221</v>
      </c>
      <c r="N63" s="11" t="str">
        <f>IFERROR(TRIM(MID(L63,FIND("M",L63)-3,5)),"TBA")</f>
        <v>5PM</v>
      </c>
    </row>
    <row r="64" spans="1:14" x14ac:dyDescent="0.3">
      <c r="A64" t="s">
        <v>119</v>
      </c>
      <c r="B64" t="s">
        <v>102</v>
      </c>
      <c r="C64" s="9">
        <v>300</v>
      </c>
      <c r="D64" t="s">
        <v>120</v>
      </c>
      <c r="I64" s="10" t="str">
        <f>TRIM(A64)</f>
        <v>Camila Cobello</v>
      </c>
      <c r="J64" s="5" t="str">
        <f>_xlfn.XLOOKUP(TRIM(B64),Sheet1!$B$2:$B$15,Sheet1!$C$2:$C$15)</f>
        <v>Vegas</v>
      </c>
      <c r="K64" s="5">
        <f>New_Table[[#This Row],[Ticket Price]]</f>
        <v>300</v>
      </c>
      <c r="L64" s="5" t="str">
        <f>D64</f>
        <v>Event begins at 7PM on 30-Dec-2025</v>
      </c>
      <c r="M64" s="8">
        <v>46021</v>
      </c>
      <c r="N64" s="11" t="str">
        <f>IFERROR(TRIM(MID(L64,FIND("M",L64)-3,5)),"TBA")</f>
        <v>7PM</v>
      </c>
    </row>
    <row r="65" spans="1:14" x14ac:dyDescent="0.3">
      <c r="A65" t="s">
        <v>38</v>
      </c>
      <c r="B65" t="s">
        <v>85</v>
      </c>
      <c r="C65" s="9">
        <v>500</v>
      </c>
      <c r="D65" t="s">
        <v>122</v>
      </c>
      <c r="I65" s="10" t="str">
        <f>TRIM(A65)</f>
        <v>Ariana Venti</v>
      </c>
      <c r="J65" s="5" t="str">
        <f>_xlfn.XLOOKUP(TRIM(B65),Sheet1!$B$2:$B$15,Sheet1!$C$2:$C$15)</f>
        <v>Singapore</v>
      </c>
      <c r="K65" s="5">
        <f>New_Table[[#This Row],[Ticket Price]]</f>
        <v>500</v>
      </c>
      <c r="L65" s="5" t="str">
        <f>D65</f>
        <v>3 Hour performance, begins at 8PM on 5 Jan (2026)</v>
      </c>
      <c r="M65" s="8">
        <v>46027</v>
      </c>
      <c r="N65" s="11" t="str">
        <f>IFERROR(TRIM(MID(L65,FIND("M",L65)-3,5)),"TBA")</f>
        <v>8PM</v>
      </c>
    </row>
    <row r="66" spans="1:14" x14ac:dyDescent="0.3">
      <c r="A66" t="s">
        <v>78</v>
      </c>
      <c r="B66" t="s">
        <v>13</v>
      </c>
      <c r="C66" s="9">
        <v>200</v>
      </c>
      <c r="D66" t="s">
        <v>123</v>
      </c>
      <c r="I66" s="10" t="str">
        <f>TRIM(A66)</f>
        <v>Khalid Kale</v>
      </c>
      <c r="J66" s="5" t="str">
        <f>_xlfn.XLOOKUP(TRIM(B66),Sheet1!$B$2:$B$15,Sheet1!$C$2:$C$15)</f>
        <v>Las Vegas</v>
      </c>
      <c r="K66" s="5">
        <f>New_Table[[#This Row],[Ticket Price]]</f>
        <v>200</v>
      </c>
      <c r="L66" s="5" t="str">
        <f>D66</f>
        <v>4 Hour show starting at 7PM</v>
      </c>
      <c r="M66" s="8" t="s">
        <v>221</v>
      </c>
      <c r="N66" s="11" t="str">
        <f>IFERROR(TRIM(MID(L66,FIND("M",L66)-3,5)),"TBA")</f>
        <v>7PM</v>
      </c>
    </row>
    <row r="67" spans="1:14" x14ac:dyDescent="0.3">
      <c r="A67" t="s">
        <v>124</v>
      </c>
      <c r="B67" t="s">
        <v>5</v>
      </c>
      <c r="C67" s="9">
        <v>200</v>
      </c>
      <c r="D67" t="s">
        <v>125</v>
      </c>
      <c r="I67" s="10" t="str">
        <f>TRIM(A67)</f>
        <v>Marooned 5</v>
      </c>
      <c r="J67" s="5" t="str">
        <f>_xlfn.XLOOKUP(TRIM(B67),Sheet1!$B$2:$B$15,Sheet1!$C$2:$C$15)</f>
        <v>Chicago</v>
      </c>
      <c r="K67" s="5">
        <f>New_Table[[#This Row],[Ticket Price]]</f>
        <v>200</v>
      </c>
      <c r="L67" s="5" t="str">
        <f>D67</f>
        <v>3 Hour performance, begins at 10PM on 23 May (2026)</v>
      </c>
      <c r="M67" s="8">
        <v>46165</v>
      </c>
      <c r="N67" s="11" t="str">
        <f>IFERROR(TRIM(MID(L67,FIND("M",L67)-3,5)),"TBA")</f>
        <v>10PM</v>
      </c>
    </row>
    <row r="68" spans="1:14" x14ac:dyDescent="0.3">
      <c r="A68" t="s">
        <v>126</v>
      </c>
      <c r="B68" t="s">
        <v>21</v>
      </c>
      <c r="C68" s="9">
        <v>200</v>
      </c>
      <c r="D68" t="s">
        <v>127</v>
      </c>
      <c r="I68" s="10" t="str">
        <f>TRIM(A68)</f>
        <v>Lady Gaggle</v>
      </c>
      <c r="J68" s="5" t="str">
        <f>_xlfn.XLOOKUP(TRIM(B68),Sheet1!$B$2:$B$15,Sheet1!$C$2:$C$15)</f>
        <v>Sydney</v>
      </c>
      <c r="K68" s="5">
        <f>New_Table[[#This Row],[Ticket Price]]</f>
        <v>200</v>
      </c>
      <c r="L68" s="5" t="str">
        <f>D68</f>
        <v>9PM Start on 24 Jan (2026)</v>
      </c>
      <c r="M68" s="8">
        <v>46046</v>
      </c>
      <c r="N68" s="11" t="str">
        <f>IFERROR(TRIM(MID(L68,FIND("M",L68)-3,5)),"TBA")</f>
        <v>TBA</v>
      </c>
    </row>
    <row r="69" spans="1:14" x14ac:dyDescent="0.3">
      <c r="A69" t="s">
        <v>114</v>
      </c>
      <c r="B69" t="s">
        <v>36</v>
      </c>
      <c r="C69" s="9">
        <v>400</v>
      </c>
      <c r="D69" t="s">
        <v>128</v>
      </c>
      <c r="I69" s="10" t="str">
        <f>TRIM(A69)</f>
        <v>Marooned 5</v>
      </c>
      <c r="J69" s="5" t="str">
        <f>_xlfn.XLOOKUP(TRIM(B69),Sheet1!$B$2:$B$15,Sheet1!$C$2:$C$15)</f>
        <v>Mumbai</v>
      </c>
      <c r="K69" s="5">
        <f>New_Table[[#This Row],[Ticket Price]]</f>
        <v>400</v>
      </c>
      <c r="L69" s="5" t="str">
        <f>D69</f>
        <v>8PM Start on 19-Apr-2026</v>
      </c>
      <c r="M69" s="8">
        <v>46131</v>
      </c>
      <c r="N69" s="11" t="str">
        <f>IFERROR(TRIM(MID(L69,FIND("M",L69)-3,5)),"TBA")</f>
        <v>TBA</v>
      </c>
    </row>
    <row r="70" spans="1:14" x14ac:dyDescent="0.3">
      <c r="A70" t="s">
        <v>78</v>
      </c>
      <c r="B70" t="s">
        <v>17</v>
      </c>
      <c r="C70" s="9">
        <v>300</v>
      </c>
      <c r="D70" t="s">
        <v>129</v>
      </c>
      <c r="I70" s="10" t="str">
        <f>TRIM(A70)</f>
        <v>Khalid Kale</v>
      </c>
      <c r="J70" s="5" t="str">
        <f>_xlfn.XLOOKUP(TRIM(B70),Sheet1!$B$2:$B$15,Sheet1!$C$2:$C$15)</f>
        <v>Mumbai</v>
      </c>
      <c r="K70" s="5">
        <f>New_Table[[#This Row],[Ticket Price]]</f>
        <v>300</v>
      </c>
      <c r="L70" s="5" t="str">
        <f>D70</f>
        <v>3 Hour performance, begins at 5PM on 14-May-2026</v>
      </c>
      <c r="M70" s="8">
        <v>46156</v>
      </c>
      <c r="N70" s="11" t="str">
        <f>IFERROR(TRIM(MID(L70,FIND("M",L70)-3,5)),"TBA")</f>
        <v>5PM</v>
      </c>
    </row>
    <row r="71" spans="1:14" x14ac:dyDescent="0.3">
      <c r="A71" t="s">
        <v>130</v>
      </c>
      <c r="B71" t="s">
        <v>29</v>
      </c>
      <c r="C71" s="9">
        <v>500</v>
      </c>
      <c r="D71" t="s">
        <v>131</v>
      </c>
      <c r="I71" s="10" t="str">
        <f>TRIM(A71)</f>
        <v>Drake Mallard</v>
      </c>
      <c r="J71" s="5" t="str">
        <f>_xlfn.XLOOKUP(TRIM(B71),Sheet1!$B$2:$B$15,Sheet1!$C$2:$C$15)</f>
        <v>New York</v>
      </c>
      <c r="K71" s="5">
        <f>New_Table[[#This Row],[Ticket Price]]</f>
        <v>500</v>
      </c>
      <c r="L71" s="5" t="str">
        <f>D71</f>
        <v>Event begins at 5PM on 7-Oct-2026</v>
      </c>
      <c r="M71" s="8">
        <v>46302</v>
      </c>
      <c r="N71" s="11" t="str">
        <f>IFERROR(TRIM(MID(L71,FIND("M",L71)-3,5)),"TBA")</f>
        <v>5PM</v>
      </c>
    </row>
    <row r="72" spans="1:14" x14ac:dyDescent="0.3">
      <c r="A72" t="s">
        <v>59</v>
      </c>
      <c r="B72" t="s">
        <v>21</v>
      </c>
      <c r="C72" s="9">
        <v>500</v>
      </c>
      <c r="D72" t="s">
        <v>132</v>
      </c>
      <c r="I72" s="10" t="str">
        <f>TRIM(A72)</f>
        <v>Sam Smithy</v>
      </c>
      <c r="J72" s="5" t="str">
        <f>_xlfn.XLOOKUP(TRIM(B72),Sheet1!$B$2:$B$15,Sheet1!$C$2:$C$15)</f>
        <v>Sydney</v>
      </c>
      <c r="K72" s="5">
        <f>New_Table[[#This Row],[Ticket Price]]</f>
        <v>500</v>
      </c>
      <c r="L72" s="5" t="str">
        <f>D72</f>
        <v>4 Hour show starting at 8PM on 28 Nov (2025)</v>
      </c>
      <c r="M72" s="8">
        <v>45989</v>
      </c>
      <c r="N72" s="11" t="str">
        <f>IFERROR(TRIM(MID(L72,FIND("M",L72)-3,5)),"TBA")</f>
        <v>8PM</v>
      </c>
    </row>
    <row r="73" spans="1:14" x14ac:dyDescent="0.3">
      <c r="A73" t="s">
        <v>35</v>
      </c>
      <c r="B73" t="s">
        <v>25</v>
      </c>
      <c r="C73" s="9">
        <v>500</v>
      </c>
      <c r="D73" t="s">
        <v>133</v>
      </c>
      <c r="I73" s="10" t="str">
        <f>TRIM(A73)</f>
        <v>Harry Styles of Hair</v>
      </c>
      <c r="J73" s="5" t="str">
        <f>_xlfn.XLOOKUP(TRIM(B73),Sheet1!$B$2:$B$15,Sheet1!$C$2:$C$15)</f>
        <v>New York</v>
      </c>
      <c r="K73" s="5">
        <f>New_Table[[#This Row],[Ticket Price]]</f>
        <v>500</v>
      </c>
      <c r="L73" s="5" t="str">
        <f>D73</f>
        <v>5PM Start on 15 Sept (2026)</v>
      </c>
      <c r="M73" s="8">
        <v>46280</v>
      </c>
      <c r="N73" s="11" t="str">
        <f>IFERROR(TRIM(MID(L73,FIND("M",L73)-3,5)),"TBA")</f>
        <v>TBA</v>
      </c>
    </row>
    <row r="74" spans="1:14" x14ac:dyDescent="0.3">
      <c r="A74" t="s">
        <v>8</v>
      </c>
      <c r="B74" t="s">
        <v>13</v>
      </c>
      <c r="C74" s="9">
        <v>500</v>
      </c>
      <c r="D74" t="s">
        <v>134</v>
      </c>
      <c r="I74" s="10" t="str">
        <f>TRIM(A74)</f>
        <v>Jonas Blizzards</v>
      </c>
      <c r="J74" s="5" t="str">
        <f>_xlfn.XLOOKUP(TRIM(B74),Sheet1!$B$2:$B$15,Sheet1!$C$2:$C$15)</f>
        <v>Las Vegas</v>
      </c>
      <c r="K74" s="5">
        <f>New_Table[[#This Row],[Ticket Price]]</f>
        <v>500</v>
      </c>
      <c r="L74" s="5" t="str">
        <f>D74</f>
        <v>Event begins at 6PM on 24-May-2026</v>
      </c>
      <c r="M74" s="8">
        <v>46166</v>
      </c>
      <c r="N74" s="11" t="str">
        <f>IFERROR(TRIM(MID(L74,FIND("M",L74)-3,5)),"TBA")</f>
        <v>6PM</v>
      </c>
    </row>
    <row r="75" spans="1:14" x14ac:dyDescent="0.3">
      <c r="A75" t="s">
        <v>135</v>
      </c>
      <c r="B75" t="s">
        <v>85</v>
      </c>
      <c r="C75" s="9">
        <v>600</v>
      </c>
      <c r="D75" t="s">
        <v>136</v>
      </c>
      <c r="I75" s="10" t="str">
        <f>TRIM(A75)</f>
        <v>Shawn Mender</v>
      </c>
      <c r="J75" s="5" t="str">
        <f>_xlfn.XLOOKUP(TRIM(B75),Sheet1!$B$2:$B$15,Sheet1!$C$2:$C$15)</f>
        <v>Singapore</v>
      </c>
      <c r="K75" s="5">
        <f>New_Table[[#This Row],[Ticket Price]]</f>
        <v>600</v>
      </c>
      <c r="L75" s="5" t="str">
        <f>D75</f>
        <v>Show starts at 8PM on 7 Sept (2025)</v>
      </c>
      <c r="M75" s="8">
        <v>45907</v>
      </c>
      <c r="N75" s="11" t="str">
        <f>IFERROR(TRIM(MID(L75,FIND("M",L75)-3,5)),"TBA")</f>
        <v>8PM</v>
      </c>
    </row>
    <row r="76" spans="1:14" x14ac:dyDescent="0.3">
      <c r="A76" t="s">
        <v>126</v>
      </c>
      <c r="B76" t="s">
        <v>102</v>
      </c>
      <c r="C76" s="9">
        <v>200</v>
      </c>
      <c r="D76" t="s">
        <v>137</v>
      </c>
      <c r="I76" s="10" t="str">
        <f>TRIM(A76)</f>
        <v>Lady Gaggle</v>
      </c>
      <c r="J76" s="5" t="str">
        <f>_xlfn.XLOOKUP(TRIM(B76),Sheet1!$B$2:$B$15,Sheet1!$C$2:$C$15)</f>
        <v>Vegas</v>
      </c>
      <c r="K76" s="5">
        <f>New_Table[[#This Row],[Ticket Price]]</f>
        <v>200</v>
      </c>
      <c r="L76" s="5" t="str">
        <f>D76</f>
        <v>4 Hour show starting at 7PM on 15 Jan (2026)</v>
      </c>
      <c r="M76" s="8">
        <v>46037</v>
      </c>
      <c r="N76" s="11" t="str">
        <f>IFERROR(TRIM(MID(L76,FIND("M",L76)-3,5)),"TBA")</f>
        <v>7PM</v>
      </c>
    </row>
    <row r="77" spans="1:14" x14ac:dyDescent="0.3">
      <c r="A77" t="s">
        <v>119</v>
      </c>
      <c r="B77" t="s">
        <v>25</v>
      </c>
      <c r="C77" s="9">
        <v>300</v>
      </c>
      <c r="I77" s="10" t="str">
        <f>TRIM(A77)</f>
        <v>Camila Cobello</v>
      </c>
      <c r="J77" s="5" t="str">
        <f>_xlfn.XLOOKUP(TRIM(B77),Sheet1!$B$2:$B$15,Sheet1!$C$2:$C$15)</f>
        <v>New York</v>
      </c>
      <c r="K77" s="5">
        <f>New_Table[[#This Row],[Ticket Price]]</f>
        <v>300</v>
      </c>
      <c r="L77" s="5">
        <f>D77</f>
        <v>0</v>
      </c>
      <c r="M77" s="8" t="s">
        <v>221</v>
      </c>
      <c r="N77" s="11" t="str">
        <f>IFERROR(TRIM(MID(L77,FIND("M",L77)-3,5)),"TBA")</f>
        <v>TBA</v>
      </c>
    </row>
    <row r="78" spans="1:14" x14ac:dyDescent="0.3">
      <c r="A78" t="s">
        <v>31</v>
      </c>
      <c r="B78" t="s">
        <v>5</v>
      </c>
      <c r="C78" s="9">
        <v>100</v>
      </c>
      <c r="D78" t="s">
        <v>138</v>
      </c>
      <c r="I78" s="10" t="str">
        <f>TRIM(A78)</f>
        <v>Katy Ferry</v>
      </c>
      <c r="J78" s="5" t="str">
        <f>_xlfn.XLOOKUP(TRIM(B78),Sheet1!$B$2:$B$15,Sheet1!$C$2:$C$15)</f>
        <v>Chicago</v>
      </c>
      <c r="K78" s="5">
        <f>New_Table[[#This Row],[Ticket Price]]</f>
        <v>100</v>
      </c>
      <c r="L78" s="5" t="str">
        <f>D78</f>
        <v>Show starts at 8PM on 29-Jun-2026</v>
      </c>
      <c r="M78" s="8">
        <v>46202</v>
      </c>
      <c r="N78" s="11" t="str">
        <f>IFERROR(TRIM(MID(L78,FIND("M",L78)-3,5)),"TBA")</f>
        <v>8PM</v>
      </c>
    </row>
    <row r="79" spans="1:14" x14ac:dyDescent="0.3">
      <c r="A79" t="s">
        <v>70</v>
      </c>
      <c r="B79" t="s">
        <v>5</v>
      </c>
      <c r="C79" s="9">
        <v>200</v>
      </c>
      <c r="D79" t="s">
        <v>139</v>
      </c>
      <c r="I79" s="10" t="str">
        <f>TRIM(A79)</f>
        <v>Katy Ferry</v>
      </c>
      <c r="J79" s="5" t="str">
        <f>_xlfn.XLOOKUP(TRIM(B79),Sheet1!$B$2:$B$15,Sheet1!$C$2:$C$15)</f>
        <v>Chicago</v>
      </c>
      <c r="K79" s="5">
        <f>New_Table[[#This Row],[Ticket Price]]</f>
        <v>200</v>
      </c>
      <c r="L79" s="5" t="str">
        <f>D79</f>
        <v>4 Hour show starting at 5PM on 11 Oct (2025)</v>
      </c>
      <c r="M79" s="8">
        <v>45941</v>
      </c>
      <c r="N79" s="11" t="str">
        <f>IFERROR(TRIM(MID(L79,FIND("M",L79)-3,5)),"TBA")</f>
        <v>5PM</v>
      </c>
    </row>
    <row r="80" spans="1:14" x14ac:dyDescent="0.3">
      <c r="A80" t="s">
        <v>114</v>
      </c>
      <c r="B80" t="s">
        <v>39</v>
      </c>
      <c r="C80" s="9">
        <v>500</v>
      </c>
      <c r="D80" t="s">
        <v>63</v>
      </c>
      <c r="I80" s="10" t="str">
        <f>TRIM(A80)</f>
        <v>Marooned 5</v>
      </c>
      <c r="J80" s="5" t="str">
        <f>_xlfn.XLOOKUP(TRIM(B80),Sheet1!$B$2:$B$15,Sheet1!$C$2:$C$15)</f>
        <v>London</v>
      </c>
      <c r="K80" s="5">
        <f>New_Table[[#This Row],[Ticket Price]]</f>
        <v>500</v>
      </c>
      <c r="L80" s="5" t="str">
        <f>D80</f>
        <v>4 Hour show starting at 5PM</v>
      </c>
      <c r="M80" s="8" t="s">
        <v>221</v>
      </c>
      <c r="N80" s="11" t="str">
        <f>IFERROR(TRIM(MID(L80,FIND("M",L80)-3,5)),"TBA")</f>
        <v>5PM</v>
      </c>
    </row>
    <row r="81" spans="1:14" x14ac:dyDescent="0.3">
      <c r="A81" t="s">
        <v>76</v>
      </c>
      <c r="B81" t="s">
        <v>25</v>
      </c>
      <c r="C81" s="9">
        <v>100</v>
      </c>
      <c r="D81" t="s">
        <v>140</v>
      </c>
      <c r="I81" s="10" t="str">
        <f>TRIM(A81)</f>
        <v>Alicia Keys to the City</v>
      </c>
      <c r="J81" s="5" t="str">
        <f>_xlfn.XLOOKUP(TRIM(B81),Sheet1!$B$2:$B$15,Sheet1!$C$2:$C$15)</f>
        <v>New York</v>
      </c>
      <c r="K81" s="5">
        <f>New_Table[[#This Row],[Ticket Price]]</f>
        <v>100</v>
      </c>
      <c r="L81" s="5" t="str">
        <f>D81</f>
        <v>TBA on 28-Jun-2025</v>
      </c>
      <c r="M81" s="8">
        <v>45836</v>
      </c>
      <c r="N81" s="11" t="str">
        <f>IFERROR(TRIM(MID(L81,FIND("M",L81)-3,5)),"TBA")</f>
        <v>TBA</v>
      </c>
    </row>
    <row r="82" spans="1:14" x14ac:dyDescent="0.3">
      <c r="A82" t="s">
        <v>46</v>
      </c>
      <c r="B82" t="s">
        <v>21</v>
      </c>
      <c r="C82" s="9">
        <v>300</v>
      </c>
      <c r="D82" t="s">
        <v>141</v>
      </c>
      <c r="I82" s="10" t="str">
        <f>TRIM(A82)</f>
        <v>The Weekend Forecast</v>
      </c>
      <c r="J82" s="5" t="str">
        <f>_xlfn.XLOOKUP(TRIM(B82),Sheet1!$B$2:$B$15,Sheet1!$C$2:$C$15)</f>
        <v>Sydney</v>
      </c>
      <c r="K82" s="5">
        <f>New_Table[[#This Row],[Ticket Price]]</f>
        <v>300</v>
      </c>
      <c r="L82" s="5" t="str">
        <f>D82</f>
        <v>3 Hour performance, begins at 5PM on 29 Jul (2025)</v>
      </c>
      <c r="M82" s="8">
        <v>45867</v>
      </c>
      <c r="N82" s="11" t="str">
        <f>IFERROR(TRIM(MID(L82,FIND("M",L82)-3,5)),"TBA")</f>
        <v>5PM</v>
      </c>
    </row>
    <row r="83" spans="1:14" x14ac:dyDescent="0.3">
      <c r="A83" t="s">
        <v>64</v>
      </c>
      <c r="B83" t="s">
        <v>25</v>
      </c>
      <c r="C83" s="9">
        <v>400</v>
      </c>
      <c r="D83" t="s">
        <v>142</v>
      </c>
      <c r="I83" s="10" t="str">
        <f>TRIM(A83)</f>
        <v>Jonas Blizzards</v>
      </c>
      <c r="J83" s="5" t="str">
        <f>_xlfn.XLOOKUP(TRIM(B83),Sheet1!$B$2:$B$15,Sheet1!$C$2:$C$15)</f>
        <v>New York</v>
      </c>
      <c r="K83" s="5">
        <f>New_Table[[#This Row],[Ticket Price]]</f>
        <v>400</v>
      </c>
      <c r="L83" s="5" t="str">
        <f>D83</f>
        <v>3 Hour performance, begins at 7PM</v>
      </c>
      <c r="M83" s="8" t="s">
        <v>221</v>
      </c>
      <c r="N83" s="11" t="str">
        <f>IFERROR(TRIM(MID(L83,FIND("M",L83)-3,5)),"TBA")</f>
        <v>7PM</v>
      </c>
    </row>
    <row r="84" spans="1:14" x14ac:dyDescent="0.3">
      <c r="A84" t="s">
        <v>46</v>
      </c>
      <c r="B84" t="s">
        <v>29</v>
      </c>
      <c r="C84" s="9">
        <v>200</v>
      </c>
      <c r="D84" t="s">
        <v>63</v>
      </c>
      <c r="I84" s="10" t="str">
        <f>TRIM(A84)</f>
        <v>The Weekend Forecast</v>
      </c>
      <c r="J84" s="5" t="str">
        <f>_xlfn.XLOOKUP(TRIM(B84),Sheet1!$B$2:$B$15,Sheet1!$C$2:$C$15)</f>
        <v>New York</v>
      </c>
      <c r="K84" s="5">
        <f>New_Table[[#This Row],[Ticket Price]]</f>
        <v>200</v>
      </c>
      <c r="L84" s="5" t="str">
        <f>D84</f>
        <v>4 Hour show starting at 5PM</v>
      </c>
      <c r="M84" s="8" t="s">
        <v>221</v>
      </c>
      <c r="N84" s="11" t="str">
        <f>IFERROR(TRIM(MID(L84,FIND("M",L84)-3,5)),"TBA")</f>
        <v>5PM</v>
      </c>
    </row>
    <row r="85" spans="1:14" x14ac:dyDescent="0.3">
      <c r="A85" t="s">
        <v>143</v>
      </c>
      <c r="B85" t="s">
        <v>102</v>
      </c>
      <c r="C85" s="9">
        <v>600</v>
      </c>
      <c r="D85" t="s">
        <v>144</v>
      </c>
      <c r="I85" s="10" t="str">
        <f>TRIM(A85)</f>
        <v>Ed Shewalk</v>
      </c>
      <c r="J85" s="5" t="str">
        <f>_xlfn.XLOOKUP(TRIM(B85),Sheet1!$B$2:$B$15,Sheet1!$C$2:$C$15)</f>
        <v>Vegas</v>
      </c>
      <c r="K85" s="5">
        <f>New_Table[[#This Row],[Ticket Price]]</f>
        <v>600</v>
      </c>
      <c r="L85" s="5" t="str">
        <f>D85</f>
        <v>4 Hour show starting at 8PM on 28 Sept (2025)</v>
      </c>
      <c r="M85" s="8">
        <v>45928</v>
      </c>
      <c r="N85" s="11" t="str">
        <f>IFERROR(TRIM(MID(L85,FIND("M",L85)-3,5)),"TBA")</f>
        <v>8PM</v>
      </c>
    </row>
    <row r="86" spans="1:14" x14ac:dyDescent="0.3">
      <c r="A86" t="s">
        <v>145</v>
      </c>
      <c r="B86" t="s">
        <v>39</v>
      </c>
      <c r="C86" s="9">
        <v>400</v>
      </c>
      <c r="D86" t="s">
        <v>147</v>
      </c>
      <c r="I86" s="10" t="str">
        <f>TRIM(A86)</f>
        <v>Bruno Mars Bar</v>
      </c>
      <c r="J86" s="5" t="str">
        <f>_xlfn.XLOOKUP(TRIM(B86),Sheet1!$B$2:$B$15,Sheet1!$C$2:$C$15)</f>
        <v>London</v>
      </c>
      <c r="K86" s="5">
        <f>New_Table[[#This Row],[Ticket Price]]</f>
        <v>400</v>
      </c>
      <c r="L86" s="5" t="str">
        <f>D86</f>
        <v>Show starts at 7PM on 28 Jul (2025)</v>
      </c>
      <c r="M86" s="8">
        <v>45866</v>
      </c>
      <c r="N86" s="11" t="str">
        <f>IFERROR(TRIM(MID(L86,FIND("M",L86)-3,5)),"TBA")</f>
        <v>7PM</v>
      </c>
    </row>
    <row r="87" spans="1:14" x14ac:dyDescent="0.3">
      <c r="A87" t="s">
        <v>8</v>
      </c>
      <c r="B87" t="s">
        <v>9</v>
      </c>
      <c r="C87" s="9">
        <v>100</v>
      </c>
      <c r="D87" t="s">
        <v>148</v>
      </c>
      <c r="I87" s="10" t="str">
        <f>TRIM(A87)</f>
        <v>Jonas Blizzards</v>
      </c>
      <c r="J87" s="5" t="str">
        <f>_xlfn.XLOOKUP(TRIM(B87),Sheet1!$B$2:$B$15,Sheet1!$C$2:$C$15)</f>
        <v>Las Vegas</v>
      </c>
      <c r="K87" s="5">
        <f>New_Table[[#This Row],[Ticket Price]]</f>
        <v>100</v>
      </c>
      <c r="L87" s="5" t="str">
        <f>D87</f>
        <v>7PM Start</v>
      </c>
      <c r="M87" s="8" t="s">
        <v>221</v>
      </c>
      <c r="N87" s="11" t="str">
        <f>IFERROR(TRIM(MID(L87,FIND("M",L87)-3,5)),"TBA")</f>
        <v>TBA</v>
      </c>
    </row>
    <row r="88" spans="1:14" x14ac:dyDescent="0.3">
      <c r="A88" t="s">
        <v>149</v>
      </c>
      <c r="B88" t="s">
        <v>21</v>
      </c>
      <c r="C88" s="9">
        <v>600</v>
      </c>
      <c r="D88" t="s">
        <v>150</v>
      </c>
      <c r="I88" s="10" t="str">
        <f>TRIM(A88)</f>
        <v>Snoop Corgi</v>
      </c>
      <c r="J88" s="5" t="str">
        <f>_xlfn.XLOOKUP(TRIM(B88),Sheet1!$B$2:$B$15,Sheet1!$C$2:$C$15)</f>
        <v>Sydney</v>
      </c>
      <c r="K88" s="5">
        <f>New_Table[[#This Row],[Ticket Price]]</f>
        <v>600</v>
      </c>
      <c r="L88" s="5" t="str">
        <f>D88</f>
        <v>3 Hour performance, begins at 5PM on 19 Oct (2026)</v>
      </c>
      <c r="M88" s="8">
        <v>46314</v>
      </c>
      <c r="N88" s="11" t="str">
        <f>IFERROR(TRIM(MID(L88,FIND("M",L88)-3,5)),"TBA")</f>
        <v>5PM</v>
      </c>
    </row>
    <row r="89" spans="1:14" x14ac:dyDescent="0.3">
      <c r="A89" t="s">
        <v>151</v>
      </c>
      <c r="B89" t="s">
        <v>218</v>
      </c>
      <c r="C89" s="9">
        <v>500</v>
      </c>
      <c r="D89" t="s">
        <v>152</v>
      </c>
      <c r="I89" s="10" t="str">
        <f>TRIM(A89)</f>
        <v>Imagine Wagons</v>
      </c>
      <c r="J89" s="5" t="str">
        <f>_xlfn.XLOOKUP(TRIM(B89),Sheet1!$B$2:$B$15,Sheet1!$C$2:$C$15)</f>
        <v>Unknown</v>
      </c>
      <c r="K89" s="5">
        <f>New_Table[[#This Row],[Ticket Price]]</f>
        <v>500</v>
      </c>
      <c r="L89" s="5" t="str">
        <f>D89</f>
        <v>4 Hour show starting at 5PM on 31 Jul (2025)</v>
      </c>
      <c r="M89" s="8">
        <v>45869</v>
      </c>
      <c r="N89" s="11" t="str">
        <f>IFERROR(TRIM(MID(L89,FIND("M",L89)-3,5)),"TBA")</f>
        <v>5PM</v>
      </c>
    </row>
    <row r="90" spans="1:14" x14ac:dyDescent="0.3">
      <c r="A90" t="s">
        <v>24</v>
      </c>
      <c r="B90" t="s">
        <v>85</v>
      </c>
      <c r="C90" s="9">
        <v>300</v>
      </c>
      <c r="D90" t="s">
        <v>11</v>
      </c>
      <c r="I90" s="10" t="str">
        <f>TRIM(A90)</f>
        <v>Lizzoard</v>
      </c>
      <c r="J90" s="5" t="str">
        <f>_xlfn.XLOOKUP(TRIM(B90),Sheet1!$B$2:$B$15,Sheet1!$C$2:$C$15)</f>
        <v>Singapore</v>
      </c>
      <c r="K90" s="5">
        <f>New_Table[[#This Row],[Ticket Price]]</f>
        <v>300</v>
      </c>
      <c r="L90" s="5" t="str">
        <f>D90</f>
        <v>10PM Start</v>
      </c>
      <c r="M90" s="8" t="s">
        <v>221</v>
      </c>
      <c r="N90" s="11" t="str">
        <f>IFERROR(TRIM(MID(L90,FIND("M",L90)-3,5)),"TBA")</f>
        <v>10PM</v>
      </c>
    </row>
    <row r="91" spans="1:14" x14ac:dyDescent="0.3">
      <c r="A91" t="s">
        <v>119</v>
      </c>
      <c r="B91" t="s">
        <v>153</v>
      </c>
      <c r="C91" s="9">
        <v>230</v>
      </c>
      <c r="D91" t="s">
        <v>154</v>
      </c>
      <c r="I91" s="10" t="str">
        <f>TRIM(A91)</f>
        <v>Camila Cobello</v>
      </c>
      <c r="J91" s="5" t="str">
        <f>_xlfn.XLOOKUP(TRIM(B91),Sheet1!$B$2:$B$15,Sheet1!$C$2:$C$15)</f>
        <v>Auckland</v>
      </c>
      <c r="K91" s="5">
        <f>New_Table[[#This Row],[Ticket Price]]</f>
        <v>230</v>
      </c>
      <c r="L91" s="5" t="str">
        <f>D91</f>
        <v>8PM Start</v>
      </c>
      <c r="M91" s="8" t="s">
        <v>221</v>
      </c>
      <c r="N91" s="11" t="str">
        <f>IFERROR(TRIM(MID(L91,FIND("M",L91)-3,5)),"TBA")</f>
        <v>TBA</v>
      </c>
    </row>
    <row r="92" spans="1:14" x14ac:dyDescent="0.3">
      <c r="A92" t="s">
        <v>50</v>
      </c>
      <c r="B92" t="s">
        <v>155</v>
      </c>
      <c r="C92" s="9">
        <v>170</v>
      </c>
      <c r="D92" t="s">
        <v>156</v>
      </c>
      <c r="I92" s="10" t="str">
        <f>TRIM(A92)</f>
        <v>Taylor Swiftly</v>
      </c>
      <c r="J92" s="5" t="str">
        <f>_xlfn.XLOOKUP(TRIM(B92),Sheet1!$B$2:$B$15,Sheet1!$C$2:$C$15)</f>
        <v>Wellington</v>
      </c>
      <c r="K92" s="5">
        <f>New_Table[[#This Row],[Ticket Price]]</f>
        <v>170</v>
      </c>
      <c r="L92" s="5" t="str">
        <f>D92</f>
        <v>3 Hour performance, begins at 7PM on 15 Apr (2026)</v>
      </c>
      <c r="M92" s="8">
        <v>46127</v>
      </c>
      <c r="N92" s="11" t="str">
        <f>IFERROR(TRIM(MID(L92,FIND("M",L92)-3,5)),"TBA")</f>
        <v>7PM</v>
      </c>
    </row>
    <row r="93" spans="1:14" x14ac:dyDescent="0.3">
      <c r="A93" t="s">
        <v>157</v>
      </c>
      <c r="B93" t="s">
        <v>155</v>
      </c>
      <c r="C93" s="9">
        <v>420</v>
      </c>
      <c r="D93" t="s">
        <v>158</v>
      </c>
      <c r="I93" s="10" t="str">
        <f>TRIM(A93)</f>
        <v>Post Lemon</v>
      </c>
      <c r="J93" s="5" t="str">
        <f>_xlfn.XLOOKUP(TRIM(B93),Sheet1!$B$2:$B$15,Sheet1!$C$2:$C$15)</f>
        <v>Wellington</v>
      </c>
      <c r="K93" s="5">
        <f>New_Table[[#This Row],[Ticket Price]]</f>
        <v>420</v>
      </c>
      <c r="L93" s="5" t="str">
        <f>D93</f>
        <v>TBA on 8 Aug (2025)</v>
      </c>
      <c r="M93" s="8">
        <v>45877</v>
      </c>
      <c r="N93" s="11" t="str">
        <f>IFERROR(TRIM(MID(L93,FIND("M",L93)-3,5)),"TBA")</f>
        <v>TBA</v>
      </c>
    </row>
    <row r="94" spans="1:14" x14ac:dyDescent="0.3">
      <c r="A94" t="s">
        <v>46</v>
      </c>
      <c r="B94" t="s">
        <v>29</v>
      </c>
      <c r="C94" s="9">
        <v>200</v>
      </c>
      <c r="D94" t="s">
        <v>63</v>
      </c>
      <c r="I94" s="10" t="str">
        <f>TRIM(A94)</f>
        <v>The Weekend Forecast</v>
      </c>
      <c r="J94" s="5" t="str">
        <f>_xlfn.XLOOKUP(TRIM(B94),Sheet1!$B$2:$B$15,Sheet1!$C$2:$C$15)</f>
        <v>New York</v>
      </c>
      <c r="K94" s="5">
        <f>New_Table[[#This Row],[Ticket Price]]</f>
        <v>200</v>
      </c>
      <c r="L94" s="5" t="str">
        <f>D94</f>
        <v>4 Hour show starting at 5PM</v>
      </c>
      <c r="M94" s="8">
        <v>45869</v>
      </c>
      <c r="N94" s="11" t="str">
        <f>IFERROR(TRIM(MID(L94,FIND("M",L94)-3,5)),"TBA")</f>
        <v>5PM</v>
      </c>
    </row>
    <row r="95" spans="1:14" x14ac:dyDescent="0.3">
      <c r="A95" t="s">
        <v>143</v>
      </c>
      <c r="B95" t="s">
        <v>102</v>
      </c>
      <c r="C95" s="9">
        <v>600</v>
      </c>
      <c r="D95" t="s">
        <v>144</v>
      </c>
      <c r="I95" s="10" t="str">
        <f>TRIM(A95)</f>
        <v>Ed Shewalk</v>
      </c>
      <c r="J95" s="5" t="str">
        <f>_xlfn.XLOOKUP(TRIM(B95),Sheet1!$B$2:$B$15,Sheet1!$C$2:$C$15)</f>
        <v>Vegas</v>
      </c>
      <c r="K95" s="5">
        <f>New_Table[[#This Row],[Ticket Price]]</f>
        <v>600</v>
      </c>
      <c r="L95" s="5" t="str">
        <f>D95</f>
        <v>4 Hour show starting at 8PM on 28 Sept (2025)</v>
      </c>
      <c r="M95" s="8" t="s">
        <v>221</v>
      </c>
      <c r="N95" s="11" t="str">
        <f>IFERROR(TRIM(MID(L95,FIND("M",L95)-3,5)),"TBA")</f>
        <v>8PM</v>
      </c>
    </row>
    <row r="96" spans="1:14" x14ac:dyDescent="0.3">
      <c r="A96" t="s">
        <v>145</v>
      </c>
      <c r="B96" t="s">
        <v>39</v>
      </c>
      <c r="C96" s="9">
        <v>400</v>
      </c>
      <c r="D96" t="s">
        <v>147</v>
      </c>
      <c r="I96" s="10" t="str">
        <f>TRIM(A96)</f>
        <v>Bruno Mars Bar</v>
      </c>
      <c r="J96" s="5" t="str">
        <f>_xlfn.XLOOKUP(TRIM(B96),Sheet1!$B$2:$B$15,Sheet1!$C$2:$C$15)</f>
        <v>London</v>
      </c>
      <c r="K96" s="5">
        <f>New_Table[[#This Row],[Ticket Price]]</f>
        <v>400</v>
      </c>
      <c r="L96" s="5" t="str">
        <f>D96</f>
        <v>Show starts at 7PM on 28 Jul (2025)</v>
      </c>
      <c r="M96" s="8">
        <v>46126</v>
      </c>
      <c r="N96" s="11" t="str">
        <f>IFERROR(TRIM(MID(L96,FIND("M",L96)-3,5)),"TBA")</f>
        <v>7PM</v>
      </c>
    </row>
    <row r="97" spans="1:14" x14ac:dyDescent="0.3">
      <c r="A97" t="s">
        <v>8</v>
      </c>
      <c r="B97" t="s">
        <v>9</v>
      </c>
      <c r="C97" s="9">
        <v>100</v>
      </c>
      <c r="D97" t="s">
        <v>148</v>
      </c>
      <c r="I97" s="10" t="str">
        <f>TRIM(A97)</f>
        <v>Jonas Blizzards</v>
      </c>
      <c r="J97" s="5" t="str">
        <f>_xlfn.XLOOKUP(TRIM(B97),Sheet1!$B$2:$B$15,Sheet1!$C$2:$C$15)</f>
        <v>Las Vegas</v>
      </c>
      <c r="K97" s="5">
        <f>New_Table[[#This Row],[Ticket Price]]</f>
        <v>100</v>
      </c>
      <c r="L97" s="5" t="str">
        <f>D97</f>
        <v>7PM Start</v>
      </c>
      <c r="M97" s="8">
        <v>45878</v>
      </c>
      <c r="N97" s="11" t="str">
        <f>IFERROR(TRIM(MID(L97,FIND("M",L97)-3,5)),"TBA")</f>
        <v>TBA</v>
      </c>
    </row>
    <row r="98" spans="1:14" x14ac:dyDescent="0.3">
      <c r="A98" t="s">
        <v>149</v>
      </c>
      <c r="B98" t="s">
        <v>21</v>
      </c>
      <c r="C98" s="9">
        <v>600</v>
      </c>
      <c r="D98" t="s">
        <v>150</v>
      </c>
      <c r="I98" s="10" t="str">
        <f>TRIM(A98)</f>
        <v>Snoop Corgi</v>
      </c>
      <c r="J98" s="5" t="str">
        <f>_xlfn.XLOOKUP(TRIM(B98),Sheet1!$B$2:$B$15,Sheet1!$C$2:$C$15)</f>
        <v>Sydney</v>
      </c>
      <c r="K98" s="5">
        <f>New_Table[[#This Row],[Ticket Price]]</f>
        <v>600</v>
      </c>
      <c r="L98" s="5" t="str">
        <f>D98</f>
        <v>3 Hour performance, begins at 5PM on 19 Oct (2026)</v>
      </c>
      <c r="M98" s="8">
        <v>45850</v>
      </c>
      <c r="N98" s="11" t="str">
        <f>IFERROR(TRIM(MID(L98,FIND("M",L98)-3,5)),"TBA")</f>
        <v>5PM</v>
      </c>
    </row>
    <row r="99" spans="1:14" x14ac:dyDescent="0.3">
      <c r="A99" t="s">
        <v>151</v>
      </c>
      <c r="B99" t="s">
        <v>17</v>
      </c>
      <c r="C99" s="9">
        <v>500</v>
      </c>
      <c r="D99" t="s">
        <v>152</v>
      </c>
      <c r="I99" s="10" t="str">
        <f>TRIM(A99)</f>
        <v>Imagine Wagons</v>
      </c>
      <c r="J99" s="5" t="str">
        <f>_xlfn.XLOOKUP(TRIM(B99),Sheet1!$B$2:$B$15,Sheet1!$C$2:$C$15)</f>
        <v>Mumbai</v>
      </c>
      <c r="K99" s="5">
        <f>New_Table[[#This Row],[Ticket Price]]</f>
        <v>500</v>
      </c>
      <c r="L99" s="5" t="str">
        <f>D99</f>
        <v>4 Hour show starting at 5PM on 31 Jul (2025)</v>
      </c>
      <c r="M99" s="8">
        <v>46070</v>
      </c>
      <c r="N99" s="11" t="str">
        <f>IFERROR(TRIM(MID(L99,FIND("M",L99)-3,5)),"TBA")</f>
        <v>5PM</v>
      </c>
    </row>
    <row r="100" spans="1:14" x14ac:dyDescent="0.3">
      <c r="A100" t="s">
        <v>24</v>
      </c>
      <c r="B100" t="s">
        <v>85</v>
      </c>
      <c r="C100" s="9">
        <v>300</v>
      </c>
      <c r="D100" t="s">
        <v>11</v>
      </c>
      <c r="I100" s="10" t="str">
        <f>TRIM(A100)</f>
        <v>Lizzoard</v>
      </c>
      <c r="J100" s="5" t="str">
        <f>_xlfn.XLOOKUP(TRIM(B100),Sheet1!$B$2:$B$15,Sheet1!$C$2:$C$15)</f>
        <v>Singapore</v>
      </c>
      <c r="K100" s="5">
        <f>New_Table[[#This Row],[Ticket Price]]</f>
        <v>300</v>
      </c>
      <c r="L100" s="5" t="str">
        <f>D100</f>
        <v>10PM Start</v>
      </c>
      <c r="M100" s="8">
        <v>46058</v>
      </c>
      <c r="N100" s="11" t="str">
        <f>IFERROR(TRIM(MID(L100,FIND("M",L100)-3,5)),"TBA")</f>
        <v>10PM</v>
      </c>
    </row>
    <row r="101" spans="1:14" x14ac:dyDescent="0.3">
      <c r="A101" t="s">
        <v>119</v>
      </c>
      <c r="B101" t="s">
        <v>25</v>
      </c>
      <c r="C101" s="9">
        <v>200</v>
      </c>
      <c r="D101" t="s">
        <v>148</v>
      </c>
      <c r="I101" s="10" t="str">
        <f>TRIM(A101)</f>
        <v>Camila Cobello</v>
      </c>
      <c r="J101" s="5" t="str">
        <f>_xlfn.XLOOKUP(TRIM(B101),Sheet1!$B$2:$B$15,Sheet1!$C$2:$C$15)</f>
        <v>New York</v>
      </c>
      <c r="K101" s="5">
        <f>New_Table[[#This Row],[Ticket Price]]</f>
        <v>200</v>
      </c>
      <c r="L101" s="5" t="str">
        <f>D101</f>
        <v>7PM Start</v>
      </c>
      <c r="M101" s="8">
        <v>46191</v>
      </c>
      <c r="N101" s="11" t="str">
        <f>IFERROR(TRIM(MID(L101,FIND("M",L101)-3,5)),"TBA")</f>
        <v>TBA</v>
      </c>
    </row>
    <row r="102" spans="1:14" x14ac:dyDescent="0.3">
      <c r="A102" t="s">
        <v>50</v>
      </c>
      <c r="B102" t="s">
        <v>102</v>
      </c>
      <c r="C102" s="9">
        <v>100</v>
      </c>
      <c r="D102" t="s">
        <v>159</v>
      </c>
      <c r="I102" s="10" t="str">
        <f>TRIM(A102)</f>
        <v>Taylor Swiftly</v>
      </c>
      <c r="J102" s="5" t="str">
        <f>_xlfn.XLOOKUP(TRIM(B102),Sheet1!$B$2:$B$15,Sheet1!$C$2:$C$15)</f>
        <v>Vegas</v>
      </c>
      <c r="K102" s="5">
        <f>New_Table[[#This Row],[Ticket Price]]</f>
        <v>100</v>
      </c>
      <c r="L102" s="5" t="str">
        <f>D102</f>
        <v>3 Hour performance, begins at 7PM on 14 Apr (2026)</v>
      </c>
      <c r="M102" s="8">
        <v>46222</v>
      </c>
      <c r="N102" s="11" t="str">
        <f>IFERROR(TRIM(MID(L102,FIND("M",L102)-3,5)),"TBA")</f>
        <v>7PM</v>
      </c>
    </row>
    <row r="103" spans="1:14" x14ac:dyDescent="0.3">
      <c r="A103" t="s">
        <v>157</v>
      </c>
      <c r="B103" t="s">
        <v>102</v>
      </c>
      <c r="C103" s="9">
        <v>0</v>
      </c>
      <c r="D103" t="s">
        <v>160</v>
      </c>
      <c r="I103" s="10" t="str">
        <f>TRIM(A103)</f>
        <v>Post Lemon</v>
      </c>
      <c r="J103" s="5" t="str">
        <f>_xlfn.XLOOKUP(TRIM(B103),Sheet1!$B$2:$B$15,Sheet1!$C$2:$C$15)</f>
        <v>Vegas</v>
      </c>
      <c r="K103" s="5">
        <f>New_Table[[#This Row],[Ticket Price]]</f>
        <v>0</v>
      </c>
      <c r="L103" s="5" t="str">
        <f>D103</f>
        <v>TBA on 9 Aug (2025)</v>
      </c>
      <c r="M103" s="8" t="s">
        <v>221</v>
      </c>
      <c r="N103" s="11" t="str">
        <f>IFERROR(TRIM(MID(L103,FIND("M",L103)-3,5)),"TBA")</f>
        <v>TBA</v>
      </c>
    </row>
    <row r="104" spans="1:14" x14ac:dyDescent="0.3">
      <c r="A104" t="s">
        <v>35</v>
      </c>
      <c r="B104" t="s">
        <v>5</v>
      </c>
      <c r="C104" s="9">
        <v>300</v>
      </c>
      <c r="D104" t="s">
        <v>161</v>
      </c>
      <c r="I104" s="10" t="str">
        <f>TRIM(A104)</f>
        <v>Harry Styles of Hair</v>
      </c>
      <c r="J104" s="5" t="str">
        <f>_xlfn.XLOOKUP(TRIM(B104),Sheet1!$B$2:$B$15,Sheet1!$C$2:$C$15)</f>
        <v>Chicago</v>
      </c>
      <c r="K104" s="5">
        <f>New_Table[[#This Row],[Ticket Price]]</f>
        <v>300</v>
      </c>
      <c r="L104" s="5" t="str">
        <f>D104</f>
        <v>Event begins at 10PM on 12 Jul (2025)</v>
      </c>
      <c r="M104" s="8" t="s">
        <v>221</v>
      </c>
      <c r="N104" s="11" t="str">
        <f>IFERROR(TRIM(MID(L104,FIND("M",L104)-3,5)),"TBA")</f>
        <v>10PM</v>
      </c>
    </row>
    <row r="105" spans="1:14" x14ac:dyDescent="0.3">
      <c r="A105" t="s">
        <v>162</v>
      </c>
      <c r="B105" t="s">
        <v>21</v>
      </c>
      <c r="C105" s="9">
        <v>300</v>
      </c>
      <c r="D105" t="s">
        <v>163</v>
      </c>
      <c r="I105" s="10" t="str">
        <f>TRIM(A105)</f>
        <v>Bruno Mars Bar</v>
      </c>
      <c r="J105" s="5" t="str">
        <f>_xlfn.XLOOKUP(TRIM(B105),Sheet1!$B$2:$B$15,Sheet1!$C$2:$C$15)</f>
        <v>Sydney</v>
      </c>
      <c r="K105" s="5">
        <f>New_Table[[#This Row],[Ticket Price]]</f>
        <v>300</v>
      </c>
      <c r="L105" s="5" t="str">
        <f>D105</f>
        <v>9PM Start on 17-Feb-2026</v>
      </c>
      <c r="M105" s="8">
        <v>46007</v>
      </c>
      <c r="N105" s="11" t="str">
        <f>IFERROR(TRIM(MID(L105,FIND("M",L105)-3,5)),"TBA")</f>
        <v>TBA</v>
      </c>
    </row>
    <row r="106" spans="1:14" x14ac:dyDescent="0.3">
      <c r="A106" t="s">
        <v>12</v>
      </c>
      <c r="B106" t="s">
        <v>13</v>
      </c>
      <c r="C106" s="9">
        <v>0</v>
      </c>
      <c r="D106" t="s">
        <v>164</v>
      </c>
      <c r="I106" s="10" t="str">
        <f>TRIM(A106)</f>
        <v>Shawn Mender</v>
      </c>
      <c r="J106" s="5" t="str">
        <f>_xlfn.XLOOKUP(TRIM(B106),Sheet1!$B$2:$B$15,Sheet1!$C$2:$C$15)</f>
        <v>Las Vegas</v>
      </c>
      <c r="K106" s="5">
        <f>New_Table[[#This Row],[Ticket Price]]</f>
        <v>0</v>
      </c>
      <c r="L106" s="5" t="str">
        <f>D106</f>
        <v>4 Hour show starting at 6PM on 5 Feb (2026)</v>
      </c>
      <c r="M106" s="8" t="s">
        <v>221</v>
      </c>
      <c r="N106" s="11" t="str">
        <f>IFERROR(TRIM(MID(L106,FIND("M",L106)-3,5)),"TBA")</f>
        <v>6PM</v>
      </c>
    </row>
    <row r="107" spans="1:14" x14ac:dyDescent="0.3">
      <c r="A107" t="s">
        <v>50</v>
      </c>
      <c r="B107" t="s">
        <v>85</v>
      </c>
      <c r="C107" s="9">
        <v>500</v>
      </c>
      <c r="D107" t="s">
        <v>165</v>
      </c>
      <c r="I107" s="10" t="str">
        <f>TRIM(A107)</f>
        <v>Taylor Swiftly</v>
      </c>
      <c r="J107" s="5" t="str">
        <f>_xlfn.XLOOKUP(TRIM(B107),Sheet1!$B$2:$B$15,Sheet1!$C$2:$C$15)</f>
        <v>Singapore</v>
      </c>
      <c r="K107" s="5">
        <f>New_Table[[#This Row],[Ticket Price]]</f>
        <v>500</v>
      </c>
      <c r="L107" s="5" t="str">
        <f>D107</f>
        <v>Event begins at 7PM on 18-Jun-2026</v>
      </c>
      <c r="M107" s="8">
        <v>46139</v>
      </c>
      <c r="N107" s="11" t="str">
        <f>IFERROR(TRIM(MID(L107,FIND("M",L107)-3,5)),"TBA")</f>
        <v>7PM</v>
      </c>
    </row>
    <row r="108" spans="1:14" x14ac:dyDescent="0.3">
      <c r="A108" t="s">
        <v>28</v>
      </c>
      <c r="B108" t="s">
        <v>5</v>
      </c>
      <c r="C108" s="9">
        <v>400</v>
      </c>
      <c r="D108" t="s">
        <v>166</v>
      </c>
      <c r="I108" s="10" t="str">
        <f>TRIM(A108)</f>
        <v>Jonas Blizzards</v>
      </c>
      <c r="J108" s="5" t="str">
        <f>_xlfn.XLOOKUP(TRIM(B108),Sheet1!$B$2:$B$15,Sheet1!$C$2:$C$15)</f>
        <v>Chicago</v>
      </c>
      <c r="K108" s="5">
        <f>New_Table[[#This Row],[Ticket Price]]</f>
        <v>400</v>
      </c>
      <c r="L108" s="5" t="str">
        <f>D108</f>
        <v>4 Hour show starting at 9PM on 19-Jul-2026</v>
      </c>
      <c r="M108" s="8" t="s">
        <v>221</v>
      </c>
      <c r="N108" s="11" t="str">
        <f>IFERROR(TRIM(MID(L108,FIND("M",L108)-3,5)),"TBA")</f>
        <v>9PM</v>
      </c>
    </row>
    <row r="109" spans="1:14" x14ac:dyDescent="0.3">
      <c r="A109" t="s">
        <v>53</v>
      </c>
      <c r="B109" t="s">
        <v>218</v>
      </c>
      <c r="C109" s="9">
        <v>100</v>
      </c>
      <c r="D109" t="s">
        <v>167</v>
      </c>
      <c r="I109" s="10" t="str">
        <f>TRIM(A109)</f>
        <v>Cardi Bee</v>
      </c>
      <c r="J109" s="5" t="str">
        <f>_xlfn.XLOOKUP(TRIM(B109),Sheet1!$B$2:$B$15,Sheet1!$C$2:$C$15)</f>
        <v>Unknown</v>
      </c>
      <c r="K109" s="5">
        <f>New_Table[[#This Row],[Ticket Price]]</f>
        <v>100</v>
      </c>
      <c r="L109" s="5" t="str">
        <f>D109</f>
        <v>Show starts at 8PM</v>
      </c>
      <c r="M109" s="8">
        <v>45953</v>
      </c>
      <c r="N109" s="11" t="str">
        <f>IFERROR(TRIM(MID(L109,FIND("M",L109)-3,5)),"TBA")</f>
        <v>8PM</v>
      </c>
    </row>
    <row r="110" spans="1:14" x14ac:dyDescent="0.3">
      <c r="A110" t="s">
        <v>12</v>
      </c>
      <c r="B110" t="s">
        <v>5</v>
      </c>
      <c r="C110" s="9">
        <v>600</v>
      </c>
      <c r="D110" t="s">
        <v>169</v>
      </c>
      <c r="I110" s="10" t="str">
        <f>TRIM(A110)</f>
        <v>Shawn Mender</v>
      </c>
      <c r="J110" s="5" t="str">
        <f>_xlfn.XLOOKUP(TRIM(B110),Sheet1!$B$2:$B$15,Sheet1!$C$2:$C$15)</f>
        <v>Chicago</v>
      </c>
      <c r="K110" s="5">
        <f>New_Table[[#This Row],[Ticket Price]]</f>
        <v>600</v>
      </c>
      <c r="L110" s="5" t="str">
        <f>D110</f>
        <v>3 Hour performance, begins at 9PM</v>
      </c>
      <c r="M110" s="8">
        <v>46016</v>
      </c>
      <c r="N110" s="11" t="str">
        <f>IFERROR(TRIM(MID(L110,FIND("M",L110)-3,5)),"TBA")</f>
        <v>9PM</v>
      </c>
    </row>
    <row r="111" spans="1:14" x14ac:dyDescent="0.3">
      <c r="A111" t="s">
        <v>35</v>
      </c>
      <c r="B111" t="s">
        <v>9</v>
      </c>
      <c r="C111" s="9">
        <v>500</v>
      </c>
      <c r="D111" t="s">
        <v>170</v>
      </c>
      <c r="I111" s="10" t="str">
        <f>TRIM(A111)</f>
        <v>Harry Styles of Hair</v>
      </c>
      <c r="J111" s="5" t="str">
        <f>_xlfn.XLOOKUP(TRIM(B111),Sheet1!$B$2:$B$15,Sheet1!$C$2:$C$15)</f>
        <v>Las Vegas</v>
      </c>
      <c r="K111" s="5">
        <f>New_Table[[#This Row],[Ticket Price]]</f>
        <v>500</v>
      </c>
      <c r="L111" s="5" t="str">
        <f>D111</f>
        <v>7PM Start on 16 Dec (2025)</v>
      </c>
      <c r="M111" s="8">
        <v>45848</v>
      </c>
      <c r="N111" s="11" t="str">
        <f>IFERROR(TRIM(MID(L111,FIND("M",L111)-3,5)),"TBA")</f>
        <v>TBA</v>
      </c>
    </row>
    <row r="112" spans="1:14" x14ac:dyDescent="0.3">
      <c r="A112" t="s">
        <v>107</v>
      </c>
      <c r="B112" t="s">
        <v>102</v>
      </c>
      <c r="C112" s="9">
        <v>100</v>
      </c>
      <c r="D112" t="s">
        <v>169</v>
      </c>
      <c r="I112" s="10" t="str">
        <f>TRIM(A112)</f>
        <v>Billie Eyelash</v>
      </c>
      <c r="J112" s="5" t="str">
        <f>_xlfn.XLOOKUP(TRIM(B112),Sheet1!$B$2:$B$15,Sheet1!$C$2:$C$15)</f>
        <v>Vegas</v>
      </c>
      <c r="K112" s="5">
        <f>New_Table[[#This Row],[Ticket Price]]</f>
        <v>100</v>
      </c>
      <c r="L112" s="5" t="str">
        <f>D112</f>
        <v>3 Hour performance, begins at 9PM</v>
      </c>
      <c r="M112" s="8">
        <v>46347</v>
      </c>
      <c r="N112" s="11" t="str">
        <f>IFERROR(TRIM(MID(L112,FIND("M",L112)-3,5)),"TBA")</f>
        <v>9PM</v>
      </c>
    </row>
    <row r="113" spans="1:14" x14ac:dyDescent="0.3">
      <c r="A113" t="s">
        <v>89</v>
      </c>
      <c r="B113" t="s">
        <v>25</v>
      </c>
      <c r="C113" s="9">
        <v>400</v>
      </c>
      <c r="D113" t="s">
        <v>171</v>
      </c>
      <c r="I113" s="10" t="str">
        <f>TRIM(A113)</f>
        <v>Selena Go-Go</v>
      </c>
      <c r="J113" s="5" t="str">
        <f>_xlfn.XLOOKUP(TRIM(B113),Sheet1!$B$2:$B$15,Sheet1!$C$2:$C$15)</f>
        <v>New York</v>
      </c>
      <c r="K113" s="5">
        <f>New_Table[[#This Row],[Ticket Price]]</f>
        <v>400</v>
      </c>
      <c r="L113" s="5" t="str">
        <f>D113</f>
        <v>3 Hour performance, begins at 10PM on 27-Apr-2026</v>
      </c>
      <c r="M113" s="8">
        <v>46104</v>
      </c>
      <c r="N113" s="11" t="str">
        <f>IFERROR(TRIM(MID(L113,FIND("M",L113)-3,5)),"TBA")</f>
        <v>10PM</v>
      </c>
    </row>
    <row r="114" spans="1:14" x14ac:dyDescent="0.3">
      <c r="A114" t="s">
        <v>8</v>
      </c>
      <c r="B114" t="s">
        <v>85</v>
      </c>
      <c r="C114" s="9">
        <v>100</v>
      </c>
      <c r="D114" t="s">
        <v>11</v>
      </c>
      <c r="I114" s="10" t="str">
        <f>TRIM(A114)</f>
        <v>Jonas Blizzards</v>
      </c>
      <c r="J114" s="5" t="str">
        <f>_xlfn.XLOOKUP(TRIM(B114),Sheet1!$B$2:$B$15,Sheet1!$C$2:$C$15)</f>
        <v>Singapore</v>
      </c>
      <c r="K114" s="5">
        <f>New_Table[[#This Row],[Ticket Price]]</f>
        <v>100</v>
      </c>
      <c r="L114" s="5" t="str">
        <f>D114</f>
        <v>10PM Start</v>
      </c>
      <c r="M114" s="8" t="s">
        <v>221</v>
      </c>
      <c r="N114" s="11" t="str">
        <f>IFERROR(TRIM(MID(L114,FIND("M",L114)-3,5)),"TBA")</f>
        <v>10PM</v>
      </c>
    </row>
    <row r="115" spans="1:14" x14ac:dyDescent="0.3">
      <c r="A115" t="s">
        <v>114</v>
      </c>
      <c r="B115" t="s">
        <v>102</v>
      </c>
      <c r="C115" s="9">
        <v>100</v>
      </c>
      <c r="D115" t="s">
        <v>172</v>
      </c>
      <c r="I115" s="10" t="str">
        <f>TRIM(A115)</f>
        <v>Marooned 5</v>
      </c>
      <c r="J115" s="5" t="str">
        <f>_xlfn.XLOOKUP(TRIM(B115),Sheet1!$B$2:$B$15,Sheet1!$C$2:$C$15)</f>
        <v>Vegas</v>
      </c>
      <c r="K115" s="5">
        <f>New_Table[[#This Row],[Ticket Price]]</f>
        <v>100</v>
      </c>
      <c r="L115" s="5" t="str">
        <f>D115</f>
        <v>Event begins at 7PM on 23-Oct-2025</v>
      </c>
      <c r="M115" s="8">
        <v>46181</v>
      </c>
      <c r="N115" s="11" t="str">
        <f>IFERROR(TRIM(MID(L115,FIND("M",L115)-3,5)),"TBA")</f>
        <v>7PM</v>
      </c>
    </row>
    <row r="116" spans="1:14" x14ac:dyDescent="0.3">
      <c r="A116" t="s">
        <v>157</v>
      </c>
      <c r="B116" t="s">
        <v>13</v>
      </c>
      <c r="C116" s="9">
        <v>600</v>
      </c>
      <c r="D116" t="s">
        <v>173</v>
      </c>
      <c r="I116" s="10" t="str">
        <f>TRIM(A116)</f>
        <v>Post Lemon</v>
      </c>
      <c r="J116" s="5" t="str">
        <f>_xlfn.XLOOKUP(TRIM(B116),Sheet1!$B$2:$B$15,Sheet1!$C$2:$C$15)</f>
        <v>Las Vegas</v>
      </c>
      <c r="K116" s="5">
        <f>New_Table[[#This Row],[Ticket Price]]</f>
        <v>600</v>
      </c>
      <c r="L116" s="5" t="str">
        <f>D116</f>
        <v>Show starts at 9PM on 25 Dec (2025)</v>
      </c>
      <c r="M116" s="8">
        <v>46368</v>
      </c>
      <c r="N116" s="11" t="str">
        <f>IFERROR(TRIM(MID(L116,FIND("M",L116)-3,5)),"TBA")</f>
        <v>9PM</v>
      </c>
    </row>
    <row r="117" spans="1:14" x14ac:dyDescent="0.3">
      <c r="A117" t="s">
        <v>72</v>
      </c>
      <c r="B117" t="s">
        <v>39</v>
      </c>
      <c r="C117" s="9">
        <v>300</v>
      </c>
      <c r="D117" t="s">
        <v>174</v>
      </c>
      <c r="I117" s="10" t="str">
        <f>TRIM(A117)</f>
        <v>Drake Mallard</v>
      </c>
      <c r="J117" s="5" t="str">
        <f>_xlfn.XLOOKUP(TRIM(B117),Sheet1!$B$2:$B$15,Sheet1!$C$2:$C$15)</f>
        <v>London</v>
      </c>
      <c r="K117" s="5">
        <f>New_Table[[#This Row],[Ticket Price]]</f>
        <v>300</v>
      </c>
      <c r="L117" s="5" t="str">
        <f>D117</f>
        <v>Event begins at 8PM on 10-Jul-2025</v>
      </c>
      <c r="M117" s="8">
        <v>46371</v>
      </c>
      <c r="N117" s="11" t="str">
        <f>IFERROR(TRIM(MID(L117,FIND("M",L117)-3,5)),"TBA")</f>
        <v>8PM</v>
      </c>
    </row>
    <row r="118" spans="1:14" x14ac:dyDescent="0.3">
      <c r="A118" t="s">
        <v>59</v>
      </c>
      <c r="B118" t="s">
        <v>5</v>
      </c>
      <c r="C118" s="9">
        <v>600</v>
      </c>
      <c r="D118" t="s">
        <v>175</v>
      </c>
      <c r="I118" s="10" t="str">
        <f>TRIM(A118)</f>
        <v>Sam Smithy</v>
      </c>
      <c r="J118" s="5" t="str">
        <f>_xlfn.XLOOKUP(TRIM(B118),Sheet1!$B$2:$B$15,Sheet1!$C$2:$C$15)</f>
        <v>Chicago</v>
      </c>
      <c r="K118" s="5">
        <f>New_Table[[#This Row],[Ticket Price]]</f>
        <v>600</v>
      </c>
      <c r="L118" s="5" t="str">
        <f>D118</f>
        <v>7PM Start on 21-Nov-2026</v>
      </c>
      <c r="M118" s="8" t="s">
        <v>221</v>
      </c>
      <c r="N118" s="11" t="str">
        <f>IFERROR(TRIM(MID(L118,FIND("M",L118)-3,5)),"TBA")</f>
        <v>TBA</v>
      </c>
    </row>
    <row r="119" spans="1:14" x14ac:dyDescent="0.3">
      <c r="A119" t="s">
        <v>114</v>
      </c>
      <c r="B119" t="s">
        <v>36</v>
      </c>
      <c r="C119" s="9">
        <v>100</v>
      </c>
      <c r="D119" t="s">
        <v>176</v>
      </c>
      <c r="I119" s="10" t="str">
        <f>TRIM(A119)</f>
        <v>Marooned 5</v>
      </c>
      <c r="J119" s="5" t="str">
        <f>_xlfn.XLOOKUP(TRIM(B119),Sheet1!$B$2:$B$15,Sheet1!$C$2:$C$15)</f>
        <v>Mumbai</v>
      </c>
      <c r="K119" s="5">
        <f>New_Table[[#This Row],[Ticket Price]]</f>
        <v>100</v>
      </c>
      <c r="L119" s="5" t="str">
        <f>D119</f>
        <v>4 Hour show starting at 9PM on 23-Mar-2026</v>
      </c>
      <c r="M119" s="8">
        <v>45973</v>
      </c>
      <c r="N119" s="11" t="str">
        <f>IFERROR(TRIM(MID(L119,FIND("M",L119)-3,5)),"TBA")</f>
        <v>9PM</v>
      </c>
    </row>
    <row r="120" spans="1:14" x14ac:dyDescent="0.3">
      <c r="A120" t="s">
        <v>68</v>
      </c>
      <c r="B120" t="s">
        <v>5</v>
      </c>
      <c r="C120" s="9">
        <v>100</v>
      </c>
      <c r="D120" t="s">
        <v>148</v>
      </c>
      <c r="I120" s="10" t="str">
        <f>TRIM(A120)</f>
        <v>Justin Woodenpond</v>
      </c>
      <c r="J120" s="5" t="str">
        <f>_xlfn.XLOOKUP(TRIM(B120),Sheet1!$B$2:$B$15,Sheet1!$C$2:$C$15)</f>
        <v>Chicago</v>
      </c>
      <c r="K120" s="5">
        <f>New_Table[[#This Row],[Ticket Price]]</f>
        <v>100</v>
      </c>
      <c r="L120" s="5" t="str">
        <f>D120</f>
        <v>7PM Start</v>
      </c>
      <c r="M120" s="8">
        <v>45968</v>
      </c>
      <c r="N120" s="11" t="str">
        <f>IFERROR(TRIM(MID(L120,FIND("M",L120)-3,5)),"TBA")</f>
        <v>TBA</v>
      </c>
    </row>
    <row r="121" spans="1:14" x14ac:dyDescent="0.3">
      <c r="A121" t="s">
        <v>126</v>
      </c>
      <c r="B121" t="s">
        <v>102</v>
      </c>
      <c r="C121" s="9">
        <v>400</v>
      </c>
      <c r="D121" t="s">
        <v>177</v>
      </c>
      <c r="I121" s="10" t="str">
        <f>TRIM(A121)</f>
        <v>Lady Gaggle</v>
      </c>
      <c r="J121" s="5" t="str">
        <f>_xlfn.XLOOKUP(TRIM(B121),Sheet1!$B$2:$B$15,Sheet1!$C$2:$C$15)</f>
        <v>Vegas</v>
      </c>
      <c r="K121" s="5">
        <f>New_Table[[#This Row],[Ticket Price]]</f>
        <v>400</v>
      </c>
      <c r="L121" s="5" t="str">
        <f>D121</f>
        <v>Event begins at 6PM on 8-Jun-2026</v>
      </c>
      <c r="M121" s="8" t="s">
        <v>221</v>
      </c>
      <c r="N121" s="11" t="str">
        <f>IFERROR(TRIM(MID(L121,FIND("M",L121)-3,5)),"TBA")</f>
        <v>6PM</v>
      </c>
    </row>
    <row r="122" spans="1:14" x14ac:dyDescent="0.3">
      <c r="A122" t="s">
        <v>104</v>
      </c>
      <c r="B122" t="s">
        <v>5</v>
      </c>
      <c r="C122" s="9">
        <v>600</v>
      </c>
      <c r="D122" t="s">
        <v>178</v>
      </c>
      <c r="I122" s="10" t="str">
        <f>TRIM(A122)</f>
        <v>Alicia Keys to the City</v>
      </c>
      <c r="J122" s="5" t="str">
        <f>_xlfn.XLOOKUP(TRIM(B122),Sheet1!$B$2:$B$15,Sheet1!$C$2:$C$15)</f>
        <v>Chicago</v>
      </c>
      <c r="K122" s="5">
        <f>New_Table[[#This Row],[Ticket Price]]</f>
        <v>600</v>
      </c>
      <c r="L122" s="5" t="str">
        <f>D122</f>
        <v>5PM Start on 12 Dec (2026)</v>
      </c>
      <c r="M122" s="8" t="s">
        <v>221</v>
      </c>
      <c r="N122" s="11" t="str">
        <f>IFERROR(TRIM(MID(L122,FIND("M",L122)-3,5)),"TBA")</f>
        <v>TBA</v>
      </c>
    </row>
    <row r="123" spans="1:14" x14ac:dyDescent="0.3">
      <c r="A123" t="s">
        <v>48</v>
      </c>
      <c r="B123" t="s">
        <v>13</v>
      </c>
      <c r="C123" s="9">
        <v>100</v>
      </c>
      <c r="D123" t="s">
        <v>179</v>
      </c>
      <c r="I123" s="10" t="str">
        <f>TRIM(A123)</f>
        <v>Snoop Corgi</v>
      </c>
      <c r="J123" s="5" t="str">
        <f>_xlfn.XLOOKUP(TRIM(B123),Sheet1!$B$2:$B$15,Sheet1!$C$2:$C$15)</f>
        <v>Las Vegas</v>
      </c>
      <c r="K123" s="5">
        <f>New_Table[[#This Row],[Ticket Price]]</f>
        <v>100</v>
      </c>
      <c r="L123" s="5" t="str">
        <f>D123</f>
        <v>4 Hour show starting at 9PM on 15-Dec-2026</v>
      </c>
      <c r="M123" s="8" t="s">
        <v>221</v>
      </c>
      <c r="N123" s="11" t="str">
        <f>IFERROR(TRIM(MID(L123,FIND("M",L123)-3,5)),"TBA")</f>
        <v>9PM</v>
      </c>
    </row>
    <row r="124" spans="1:14" x14ac:dyDescent="0.3">
      <c r="A124" t="s">
        <v>35</v>
      </c>
      <c r="B124" t="s">
        <v>21</v>
      </c>
      <c r="C124" s="9">
        <v>400</v>
      </c>
      <c r="D124" t="s">
        <v>148</v>
      </c>
      <c r="I124" s="10" t="str">
        <f>TRIM(A124)</f>
        <v>Harry Styles of Hair</v>
      </c>
      <c r="J124" s="5" t="str">
        <f>_xlfn.XLOOKUP(TRIM(B124),Sheet1!$B$2:$B$15,Sheet1!$C$2:$C$15)</f>
        <v>Sydney</v>
      </c>
      <c r="K124" s="5">
        <f>New_Table[[#This Row],[Ticket Price]]</f>
        <v>400</v>
      </c>
      <c r="L124" s="5" t="str">
        <f>D124</f>
        <v>7PM Start</v>
      </c>
      <c r="M124" s="8">
        <v>46043</v>
      </c>
      <c r="N124" s="11" t="str">
        <f>IFERROR(TRIM(MID(L124,FIND("M",L124)-3,5)),"TBA")</f>
        <v>TBA</v>
      </c>
    </row>
    <row r="125" spans="1:14" x14ac:dyDescent="0.3">
      <c r="A125" t="s">
        <v>59</v>
      </c>
      <c r="B125" t="s">
        <v>36</v>
      </c>
      <c r="C125" s="9">
        <v>500</v>
      </c>
      <c r="D125" t="s">
        <v>180</v>
      </c>
      <c r="I125" s="10" t="str">
        <f>TRIM(A125)</f>
        <v>Sam Smithy</v>
      </c>
      <c r="J125" s="5" t="str">
        <f>_xlfn.XLOOKUP(TRIM(B125),Sheet1!$B$2:$B$15,Sheet1!$C$2:$C$15)</f>
        <v>Mumbai</v>
      </c>
      <c r="K125" s="5">
        <f>New_Table[[#This Row],[Ticket Price]]</f>
        <v>500</v>
      </c>
      <c r="L125" s="5" t="str">
        <f>D125</f>
        <v>3 Hour performance, begins at 6PM on 12 Nov (2025)</v>
      </c>
      <c r="M125" s="8">
        <v>46101</v>
      </c>
      <c r="N125" s="11" t="str">
        <f>IFERROR(TRIM(MID(L125,FIND("M",L125)-3,5)),"TBA")</f>
        <v>6PM</v>
      </c>
    </row>
    <row r="126" spans="1:14" x14ac:dyDescent="0.3">
      <c r="A126" t="s">
        <v>35</v>
      </c>
      <c r="B126" t="s">
        <v>85</v>
      </c>
      <c r="C126" s="9">
        <v>400</v>
      </c>
      <c r="D126" t="s">
        <v>181</v>
      </c>
      <c r="I126" s="10" t="str">
        <f>TRIM(A126)</f>
        <v>Harry Styles of Hair</v>
      </c>
      <c r="J126" s="5" t="str">
        <f>_xlfn.XLOOKUP(TRIM(B126),Sheet1!$B$2:$B$15,Sheet1!$C$2:$C$15)</f>
        <v>Singapore</v>
      </c>
      <c r="K126" s="5">
        <f>New_Table[[#This Row],[Ticket Price]]</f>
        <v>400</v>
      </c>
      <c r="L126" s="5" t="str">
        <f>D126</f>
        <v>4 Hour show starting at 10PM on 7 Nov (2025)</v>
      </c>
      <c r="M126" s="8">
        <v>46204</v>
      </c>
      <c r="N126" s="11" t="str">
        <f>IFERROR(TRIM(MID(L126,FIND("M",L126)-3,5)),"TBA")</f>
        <v>10PM</v>
      </c>
    </row>
    <row r="127" spans="1:14" x14ac:dyDescent="0.3">
      <c r="A127" t="s">
        <v>48</v>
      </c>
      <c r="B127" t="s">
        <v>85</v>
      </c>
      <c r="C127" s="9">
        <v>400</v>
      </c>
      <c r="D127" t="s">
        <v>182</v>
      </c>
      <c r="I127" s="10" t="str">
        <f>TRIM(A127)</f>
        <v>Snoop Corgi</v>
      </c>
      <c r="J127" s="5" t="str">
        <f>_xlfn.XLOOKUP(TRIM(B127),Sheet1!$B$2:$B$15,Sheet1!$C$2:$C$15)</f>
        <v>Singapore</v>
      </c>
      <c r="K127" s="5">
        <f>New_Table[[#This Row],[Ticket Price]]</f>
        <v>400</v>
      </c>
      <c r="L127" s="5" t="str">
        <f>D127</f>
        <v>6PM Start</v>
      </c>
      <c r="M127" s="8" t="s">
        <v>221</v>
      </c>
      <c r="N127" s="11" t="str">
        <f>IFERROR(TRIM(MID(L127,FIND("M",L127)-3,5)),"TBA")</f>
        <v>TBA</v>
      </c>
    </row>
    <row r="128" spans="1:14" x14ac:dyDescent="0.3">
      <c r="A128" t="s">
        <v>33</v>
      </c>
      <c r="B128" t="s">
        <v>5</v>
      </c>
      <c r="C128" s="9">
        <v>100</v>
      </c>
      <c r="D128" t="s">
        <v>142</v>
      </c>
      <c r="I128" s="10" t="str">
        <f>TRIM(A128)</f>
        <v>Bruno Mars Bar</v>
      </c>
      <c r="J128" s="5" t="str">
        <f>_xlfn.XLOOKUP(TRIM(B128),Sheet1!$B$2:$B$15,Sheet1!$C$2:$C$15)</f>
        <v>Chicago</v>
      </c>
      <c r="K128" s="5">
        <f>New_Table[[#This Row],[Ticket Price]]</f>
        <v>100</v>
      </c>
      <c r="L128" s="5" t="str">
        <f>D128</f>
        <v>3 Hour performance, begins at 7PM</v>
      </c>
      <c r="M128" s="8">
        <v>46012</v>
      </c>
      <c r="N128" s="11" t="str">
        <f>IFERROR(TRIM(MID(L128,FIND("M",L128)-3,5)),"TBA")</f>
        <v>7PM</v>
      </c>
    </row>
    <row r="129" spans="1:14" x14ac:dyDescent="0.3">
      <c r="A129" t="s">
        <v>183</v>
      </c>
      <c r="B129" t="s">
        <v>102</v>
      </c>
      <c r="C129" s="9">
        <v>500</v>
      </c>
      <c r="D129" t="s">
        <v>41</v>
      </c>
      <c r="I129" s="10" t="str">
        <f>TRIM(A129)</f>
        <v>Ed Shewalk</v>
      </c>
      <c r="J129" s="5" t="str">
        <f>_xlfn.XLOOKUP(TRIM(B129),Sheet1!$B$2:$B$15,Sheet1!$C$2:$C$15)</f>
        <v>Vegas</v>
      </c>
      <c r="K129" s="5">
        <f>New_Table[[#This Row],[Ticket Price]]</f>
        <v>500</v>
      </c>
      <c r="L129" s="5" t="str">
        <f>D129</f>
        <v>TBA</v>
      </c>
      <c r="M129" s="8">
        <v>45812</v>
      </c>
      <c r="N129" s="11" t="str">
        <f>IFERROR(TRIM(MID(L129,FIND("M",L129)-3,5)),"TBA")</f>
        <v>TBA</v>
      </c>
    </row>
    <row r="130" spans="1:14" x14ac:dyDescent="0.3">
      <c r="A130" t="s">
        <v>95</v>
      </c>
      <c r="B130" t="s">
        <v>17</v>
      </c>
      <c r="C130" s="9">
        <v>300</v>
      </c>
      <c r="D130" t="s">
        <v>184</v>
      </c>
      <c r="I130" s="10" t="str">
        <f>TRIM(A130)</f>
        <v>Ellie Goldfish</v>
      </c>
      <c r="J130" s="5" t="str">
        <f>_xlfn.XLOOKUP(TRIM(B130),Sheet1!$B$2:$B$15,Sheet1!$C$2:$C$15)</f>
        <v>Mumbai</v>
      </c>
      <c r="K130" s="5">
        <f>New_Table[[#This Row],[Ticket Price]]</f>
        <v>300</v>
      </c>
      <c r="L130" s="5" t="str">
        <f>D130</f>
        <v>Show starts at 8PM on 21 Jan (2026)</v>
      </c>
      <c r="M130" s="8">
        <v>46361</v>
      </c>
      <c r="N130" s="11" t="str">
        <f>IFERROR(TRIM(MID(L130,FIND("M",L130)-3,5)),"TBA")</f>
        <v>8PM</v>
      </c>
    </row>
    <row r="131" spans="1:14" x14ac:dyDescent="0.3">
      <c r="A131" t="s">
        <v>59</v>
      </c>
      <c r="B131" t="s">
        <v>5</v>
      </c>
      <c r="C131" s="9">
        <v>500</v>
      </c>
      <c r="D131" t="s">
        <v>185</v>
      </c>
      <c r="I131" s="10" t="str">
        <f>TRIM(A131)</f>
        <v>Sam Smithy</v>
      </c>
      <c r="J131" s="5" t="str">
        <f>_xlfn.XLOOKUP(TRIM(B131),Sheet1!$B$2:$B$15,Sheet1!$C$2:$C$15)</f>
        <v>Chicago</v>
      </c>
      <c r="K131" s="5">
        <f>New_Table[[#This Row],[Ticket Price]]</f>
        <v>500</v>
      </c>
      <c r="L131" s="5" t="str">
        <f>D131</f>
        <v>Show starts at 6PM on 20-Mar-2026</v>
      </c>
      <c r="M131" s="8">
        <v>46351</v>
      </c>
      <c r="N131" s="11" t="str">
        <f>IFERROR(TRIM(MID(L131,FIND("M",L131)-3,5)),"TBA")</f>
        <v>6PM</v>
      </c>
    </row>
    <row r="132" spans="1:14" x14ac:dyDescent="0.3">
      <c r="A132" t="s">
        <v>8</v>
      </c>
      <c r="B132" t="s">
        <v>39</v>
      </c>
      <c r="C132" s="9">
        <v>600</v>
      </c>
      <c r="D132" t="s">
        <v>186</v>
      </c>
      <c r="I132" s="10" t="str">
        <f>TRIM(A132)</f>
        <v>Jonas Blizzards</v>
      </c>
      <c r="J132" s="5" t="str">
        <f>_xlfn.XLOOKUP(TRIM(B132),Sheet1!$B$2:$B$15,Sheet1!$C$2:$C$15)</f>
        <v>London</v>
      </c>
      <c r="K132" s="5">
        <f>New_Table[[#This Row],[Ticket Price]]</f>
        <v>600</v>
      </c>
      <c r="L132" s="5" t="str">
        <f>D132</f>
        <v>9PM Start on 1-Jul-2026</v>
      </c>
      <c r="M132" s="8" t="s">
        <v>221</v>
      </c>
      <c r="N132" s="11" t="str">
        <f>IFERROR(TRIM(MID(L132,FIND("M",L132)-3,5)),"TBA")</f>
        <v>TBA</v>
      </c>
    </row>
    <row r="133" spans="1:14" x14ac:dyDescent="0.3">
      <c r="A133" t="s">
        <v>104</v>
      </c>
      <c r="B133" t="s">
        <v>29</v>
      </c>
      <c r="C133" s="9">
        <v>200</v>
      </c>
      <c r="D133" t="s">
        <v>182</v>
      </c>
      <c r="I133" s="10" t="str">
        <f>TRIM(A133)</f>
        <v>Alicia Keys to the City</v>
      </c>
      <c r="J133" s="5" t="str">
        <f>_xlfn.XLOOKUP(TRIM(B133),Sheet1!$B$2:$B$15,Sheet1!$C$2:$C$15)</f>
        <v>New York</v>
      </c>
      <c r="K133" s="5">
        <f>New_Table[[#This Row],[Ticket Price]]</f>
        <v>200</v>
      </c>
      <c r="L133" s="5" t="str">
        <f>D133</f>
        <v>6PM Start</v>
      </c>
      <c r="M133" s="8" t="s">
        <v>221</v>
      </c>
      <c r="N133" s="11" t="str">
        <f>IFERROR(TRIM(MID(L133,FIND("M",L133)-3,5)),"TBA")</f>
        <v>TBA</v>
      </c>
    </row>
    <row r="134" spans="1:14" x14ac:dyDescent="0.3">
      <c r="A134" t="s">
        <v>53</v>
      </c>
      <c r="B134" t="s">
        <v>29</v>
      </c>
      <c r="C134" s="9">
        <v>500</v>
      </c>
      <c r="D134" t="s">
        <v>187</v>
      </c>
      <c r="I134" s="10" t="str">
        <f>TRIM(A134)</f>
        <v>Cardi Bee</v>
      </c>
      <c r="J134" s="5" t="str">
        <f>_xlfn.XLOOKUP(TRIM(B134),Sheet1!$B$2:$B$15,Sheet1!$C$2:$C$15)</f>
        <v>New York</v>
      </c>
      <c r="K134" s="5">
        <f>New_Table[[#This Row],[Ticket Price]]</f>
        <v>500</v>
      </c>
      <c r="L134" s="5" t="str">
        <f>D134</f>
        <v>Event begins at 10PM on 21-Dec-2025</v>
      </c>
      <c r="M134" s="8" t="s">
        <v>221</v>
      </c>
      <c r="N134" s="11" t="str">
        <f>IFERROR(TRIM(MID(L134,FIND("M",L134)-3,5)),"TBA")</f>
        <v>10PM</v>
      </c>
    </row>
    <row r="135" spans="1:14" x14ac:dyDescent="0.3">
      <c r="A135" t="s">
        <v>12</v>
      </c>
      <c r="B135" t="s">
        <v>21</v>
      </c>
      <c r="C135" s="9">
        <v>300</v>
      </c>
      <c r="D135" t="s">
        <v>188</v>
      </c>
      <c r="I135" s="10" t="str">
        <f>TRIM(A135)</f>
        <v>Shawn Mender</v>
      </c>
      <c r="J135" s="5" t="str">
        <f>_xlfn.XLOOKUP(TRIM(B135),Sheet1!$B$2:$B$15,Sheet1!$C$2:$C$15)</f>
        <v>Sydney</v>
      </c>
      <c r="K135" s="5">
        <f>New_Table[[#This Row],[Ticket Price]]</f>
        <v>300</v>
      </c>
      <c r="L135" s="5" t="str">
        <f>D135</f>
        <v>Show starts at 8PM on 4-Jun-2025</v>
      </c>
      <c r="M135" s="8">
        <v>46085</v>
      </c>
      <c r="N135" s="11" t="str">
        <f>IFERROR(TRIM(MID(L135,FIND("M",L135)-3,5)),"TBA")</f>
        <v>8PM</v>
      </c>
    </row>
    <row r="136" spans="1:14" x14ac:dyDescent="0.3">
      <c r="A136" t="s">
        <v>104</v>
      </c>
      <c r="B136" t="s">
        <v>25</v>
      </c>
      <c r="C136" s="9">
        <v>300</v>
      </c>
      <c r="D136" t="s">
        <v>189</v>
      </c>
      <c r="I136" s="10" t="str">
        <f>TRIM(A136)</f>
        <v>Alicia Keys to the City</v>
      </c>
      <c r="J136" s="5" t="str">
        <f>_xlfn.XLOOKUP(TRIM(B136),Sheet1!$B$2:$B$15,Sheet1!$C$2:$C$15)</f>
        <v>New York</v>
      </c>
      <c r="K136" s="5">
        <f>New_Table[[#This Row],[Ticket Price]]</f>
        <v>300</v>
      </c>
      <c r="L136" s="5" t="str">
        <f>D136</f>
        <v>4 Hour show starting at 9PM on 5-Dec-2026</v>
      </c>
      <c r="M136" s="8" t="s">
        <v>221</v>
      </c>
      <c r="N136" s="11" t="str">
        <f>IFERROR(TRIM(MID(L136,FIND("M",L136)-3,5)),"TBA")</f>
        <v>9PM</v>
      </c>
    </row>
    <row r="137" spans="1:14" x14ac:dyDescent="0.3">
      <c r="A137" t="s">
        <v>190</v>
      </c>
      <c r="B137" t="s">
        <v>17</v>
      </c>
      <c r="C137" s="9">
        <v>100</v>
      </c>
      <c r="D137" t="s">
        <v>191</v>
      </c>
      <c r="I137" s="10" t="str">
        <f>TRIM(A137)</f>
        <v>Billie Eyelash</v>
      </c>
      <c r="J137" s="5" t="str">
        <f>_xlfn.XLOOKUP(TRIM(B137),Sheet1!$B$2:$B$15,Sheet1!$C$2:$C$15)</f>
        <v>Mumbai</v>
      </c>
      <c r="K137" s="5">
        <f>New_Table[[#This Row],[Ticket Price]]</f>
        <v>100</v>
      </c>
      <c r="L137" s="5" t="str">
        <f>D137</f>
        <v>TBA on 25 Nov (2026)</v>
      </c>
      <c r="M137" s="8">
        <v>45835</v>
      </c>
      <c r="N137" s="11" t="str">
        <f>IFERROR(TRIM(MID(L137,FIND("M",L137)-3,5)),"TBA")</f>
        <v>TBA</v>
      </c>
    </row>
    <row r="138" spans="1:14" x14ac:dyDescent="0.3">
      <c r="A138" t="s">
        <v>104</v>
      </c>
      <c r="B138" t="s">
        <v>102</v>
      </c>
      <c r="C138" s="9">
        <v>600</v>
      </c>
      <c r="D138" t="s">
        <v>52</v>
      </c>
      <c r="I138" s="10" t="str">
        <f>TRIM(A138)</f>
        <v>Alicia Keys to the City</v>
      </c>
      <c r="J138" s="5" t="str">
        <f>_xlfn.XLOOKUP(TRIM(B138),Sheet1!$B$2:$B$15,Sheet1!$C$2:$C$15)</f>
        <v>Vegas</v>
      </c>
      <c r="K138" s="5">
        <f>New_Table[[#This Row],[Ticket Price]]</f>
        <v>600</v>
      </c>
      <c r="L138" s="5" t="str">
        <f>D138</f>
        <v>Show starts at 6PM</v>
      </c>
      <c r="M138" s="8">
        <v>45824</v>
      </c>
      <c r="N138" s="11" t="str">
        <f>IFERROR(TRIM(MID(L138,FIND("M",L138)-3,5)),"TBA")</f>
        <v>6PM</v>
      </c>
    </row>
    <row r="139" spans="1:14" x14ac:dyDescent="0.3">
      <c r="A139" t="s">
        <v>95</v>
      </c>
      <c r="B139" t="s">
        <v>25</v>
      </c>
      <c r="C139" s="9">
        <v>300</v>
      </c>
      <c r="D139" t="s">
        <v>80</v>
      </c>
      <c r="I139" s="10" t="str">
        <f>TRIM(A139)</f>
        <v>Ellie Goldfish</v>
      </c>
      <c r="J139" s="5" t="str">
        <f>_xlfn.XLOOKUP(TRIM(B139),Sheet1!$B$2:$B$15,Sheet1!$C$2:$C$15)</f>
        <v>New York</v>
      </c>
      <c r="K139" s="5">
        <f>New_Table[[#This Row],[Ticket Price]]</f>
        <v>300</v>
      </c>
      <c r="L139" s="5" t="str">
        <f>D139</f>
        <v>Event begins at 9PM</v>
      </c>
      <c r="M139" s="8" t="s">
        <v>221</v>
      </c>
      <c r="N139" s="11" t="str">
        <f>IFERROR(TRIM(MID(L139,FIND("M",L139)-3,5)),"TBA")</f>
        <v>9PM</v>
      </c>
    </row>
    <row r="140" spans="1:14" x14ac:dyDescent="0.3">
      <c r="A140" t="s">
        <v>192</v>
      </c>
      <c r="B140" t="s">
        <v>17</v>
      </c>
      <c r="C140" s="9">
        <v>300</v>
      </c>
      <c r="D140" t="s">
        <v>142</v>
      </c>
      <c r="I140" s="10" t="str">
        <f>TRIM(A140)</f>
        <v>Harry Styles of Hair</v>
      </c>
      <c r="J140" s="5" t="str">
        <f>_xlfn.XLOOKUP(TRIM(B140),Sheet1!$B$2:$B$15,Sheet1!$C$2:$C$15)</f>
        <v>Mumbai</v>
      </c>
      <c r="K140" s="5">
        <f>New_Table[[#This Row],[Ticket Price]]</f>
        <v>300</v>
      </c>
      <c r="L140" s="5" t="str">
        <f>D140</f>
        <v>3 Hour performance, begins at 7PM</v>
      </c>
      <c r="M140" s="8">
        <v>45936</v>
      </c>
      <c r="N140" s="11" t="str">
        <f>IFERROR(TRIM(MID(L140,FIND("M",L140)-3,5)),"TBA")</f>
        <v>7PM</v>
      </c>
    </row>
    <row r="141" spans="1:14" x14ac:dyDescent="0.3">
      <c r="A141" t="s">
        <v>89</v>
      </c>
      <c r="B141" t="s">
        <v>25</v>
      </c>
      <c r="C141" s="9">
        <v>400</v>
      </c>
      <c r="D141" t="s">
        <v>193</v>
      </c>
      <c r="I141" s="10" t="str">
        <f>TRIM(A141)</f>
        <v>Selena Go-Go</v>
      </c>
      <c r="J141" s="5" t="str">
        <f>_xlfn.XLOOKUP(TRIM(B141),Sheet1!$B$2:$B$15,Sheet1!$C$2:$C$15)</f>
        <v>New York</v>
      </c>
      <c r="K141" s="5">
        <f>New_Table[[#This Row],[Ticket Price]]</f>
        <v>400</v>
      </c>
      <c r="L141" s="5" t="str">
        <f>D141</f>
        <v>9PM Start on 4 Mar (2026)</v>
      </c>
      <c r="M141" s="8">
        <v>46058</v>
      </c>
      <c r="N141" s="11" t="str">
        <f>IFERROR(TRIM(MID(L141,FIND("M",L141)-3,5)),"TBA")</f>
        <v>TBA</v>
      </c>
    </row>
    <row r="142" spans="1:14" x14ac:dyDescent="0.3">
      <c r="A142" t="s">
        <v>126</v>
      </c>
      <c r="B142" t="s">
        <v>17</v>
      </c>
      <c r="C142" s="9">
        <v>200</v>
      </c>
      <c r="D142" t="s">
        <v>41</v>
      </c>
      <c r="I142" s="10" t="str">
        <f>TRIM(A142)</f>
        <v>Lady Gaggle</v>
      </c>
      <c r="J142" s="5" t="str">
        <f>_xlfn.XLOOKUP(TRIM(B142),Sheet1!$B$2:$B$15,Sheet1!$C$2:$C$15)</f>
        <v>Mumbai</v>
      </c>
      <c r="K142" s="5">
        <f>New_Table[[#This Row],[Ticket Price]]</f>
        <v>200</v>
      </c>
      <c r="L142" s="5" t="str">
        <f>D142</f>
        <v>TBA</v>
      </c>
      <c r="M142" s="8">
        <v>45834</v>
      </c>
      <c r="N142" s="11" t="str">
        <f>IFERROR(TRIM(MID(L142,FIND("M",L142)-3,5)),"TBA")</f>
        <v>TBA</v>
      </c>
    </row>
    <row r="143" spans="1:14" x14ac:dyDescent="0.3">
      <c r="A143" t="s">
        <v>48</v>
      </c>
      <c r="B143" t="s">
        <v>5</v>
      </c>
      <c r="C143" s="9">
        <v>300</v>
      </c>
      <c r="D143" t="s">
        <v>194</v>
      </c>
      <c r="I143" s="10" t="str">
        <f>TRIM(A143)</f>
        <v>Snoop Corgi</v>
      </c>
      <c r="J143" s="5" t="str">
        <f>_xlfn.XLOOKUP(TRIM(B143),Sheet1!$B$2:$B$15,Sheet1!$C$2:$C$15)</f>
        <v>Chicago</v>
      </c>
      <c r="K143" s="5">
        <f>New_Table[[#This Row],[Ticket Price]]</f>
        <v>300</v>
      </c>
      <c r="L143" s="5" t="str">
        <f>D143</f>
        <v>6PM Start on 27-Jun-2025</v>
      </c>
      <c r="M143" s="8" t="s">
        <v>221</v>
      </c>
      <c r="N143" s="11" t="str">
        <f>IFERROR(TRIM(MID(L143,FIND("M",L143)-3,5)),"TBA")</f>
        <v>TBA</v>
      </c>
    </row>
    <row r="144" spans="1:14" x14ac:dyDescent="0.3">
      <c r="A144" t="s">
        <v>53</v>
      </c>
      <c r="B144" t="s">
        <v>29</v>
      </c>
      <c r="C144" s="9">
        <v>500</v>
      </c>
      <c r="D144" t="s">
        <v>195</v>
      </c>
      <c r="I144" s="10" t="str">
        <f>TRIM(A144)</f>
        <v>Cardi Bee</v>
      </c>
      <c r="J144" s="5" t="str">
        <f>_xlfn.XLOOKUP(TRIM(B144),Sheet1!$B$2:$B$15,Sheet1!$C$2:$C$15)</f>
        <v>New York</v>
      </c>
      <c r="K144" s="5">
        <f>New_Table[[#This Row],[Ticket Price]]</f>
        <v>500</v>
      </c>
      <c r="L144" s="5" t="str">
        <f>D144</f>
        <v>3 Hour performance, begins at 6PM on 16-Jun-2025</v>
      </c>
      <c r="M144" s="8">
        <v>46159</v>
      </c>
      <c r="N144" s="11" t="str">
        <f>IFERROR(TRIM(MID(L144,FIND("M",L144)-3,5)),"TBA")</f>
        <v>6PM</v>
      </c>
    </row>
    <row r="145" spans="1:14" x14ac:dyDescent="0.3">
      <c r="A145" t="s">
        <v>119</v>
      </c>
      <c r="B145" t="s">
        <v>218</v>
      </c>
      <c r="C145" s="9">
        <v>500</v>
      </c>
      <c r="D145" t="s">
        <v>154</v>
      </c>
      <c r="I145" s="10" t="str">
        <f>TRIM(A145)</f>
        <v>Camila Cobello</v>
      </c>
      <c r="J145" s="5" t="str">
        <f>_xlfn.XLOOKUP(TRIM(B145),Sheet1!$B$2:$B$15,Sheet1!$C$2:$C$15)</f>
        <v>Unknown</v>
      </c>
      <c r="K145" s="5">
        <f>New_Table[[#This Row],[Ticket Price]]</f>
        <v>500</v>
      </c>
      <c r="L145" s="5" t="str">
        <f>D145</f>
        <v>8PM Start</v>
      </c>
      <c r="M145" s="8">
        <v>46323</v>
      </c>
      <c r="N145" s="11" t="str">
        <f>IFERROR(TRIM(MID(L145,FIND("M",L145)-3,5)),"TBA")</f>
        <v>TBA</v>
      </c>
    </row>
    <row r="146" spans="1:14" x14ac:dyDescent="0.3">
      <c r="A146" t="s">
        <v>72</v>
      </c>
      <c r="B146" t="s">
        <v>21</v>
      </c>
      <c r="C146" s="9">
        <v>600</v>
      </c>
      <c r="D146" t="s">
        <v>196</v>
      </c>
      <c r="I146" s="10" t="str">
        <f>TRIM(A146)</f>
        <v>Drake Mallard</v>
      </c>
      <c r="J146" s="5" t="str">
        <f>_xlfn.XLOOKUP(TRIM(B146),Sheet1!$B$2:$B$15,Sheet1!$C$2:$C$15)</f>
        <v>Sydney</v>
      </c>
      <c r="K146" s="5">
        <f>New_Table[[#This Row],[Ticket Price]]</f>
        <v>600</v>
      </c>
      <c r="L146" s="5" t="str">
        <f>D146</f>
        <v>4 Hour show starting at 10PM on 6 Oct (2025)</v>
      </c>
      <c r="M146" s="8" t="s">
        <v>221</v>
      </c>
      <c r="N146" s="11" t="str">
        <f>IFERROR(TRIM(MID(L146,FIND("M",L146)-3,5)),"TBA")</f>
        <v>10PM</v>
      </c>
    </row>
    <row r="147" spans="1:14" x14ac:dyDescent="0.3">
      <c r="A147" t="s">
        <v>48</v>
      </c>
      <c r="B147" t="s">
        <v>39</v>
      </c>
      <c r="C147" s="9">
        <v>100</v>
      </c>
      <c r="D147" t="s">
        <v>197</v>
      </c>
      <c r="I147" s="10" t="str">
        <f>TRIM(A147)</f>
        <v>Snoop Corgi</v>
      </c>
      <c r="J147" s="5" t="str">
        <f>_xlfn.XLOOKUP(TRIM(B147),Sheet1!$B$2:$B$15,Sheet1!$C$2:$C$15)</f>
        <v>London</v>
      </c>
      <c r="K147" s="5">
        <f>New_Table[[#This Row],[Ticket Price]]</f>
        <v>100</v>
      </c>
      <c r="L147" s="5" t="str">
        <f>D147</f>
        <v>6PM Start on 5 Feb (2026)</v>
      </c>
      <c r="M147" s="8">
        <v>45951</v>
      </c>
      <c r="N147" s="11" t="str">
        <f>IFERROR(TRIM(MID(L147,FIND("M",L147)-3,5)),"TBA")</f>
        <v>TBA</v>
      </c>
    </row>
    <row r="148" spans="1:14" x14ac:dyDescent="0.3">
      <c r="A148" t="s">
        <v>143</v>
      </c>
      <c r="B148" t="s">
        <v>85</v>
      </c>
      <c r="C148" s="9">
        <v>400</v>
      </c>
      <c r="D148" t="s">
        <v>198</v>
      </c>
      <c r="I148" s="10" t="str">
        <f>TRIM(A148)</f>
        <v>Ed Shewalk</v>
      </c>
      <c r="J148" s="5" t="str">
        <f>_xlfn.XLOOKUP(TRIM(B148),Sheet1!$B$2:$B$15,Sheet1!$C$2:$C$15)</f>
        <v>Singapore</v>
      </c>
      <c r="K148" s="5">
        <f>New_Table[[#This Row],[Ticket Price]]</f>
        <v>400</v>
      </c>
      <c r="L148" s="5" t="str">
        <f>D148</f>
        <v>TBA on 26 Jun (2025)</v>
      </c>
      <c r="M148" s="8" t="s">
        <v>221</v>
      </c>
      <c r="N148" s="11" t="str">
        <f>IFERROR(TRIM(MID(L148,FIND("M",L148)-3,5)),"TBA")</f>
        <v>TBA</v>
      </c>
    </row>
    <row r="149" spans="1:14" x14ac:dyDescent="0.3">
      <c r="A149" t="s">
        <v>35</v>
      </c>
      <c r="B149" t="s">
        <v>102</v>
      </c>
      <c r="C149" s="9">
        <v>500</v>
      </c>
      <c r="D149" t="s">
        <v>199</v>
      </c>
      <c r="I149" s="10" t="str">
        <f>TRIM(A149)</f>
        <v>Harry Styles of Hair</v>
      </c>
      <c r="J149" s="5" t="str">
        <f>_xlfn.XLOOKUP(TRIM(B149),Sheet1!$B$2:$B$15,Sheet1!$C$2:$C$15)</f>
        <v>Vegas</v>
      </c>
      <c r="K149" s="5">
        <f>New_Table[[#This Row],[Ticket Price]]</f>
        <v>500</v>
      </c>
      <c r="L149" s="5" t="str">
        <f>D149</f>
        <v>Show starts at 9PM</v>
      </c>
      <c r="M149" s="8">
        <v>46021</v>
      </c>
      <c r="N149" s="11" t="str">
        <f>IFERROR(TRIM(MID(L149,FIND("M",L149)-3,5)),"TBA")</f>
        <v>9PM</v>
      </c>
    </row>
    <row r="150" spans="1:14" x14ac:dyDescent="0.3">
      <c r="A150" t="s">
        <v>33</v>
      </c>
      <c r="B150" t="s">
        <v>36</v>
      </c>
      <c r="C150" s="9">
        <v>200</v>
      </c>
      <c r="D150" t="s">
        <v>200</v>
      </c>
      <c r="I150" s="10" t="str">
        <f>TRIM(A150)</f>
        <v>Bruno Mars Bar</v>
      </c>
      <c r="J150" s="5" t="str">
        <f>_xlfn.XLOOKUP(TRIM(B150),Sheet1!$B$2:$B$15,Sheet1!$C$2:$C$15)</f>
        <v>Mumbai</v>
      </c>
      <c r="K150" s="5">
        <f>New_Table[[#This Row],[Ticket Price]]</f>
        <v>200</v>
      </c>
      <c r="L150" s="5" t="str">
        <f>D150</f>
        <v>Show starts at 6PM on 17-May-2026</v>
      </c>
      <c r="M150" s="8">
        <v>45852</v>
      </c>
      <c r="N150" s="11" t="str">
        <f>IFERROR(TRIM(MID(L150,FIND("M",L150)-3,5)),"TBA")</f>
        <v>6PM</v>
      </c>
    </row>
    <row r="151" spans="1:14" x14ac:dyDescent="0.3">
      <c r="A151" t="s">
        <v>126</v>
      </c>
      <c r="B151" t="s">
        <v>85</v>
      </c>
      <c r="C151" s="9">
        <v>200</v>
      </c>
      <c r="D151" t="s">
        <v>201</v>
      </c>
      <c r="I151" s="10" t="str">
        <f>TRIM(A151)</f>
        <v>Lady Gaggle</v>
      </c>
      <c r="J151" s="5" t="str">
        <f>_xlfn.XLOOKUP(TRIM(B151),Sheet1!$B$2:$B$15,Sheet1!$C$2:$C$15)</f>
        <v>Singapore</v>
      </c>
      <c r="K151" s="5">
        <f>New_Table[[#This Row],[Ticket Price]]</f>
        <v>200</v>
      </c>
      <c r="L151" s="5" t="str">
        <f>D151</f>
        <v>7PM Start on 28-Oct-2026</v>
      </c>
      <c r="M151" s="8" t="s">
        <v>221</v>
      </c>
      <c r="N151" s="11" t="str">
        <f>IFERROR(TRIM(MID(L151,FIND("M",L151)-3,5)),"TBA")</f>
        <v>TBA</v>
      </c>
    </row>
    <row r="152" spans="1:14" x14ac:dyDescent="0.3">
      <c r="A152" t="s">
        <v>50</v>
      </c>
      <c r="B152" t="s">
        <v>17</v>
      </c>
      <c r="C152" s="9">
        <v>300</v>
      </c>
      <c r="D152" t="s">
        <v>41</v>
      </c>
      <c r="I152" s="10" t="str">
        <f>TRIM(A152)</f>
        <v>Taylor Swiftly</v>
      </c>
      <c r="J152" s="5" t="str">
        <f>_xlfn.XLOOKUP(TRIM(B152),Sheet1!$B$2:$B$15,Sheet1!$C$2:$C$15)</f>
        <v>Mumbai</v>
      </c>
      <c r="K152" s="5">
        <f>New_Table[[#This Row],[Ticket Price]]</f>
        <v>300</v>
      </c>
      <c r="L152" s="5" t="str">
        <f>D152</f>
        <v>TBA</v>
      </c>
      <c r="M152" s="8">
        <v>46198</v>
      </c>
      <c r="N152" s="11" t="str">
        <f>IFERROR(TRIM(MID(L152,FIND("M",L152)-3,5)),"TBA")</f>
        <v>TBA</v>
      </c>
    </row>
    <row r="153" spans="1:14" x14ac:dyDescent="0.3">
      <c r="A153" t="s">
        <v>119</v>
      </c>
      <c r="B153" t="s">
        <v>39</v>
      </c>
      <c r="C153" s="9">
        <v>400</v>
      </c>
      <c r="D153" t="s">
        <v>202</v>
      </c>
      <c r="I153" s="10" t="str">
        <f>TRIM(A153)</f>
        <v>Camila Cobello</v>
      </c>
      <c r="J153" s="5" t="str">
        <f>_xlfn.XLOOKUP(TRIM(B153),Sheet1!$B$2:$B$15,Sheet1!$C$2:$C$15)</f>
        <v>London</v>
      </c>
      <c r="K153" s="5">
        <f>New_Table[[#This Row],[Ticket Price]]</f>
        <v>400</v>
      </c>
      <c r="L153" s="5" t="str">
        <f>D153</f>
        <v>3 Hour performance, begins at 8PM on 21 Oct (2025)</v>
      </c>
      <c r="M153" s="8">
        <v>46189</v>
      </c>
      <c r="N153" s="11" t="str">
        <f>IFERROR(TRIM(MID(L153,FIND("M",L153)-3,5)),"TBA")</f>
        <v>8PM</v>
      </c>
    </row>
    <row r="154" spans="1:14" x14ac:dyDescent="0.3">
      <c r="A154" t="s">
        <v>78</v>
      </c>
      <c r="B154" t="s">
        <v>9</v>
      </c>
      <c r="C154" s="9">
        <v>100</v>
      </c>
      <c r="D154" t="s">
        <v>66</v>
      </c>
      <c r="I154" s="10" t="str">
        <f>TRIM(A154)</f>
        <v>Khalid Kale</v>
      </c>
      <c r="J154" s="5" t="str">
        <f>_xlfn.XLOOKUP(TRIM(B154),Sheet1!$B$2:$B$15,Sheet1!$C$2:$C$15)</f>
        <v>Las Vegas</v>
      </c>
      <c r="K154" s="5">
        <f>New_Table[[#This Row],[Ticket Price]]</f>
        <v>100</v>
      </c>
      <c r="L154" s="5" t="str">
        <f>D154</f>
        <v>Show starts at 7PM</v>
      </c>
      <c r="M154" s="8">
        <v>46075</v>
      </c>
      <c r="N154" s="11" t="str">
        <f>IFERROR(TRIM(MID(L154,FIND("M",L154)-3,5)),"TBA")</f>
        <v>7PM</v>
      </c>
    </row>
    <row r="155" spans="1:14" x14ac:dyDescent="0.3">
      <c r="A155" t="s">
        <v>145</v>
      </c>
      <c r="B155" t="s">
        <v>25</v>
      </c>
      <c r="C155" s="9">
        <v>200</v>
      </c>
      <c r="D155" t="s">
        <v>203</v>
      </c>
      <c r="I155" s="10" t="str">
        <f>TRIM(A155)</f>
        <v>Bruno Mars Bar</v>
      </c>
      <c r="J155" s="5" t="str">
        <f>_xlfn.XLOOKUP(TRIM(B155),Sheet1!$B$2:$B$15,Sheet1!$C$2:$C$15)</f>
        <v>New York</v>
      </c>
      <c r="K155" s="5">
        <f>New_Table[[#This Row],[Ticket Price]]</f>
        <v>200</v>
      </c>
      <c r="L155" s="5" t="str">
        <f>D155</f>
        <v>4 Hour show starting at 9PM on 30 Dec (2025)</v>
      </c>
      <c r="M155" s="8">
        <v>46303</v>
      </c>
      <c r="N155" s="11" t="str">
        <f>IFERROR(TRIM(MID(L155,FIND("M",L155)-3,5)),"TBA")</f>
        <v>9PM</v>
      </c>
    </row>
    <row r="156" spans="1:14" x14ac:dyDescent="0.3">
      <c r="A156" t="s">
        <v>33</v>
      </c>
      <c r="B156" t="s">
        <v>21</v>
      </c>
      <c r="C156" s="9">
        <v>300</v>
      </c>
      <c r="D156" t="s">
        <v>204</v>
      </c>
      <c r="I156" s="10" t="str">
        <f>TRIM(A156)</f>
        <v>Bruno Mars Bar</v>
      </c>
      <c r="J156" s="5" t="str">
        <f>_xlfn.XLOOKUP(TRIM(B156),Sheet1!$B$2:$B$15,Sheet1!$C$2:$C$15)</f>
        <v>Sydney</v>
      </c>
      <c r="K156" s="5">
        <f>New_Table[[#This Row],[Ticket Price]]</f>
        <v>300</v>
      </c>
      <c r="L156" s="5" t="str">
        <f>D156</f>
        <v>Event begins at 7PM on 14-Jul-2025</v>
      </c>
      <c r="M156" s="8">
        <v>46318</v>
      </c>
      <c r="N156" s="11" t="str">
        <f>IFERROR(TRIM(MID(L156,FIND("M",L156)-3,5)),"TBA")</f>
        <v>7PM</v>
      </c>
    </row>
    <row r="157" spans="1:14" x14ac:dyDescent="0.3">
      <c r="A157" t="s">
        <v>33</v>
      </c>
      <c r="B157" t="s">
        <v>218</v>
      </c>
      <c r="C157" s="9">
        <v>300</v>
      </c>
      <c r="D157" t="s">
        <v>84</v>
      </c>
      <c r="I157" s="10" t="str">
        <f>TRIM(A157)</f>
        <v>Bruno Mars Bar</v>
      </c>
      <c r="J157" s="5" t="str">
        <f>_xlfn.XLOOKUP(TRIM(B157),Sheet1!$B$2:$B$15,Sheet1!$C$2:$C$15)</f>
        <v>Unknown</v>
      </c>
      <c r="K157" s="5">
        <f>New_Table[[#This Row],[Ticket Price]]</f>
        <v>300</v>
      </c>
      <c r="L157" s="5" t="str">
        <f>D157</f>
        <v>9PM Start</v>
      </c>
      <c r="M157" s="8">
        <v>45935</v>
      </c>
      <c r="N157" s="11" t="str">
        <f>IFERROR(TRIM(MID(L157,FIND("M",L157)-3,5)),"TBA")</f>
        <v>TBA</v>
      </c>
    </row>
    <row r="158" spans="1:14" x14ac:dyDescent="0.3">
      <c r="A158" t="s">
        <v>12</v>
      </c>
      <c r="B158" t="s">
        <v>29</v>
      </c>
      <c r="C158" s="9">
        <v>400</v>
      </c>
      <c r="D158" t="s">
        <v>205</v>
      </c>
      <c r="I158" s="10" t="str">
        <f>TRIM(A158)</f>
        <v>Shawn Mender</v>
      </c>
      <c r="J158" s="5" t="str">
        <f>_xlfn.XLOOKUP(TRIM(B158),Sheet1!$B$2:$B$15,Sheet1!$C$2:$C$15)</f>
        <v>New York</v>
      </c>
      <c r="K158" s="5">
        <f>New_Table[[#This Row],[Ticket Price]]</f>
        <v>400</v>
      </c>
      <c r="L158" s="5" t="str">
        <f>D158</f>
        <v>3 Hour performance, begins at 6PM on 25 Jun (2026)</v>
      </c>
      <c r="M158" s="8">
        <v>46176</v>
      </c>
      <c r="N158" s="11" t="str">
        <f>IFERROR(TRIM(MID(L158,FIND("M",L158)-3,5)),"TBA")</f>
        <v>6PM</v>
      </c>
    </row>
    <row r="159" spans="1:14" x14ac:dyDescent="0.3">
      <c r="A159" t="s">
        <v>157</v>
      </c>
      <c r="B159" t="s">
        <v>25</v>
      </c>
      <c r="C159" s="9">
        <v>300</v>
      </c>
      <c r="D159" t="s">
        <v>206</v>
      </c>
      <c r="I159" s="10" t="str">
        <f>TRIM(A159)</f>
        <v>Post Lemon</v>
      </c>
      <c r="J159" s="5" t="str">
        <f>_xlfn.XLOOKUP(TRIM(B159),Sheet1!$B$2:$B$15,Sheet1!$C$2:$C$15)</f>
        <v>New York</v>
      </c>
      <c r="K159" s="5">
        <f>New_Table[[#This Row],[Ticket Price]]</f>
        <v>300</v>
      </c>
      <c r="L159" s="5" t="str">
        <f>D159</f>
        <v>Show starts at 10PM on 16-Jun-2026</v>
      </c>
      <c r="M159" s="8">
        <v>45923</v>
      </c>
      <c r="N159" s="11" t="str">
        <f>IFERROR(TRIM(MID(L159,FIND("M",L159)-3,5)),"TBA")</f>
        <v>10PM</v>
      </c>
    </row>
    <row r="160" spans="1:14" x14ac:dyDescent="0.3">
      <c r="A160" t="s">
        <v>68</v>
      </c>
      <c r="B160" t="s">
        <v>5</v>
      </c>
      <c r="C160" s="9">
        <v>300</v>
      </c>
      <c r="D160" t="s">
        <v>207</v>
      </c>
      <c r="I160" s="10" t="str">
        <f>TRIM(A160)</f>
        <v>Justin Woodenpond</v>
      </c>
      <c r="J160" s="5" t="str">
        <f>_xlfn.XLOOKUP(TRIM(B160),Sheet1!$B$2:$B$15,Sheet1!$C$2:$C$15)</f>
        <v>Chicago</v>
      </c>
      <c r="K160" s="5">
        <f>New_Table[[#This Row],[Ticket Price]]</f>
        <v>300</v>
      </c>
      <c r="L160" s="5" t="str">
        <f>D160</f>
        <v>TBA on 22 Feb (2026)</v>
      </c>
      <c r="M160" s="8" t="s">
        <v>221</v>
      </c>
      <c r="N160" s="11" t="str">
        <f>IFERROR(TRIM(MID(L160,FIND("M",L160)-3,5)),"TBA")</f>
        <v>TBA</v>
      </c>
    </row>
    <row r="161" spans="1:14" x14ac:dyDescent="0.3">
      <c r="A161" t="s">
        <v>107</v>
      </c>
      <c r="B161" t="s">
        <v>39</v>
      </c>
      <c r="C161" s="9">
        <v>400</v>
      </c>
      <c r="D161" t="s">
        <v>208</v>
      </c>
      <c r="I161" s="10" t="str">
        <f>TRIM(A161)</f>
        <v>Billie Eyelash</v>
      </c>
      <c r="J161" s="5" t="str">
        <f>_xlfn.XLOOKUP(TRIM(B161),Sheet1!$B$2:$B$15,Sheet1!$C$2:$C$15)</f>
        <v>London</v>
      </c>
      <c r="K161" s="5">
        <f>New_Table[[#This Row],[Ticket Price]]</f>
        <v>400</v>
      </c>
      <c r="L161" s="5" t="str">
        <f>D161</f>
        <v>3 Hour performance, begins at 8PM on 8 Oct (2026)</v>
      </c>
      <c r="M161" s="8">
        <v>46149</v>
      </c>
      <c r="N161" s="11" t="str">
        <f>IFERROR(TRIM(MID(L161,FIND("M",L161)-3,5)),"TBA")</f>
        <v>8PM</v>
      </c>
    </row>
    <row r="162" spans="1:14" x14ac:dyDescent="0.3">
      <c r="A162" t="s">
        <v>50</v>
      </c>
      <c r="B162" t="s">
        <v>39</v>
      </c>
      <c r="C162" s="9">
        <v>100</v>
      </c>
      <c r="D162" t="s">
        <v>209</v>
      </c>
      <c r="I162" s="10" t="str">
        <f>TRIM(A162)</f>
        <v>Taylor Swiftly</v>
      </c>
      <c r="J162" s="5" t="str">
        <f>_xlfn.XLOOKUP(TRIM(B162),Sheet1!$B$2:$B$15,Sheet1!$C$2:$C$15)</f>
        <v>London</v>
      </c>
      <c r="K162" s="5">
        <f>New_Table[[#This Row],[Ticket Price]]</f>
        <v>100</v>
      </c>
      <c r="L162" s="5" t="str">
        <f>D162</f>
        <v>Show starts at 7PM on 23 Oct (2026)</v>
      </c>
      <c r="M162" s="8">
        <v>46153</v>
      </c>
      <c r="N162" s="11" t="str">
        <f>IFERROR(TRIM(MID(L162,FIND("M",L162)-3,5)),"TBA")</f>
        <v>7PM</v>
      </c>
    </row>
    <row r="163" spans="1:14" x14ac:dyDescent="0.3">
      <c r="A163" t="s">
        <v>8</v>
      </c>
      <c r="B163" t="s">
        <v>5</v>
      </c>
      <c r="C163" s="9">
        <v>200</v>
      </c>
      <c r="D163" t="s">
        <v>210</v>
      </c>
      <c r="I163" s="10" t="str">
        <f>TRIM(A163)</f>
        <v>Jonas Blizzards</v>
      </c>
      <c r="J163" s="5" t="str">
        <f>_xlfn.XLOOKUP(TRIM(B163),Sheet1!$B$2:$B$15,Sheet1!$C$2:$C$15)</f>
        <v>Chicago</v>
      </c>
      <c r="K163" s="5">
        <f>New_Table[[#This Row],[Ticket Price]]</f>
        <v>200</v>
      </c>
      <c r="L163" s="5" t="str">
        <f>D163</f>
        <v>9PM Start on 5 Oct (2025)</v>
      </c>
      <c r="M163" s="8" t="s">
        <v>221</v>
      </c>
      <c r="N163" s="11" t="str">
        <f>IFERROR(TRIM(MID(L163,FIND("M",L163)-3,5)),"TBA")</f>
        <v>TBA</v>
      </c>
    </row>
    <row r="164" spans="1:14" x14ac:dyDescent="0.3">
      <c r="A164" t="s">
        <v>38</v>
      </c>
      <c r="B164" t="s">
        <v>9</v>
      </c>
      <c r="C164" s="9">
        <v>300</v>
      </c>
      <c r="D164" t="s">
        <v>211</v>
      </c>
      <c r="I164" s="10" t="str">
        <f>TRIM(A164)</f>
        <v>Ariana Venti</v>
      </c>
      <c r="J164" s="5" t="str">
        <f>_xlfn.XLOOKUP(TRIM(B164),Sheet1!$B$2:$B$15,Sheet1!$C$2:$C$15)</f>
        <v>Las Vegas</v>
      </c>
      <c r="K164" s="5">
        <f>New_Table[[#This Row],[Ticket Price]]</f>
        <v>300</v>
      </c>
      <c r="L164" s="5" t="str">
        <f>D164</f>
        <v>4 Hour show starting at 8PM on 3 Jun (2026)</v>
      </c>
      <c r="M164" s="8" t="s">
        <v>221</v>
      </c>
      <c r="N164" s="11" t="str">
        <f>IFERROR(TRIM(MID(L164,FIND("M",L164)-3,5)),"TBA")</f>
        <v>8PM</v>
      </c>
    </row>
    <row r="165" spans="1:14" x14ac:dyDescent="0.3">
      <c r="A165" t="s">
        <v>78</v>
      </c>
      <c r="B165" t="s">
        <v>21</v>
      </c>
      <c r="C165" s="9">
        <v>500</v>
      </c>
      <c r="D165" t="s">
        <v>212</v>
      </c>
      <c r="I165" s="10" t="str">
        <f>TRIM(A165)</f>
        <v>Khalid Kale</v>
      </c>
      <c r="J165" s="5" t="str">
        <f>_xlfn.XLOOKUP(TRIM(B165),Sheet1!$B$2:$B$15,Sheet1!$C$2:$C$15)</f>
        <v>Sydney</v>
      </c>
      <c r="K165" s="5">
        <f>New_Table[[#This Row],[Ticket Price]]</f>
        <v>500</v>
      </c>
      <c r="L165" s="5" t="str">
        <f>D165</f>
        <v>4 Hour show starting at 10PM on 23-Sept-2025</v>
      </c>
      <c r="M165" s="8">
        <v>46027</v>
      </c>
      <c r="N165" s="11" t="str">
        <f>IFERROR(TRIM(MID(L165,FIND("M",L165)-3,5)),"TBA")</f>
        <v>10PM</v>
      </c>
    </row>
    <row r="166" spans="1:14" x14ac:dyDescent="0.3">
      <c r="A166" t="s">
        <v>107</v>
      </c>
      <c r="B166" t="s">
        <v>5</v>
      </c>
      <c r="C166" s="9">
        <v>300</v>
      </c>
      <c r="D166" t="s">
        <v>11</v>
      </c>
      <c r="I166" s="10" t="str">
        <f>TRIM(A166)</f>
        <v>Billie Eyelash</v>
      </c>
      <c r="J166" s="5" t="str">
        <f>_xlfn.XLOOKUP(TRIM(B166),Sheet1!$B$2:$B$15,Sheet1!$C$2:$C$15)</f>
        <v>Chicago</v>
      </c>
      <c r="K166" s="5">
        <f>New_Table[[#This Row],[Ticket Price]]</f>
        <v>300</v>
      </c>
      <c r="L166" s="5" t="str">
        <f>D166</f>
        <v>10PM Start</v>
      </c>
      <c r="M166" s="8" t="s">
        <v>221</v>
      </c>
      <c r="N166" s="11" t="str">
        <f>IFERROR(TRIM(MID(L166,FIND("M",L166)-3,5)),"TBA")</f>
        <v>10PM</v>
      </c>
    </row>
    <row r="167" spans="1:14" x14ac:dyDescent="0.3">
      <c r="A167" t="s">
        <v>130</v>
      </c>
      <c r="B167" t="s">
        <v>9</v>
      </c>
      <c r="C167" s="9">
        <v>200</v>
      </c>
      <c r="D167" t="s">
        <v>213</v>
      </c>
      <c r="I167" s="15" t="str">
        <f>TRIM(A167)</f>
        <v>Drake Mallard</v>
      </c>
      <c r="J167" s="16" t="str">
        <f>_xlfn.XLOOKUP(TRIM(B167),Sheet1!$B$2:$B$15,Sheet1!$C$2:$C$15)</f>
        <v>Las Vegas</v>
      </c>
      <c r="K167" s="16">
        <f>New_Table[[#This Row],[Ticket Price]]</f>
        <v>200</v>
      </c>
      <c r="L167" s="16" t="str">
        <f>D167</f>
        <v>3 Hour performance, begins at 6PM on 7-May-2026</v>
      </c>
      <c r="M167" s="17">
        <v>46027</v>
      </c>
      <c r="N167" s="18" t="str">
        <f>IFERROR(TRIM(MID(L167,FIND("M",L167)-3,5)),"TBA")</f>
        <v>6PM</v>
      </c>
    </row>
    <row r="168" spans="1:14" x14ac:dyDescent="0.3">
      <c r="A168" t="s">
        <v>114</v>
      </c>
      <c r="B168" t="s">
        <v>25</v>
      </c>
      <c r="C168" s="9">
        <v>300</v>
      </c>
      <c r="D168" t="s">
        <v>214</v>
      </c>
    </row>
    <row r="169" spans="1:14" x14ac:dyDescent="0.3">
      <c r="A169" t="s">
        <v>50</v>
      </c>
      <c r="B169" t="s">
        <v>102</v>
      </c>
      <c r="C169" s="9">
        <v>500</v>
      </c>
      <c r="D169" t="s">
        <v>27</v>
      </c>
    </row>
    <row r="170" spans="1:14" x14ac:dyDescent="0.3">
      <c r="A170" t="s">
        <v>104</v>
      </c>
      <c r="B170" t="s">
        <v>36</v>
      </c>
      <c r="C170" s="9">
        <v>400</v>
      </c>
      <c r="D170" t="s">
        <v>215</v>
      </c>
    </row>
    <row r="171" spans="1:14" x14ac:dyDescent="0.3">
      <c r="A171" t="s">
        <v>31</v>
      </c>
      <c r="B171" t="s">
        <v>17</v>
      </c>
      <c r="C171" s="9">
        <v>500</v>
      </c>
      <c r="D171" t="s">
        <v>216</v>
      </c>
    </row>
    <row r="172" spans="1:14" x14ac:dyDescent="0.3">
      <c r="A172" t="s">
        <v>24</v>
      </c>
      <c r="B172" t="s">
        <v>25</v>
      </c>
      <c r="C172" s="9">
        <v>300</v>
      </c>
      <c r="D172" t="s">
        <v>41</v>
      </c>
    </row>
    <row r="173" spans="1:14" x14ac:dyDescent="0.3">
      <c r="A173" t="s">
        <v>8</v>
      </c>
      <c r="B173" t="s">
        <v>17</v>
      </c>
      <c r="C173" s="9">
        <v>200</v>
      </c>
      <c r="D173" t="s">
        <v>217</v>
      </c>
    </row>
    <row r="176" spans="1:14" x14ac:dyDescent="0.3">
      <c r="I176" t="str">
        <f t="shared" ref="I176:I196" si="0">TRIM(A174)</f>
        <v/>
      </c>
      <c r="K176" t="str">
        <f t="shared" ref="K176:K196" si="1">_xlfn.LET(_xlpm.TP,TRIM(C174),IF(OR(ISBLANK(_xlpm.TP),_xlpm.TP=0),"TBA",_xlpm.TP))</f>
        <v/>
      </c>
    </row>
    <row r="177" spans="9:11" x14ac:dyDescent="0.3">
      <c r="I177" t="str">
        <f t="shared" si="0"/>
        <v/>
      </c>
      <c r="K177" t="str">
        <f t="shared" si="1"/>
        <v/>
      </c>
    </row>
    <row r="178" spans="9:11" x14ac:dyDescent="0.3">
      <c r="I178" t="str">
        <f t="shared" si="0"/>
        <v/>
      </c>
      <c r="K178" t="str">
        <f t="shared" si="1"/>
        <v/>
      </c>
    </row>
    <row r="179" spans="9:11" x14ac:dyDescent="0.3">
      <c r="I179" t="str">
        <f t="shared" si="0"/>
        <v/>
      </c>
      <c r="K179" t="str">
        <f t="shared" si="1"/>
        <v/>
      </c>
    </row>
    <row r="180" spans="9:11" x14ac:dyDescent="0.3">
      <c r="I180" t="str">
        <f t="shared" si="0"/>
        <v/>
      </c>
      <c r="K180" t="str">
        <f t="shared" si="1"/>
        <v/>
      </c>
    </row>
    <row r="181" spans="9:11" x14ac:dyDescent="0.3">
      <c r="I181" t="str">
        <f t="shared" si="0"/>
        <v/>
      </c>
      <c r="K181" t="str">
        <f t="shared" si="1"/>
        <v/>
      </c>
    </row>
    <row r="182" spans="9:11" x14ac:dyDescent="0.3">
      <c r="I182" t="str">
        <f t="shared" si="0"/>
        <v/>
      </c>
      <c r="K182" t="str">
        <f t="shared" si="1"/>
        <v/>
      </c>
    </row>
    <row r="183" spans="9:11" x14ac:dyDescent="0.3">
      <c r="I183" t="str">
        <f t="shared" si="0"/>
        <v/>
      </c>
      <c r="K183" t="str">
        <f t="shared" si="1"/>
        <v/>
      </c>
    </row>
    <row r="184" spans="9:11" x14ac:dyDescent="0.3">
      <c r="I184" t="str">
        <f t="shared" si="0"/>
        <v/>
      </c>
      <c r="K184" t="str">
        <f t="shared" si="1"/>
        <v/>
      </c>
    </row>
    <row r="185" spans="9:11" x14ac:dyDescent="0.3">
      <c r="I185" t="str">
        <f t="shared" si="0"/>
        <v/>
      </c>
      <c r="K185" t="str">
        <f t="shared" si="1"/>
        <v/>
      </c>
    </row>
    <row r="186" spans="9:11" x14ac:dyDescent="0.3">
      <c r="I186" t="str">
        <f t="shared" si="0"/>
        <v/>
      </c>
      <c r="K186" t="str">
        <f t="shared" si="1"/>
        <v/>
      </c>
    </row>
    <row r="187" spans="9:11" x14ac:dyDescent="0.3">
      <c r="I187" t="str">
        <f t="shared" si="0"/>
        <v/>
      </c>
      <c r="K187" t="str">
        <f t="shared" si="1"/>
        <v/>
      </c>
    </row>
    <row r="188" spans="9:11" x14ac:dyDescent="0.3">
      <c r="I188" t="str">
        <f t="shared" si="0"/>
        <v/>
      </c>
      <c r="K188" t="str">
        <f t="shared" si="1"/>
        <v/>
      </c>
    </row>
    <row r="189" spans="9:11" x14ac:dyDescent="0.3">
      <c r="I189" t="str">
        <f t="shared" si="0"/>
        <v/>
      </c>
      <c r="K189" t="str">
        <f t="shared" si="1"/>
        <v/>
      </c>
    </row>
    <row r="190" spans="9:11" x14ac:dyDescent="0.3">
      <c r="I190" t="str">
        <f t="shared" si="0"/>
        <v/>
      </c>
      <c r="K190" t="str">
        <f t="shared" si="1"/>
        <v/>
      </c>
    </row>
    <row r="191" spans="9:11" x14ac:dyDescent="0.3">
      <c r="I191" t="str">
        <f t="shared" si="0"/>
        <v/>
      </c>
      <c r="K191" t="str">
        <f t="shared" si="1"/>
        <v/>
      </c>
    </row>
    <row r="192" spans="9:11" x14ac:dyDescent="0.3">
      <c r="I192" t="str">
        <f t="shared" si="0"/>
        <v/>
      </c>
      <c r="K192" t="str">
        <f t="shared" si="1"/>
        <v/>
      </c>
    </row>
    <row r="193" spans="9:11" x14ac:dyDescent="0.3">
      <c r="I193" t="str">
        <f t="shared" si="0"/>
        <v/>
      </c>
      <c r="K193" t="str">
        <f t="shared" si="1"/>
        <v/>
      </c>
    </row>
    <row r="194" spans="9:11" x14ac:dyDescent="0.3">
      <c r="I194" t="str">
        <f t="shared" si="0"/>
        <v/>
      </c>
      <c r="K194" t="str">
        <f t="shared" si="1"/>
        <v/>
      </c>
    </row>
    <row r="195" spans="9:11" x14ac:dyDescent="0.3">
      <c r="I195" t="str">
        <f t="shared" si="0"/>
        <v/>
      </c>
      <c r="K195" t="str">
        <f t="shared" si="1"/>
        <v/>
      </c>
    </row>
    <row r="196" spans="9:11" x14ac:dyDescent="0.3">
      <c r="I196" t="str">
        <f t="shared" si="0"/>
        <v/>
      </c>
      <c r="K196" t="str">
        <f t="shared" si="1"/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0A36-AC54-4DF4-A245-B343D0C361D8}">
  <dimension ref="A1:D81"/>
  <sheetViews>
    <sheetView workbookViewId="0"/>
  </sheetViews>
  <sheetFormatPr defaultRowHeight="14.4" x14ac:dyDescent="0.3"/>
  <cols>
    <col min="1" max="1" width="19.77734375" bestFit="1" customWidth="1"/>
    <col min="2" max="2" width="9" bestFit="1" customWidth="1"/>
    <col min="3" max="3" width="12.77734375" bestFit="1" customWidth="1"/>
    <col min="4" max="4" width="44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46</v>
      </c>
      <c r="B2" t="s">
        <v>29</v>
      </c>
      <c r="C2" s="9">
        <v>200</v>
      </c>
      <c r="D2" t="s">
        <v>63</v>
      </c>
    </row>
    <row r="3" spans="1:4" x14ac:dyDescent="0.3">
      <c r="A3" t="s">
        <v>143</v>
      </c>
      <c r="B3" t="s">
        <v>102</v>
      </c>
      <c r="C3" s="9">
        <v>600</v>
      </c>
      <c r="D3" t="s">
        <v>144</v>
      </c>
    </row>
    <row r="4" spans="1:4" x14ac:dyDescent="0.3">
      <c r="A4" t="s">
        <v>145</v>
      </c>
      <c r="B4" t="s">
        <v>39</v>
      </c>
      <c r="C4" s="9">
        <v>400</v>
      </c>
      <c r="D4" t="s">
        <v>147</v>
      </c>
    </row>
    <row r="5" spans="1:4" x14ac:dyDescent="0.3">
      <c r="A5" t="s">
        <v>8</v>
      </c>
      <c r="B5" t="s">
        <v>9</v>
      </c>
      <c r="C5" s="9">
        <v>100</v>
      </c>
      <c r="D5" t="s">
        <v>148</v>
      </c>
    </row>
    <row r="6" spans="1:4" x14ac:dyDescent="0.3">
      <c r="A6" t="s">
        <v>149</v>
      </c>
      <c r="B6" t="s">
        <v>21</v>
      </c>
      <c r="C6" s="9">
        <v>600</v>
      </c>
      <c r="D6" t="s">
        <v>150</v>
      </c>
    </row>
    <row r="7" spans="1:4" x14ac:dyDescent="0.3">
      <c r="A7" t="s">
        <v>151</v>
      </c>
      <c r="B7" t="s">
        <v>17</v>
      </c>
      <c r="C7" s="9">
        <v>500</v>
      </c>
      <c r="D7" t="s">
        <v>152</v>
      </c>
    </row>
    <row r="8" spans="1:4" x14ac:dyDescent="0.3">
      <c r="A8" t="s">
        <v>24</v>
      </c>
      <c r="B8" t="s">
        <v>85</v>
      </c>
      <c r="C8" s="9">
        <v>300</v>
      </c>
      <c r="D8" t="s">
        <v>11</v>
      </c>
    </row>
    <row r="9" spans="1:4" x14ac:dyDescent="0.3">
      <c r="A9" t="s">
        <v>119</v>
      </c>
      <c r="B9" t="s">
        <v>25</v>
      </c>
      <c r="C9" s="9">
        <v>200</v>
      </c>
      <c r="D9" t="s">
        <v>148</v>
      </c>
    </row>
    <row r="10" spans="1:4" x14ac:dyDescent="0.3">
      <c r="A10" t="s">
        <v>50</v>
      </c>
      <c r="B10" t="s">
        <v>102</v>
      </c>
      <c r="C10" s="9">
        <v>100</v>
      </c>
      <c r="D10" t="s">
        <v>159</v>
      </c>
    </row>
    <row r="11" spans="1:4" x14ac:dyDescent="0.3">
      <c r="A11" t="s">
        <v>157</v>
      </c>
      <c r="B11" t="s">
        <v>102</v>
      </c>
      <c r="C11" s="9">
        <v>0</v>
      </c>
      <c r="D11" t="s">
        <v>160</v>
      </c>
    </row>
    <row r="12" spans="1:4" x14ac:dyDescent="0.3">
      <c r="A12" t="s">
        <v>35</v>
      </c>
      <c r="B12" t="s">
        <v>5</v>
      </c>
      <c r="C12" s="9">
        <v>300</v>
      </c>
      <c r="D12" t="s">
        <v>161</v>
      </c>
    </row>
    <row r="13" spans="1:4" x14ac:dyDescent="0.3">
      <c r="A13" t="s">
        <v>162</v>
      </c>
      <c r="B13" t="s">
        <v>21</v>
      </c>
      <c r="C13" s="9">
        <v>300</v>
      </c>
      <c r="D13" t="s">
        <v>163</v>
      </c>
    </row>
    <row r="14" spans="1:4" x14ac:dyDescent="0.3">
      <c r="A14" t="s">
        <v>12</v>
      </c>
      <c r="B14" t="s">
        <v>13</v>
      </c>
      <c r="C14" s="9">
        <v>0</v>
      </c>
      <c r="D14" t="s">
        <v>164</v>
      </c>
    </row>
    <row r="15" spans="1:4" x14ac:dyDescent="0.3">
      <c r="A15" t="s">
        <v>50</v>
      </c>
      <c r="B15" t="s">
        <v>85</v>
      </c>
      <c r="C15" s="9">
        <v>500</v>
      </c>
      <c r="D15" t="s">
        <v>165</v>
      </c>
    </row>
    <row r="16" spans="1:4" x14ac:dyDescent="0.3">
      <c r="A16" t="s">
        <v>28</v>
      </c>
      <c r="B16" t="s">
        <v>5</v>
      </c>
      <c r="C16" s="9">
        <v>400</v>
      </c>
      <c r="D16" t="s">
        <v>166</v>
      </c>
    </row>
    <row r="17" spans="1:4" x14ac:dyDescent="0.3">
      <c r="A17" t="s">
        <v>53</v>
      </c>
      <c r="B17" t="s">
        <v>218</v>
      </c>
      <c r="C17" s="9">
        <v>100</v>
      </c>
      <c r="D17" t="s">
        <v>167</v>
      </c>
    </row>
    <row r="18" spans="1:4" x14ac:dyDescent="0.3">
      <c r="A18" t="s">
        <v>12</v>
      </c>
      <c r="B18" t="s">
        <v>5</v>
      </c>
      <c r="C18" s="9">
        <v>600</v>
      </c>
      <c r="D18" t="s">
        <v>169</v>
      </c>
    </row>
    <row r="19" spans="1:4" x14ac:dyDescent="0.3">
      <c r="A19" t="s">
        <v>35</v>
      </c>
      <c r="B19" t="s">
        <v>9</v>
      </c>
      <c r="C19" s="9">
        <v>500</v>
      </c>
      <c r="D19" t="s">
        <v>170</v>
      </c>
    </row>
    <row r="20" spans="1:4" x14ac:dyDescent="0.3">
      <c r="A20" t="s">
        <v>107</v>
      </c>
      <c r="B20" t="s">
        <v>102</v>
      </c>
      <c r="C20" s="9">
        <v>100</v>
      </c>
      <c r="D20" t="s">
        <v>169</v>
      </c>
    </row>
    <row r="21" spans="1:4" x14ac:dyDescent="0.3">
      <c r="A21" t="s">
        <v>89</v>
      </c>
      <c r="B21" t="s">
        <v>25</v>
      </c>
      <c r="C21" s="9">
        <v>400</v>
      </c>
      <c r="D21" t="s">
        <v>171</v>
      </c>
    </row>
    <row r="22" spans="1:4" x14ac:dyDescent="0.3">
      <c r="A22" t="s">
        <v>8</v>
      </c>
      <c r="B22" t="s">
        <v>85</v>
      </c>
      <c r="C22" s="9">
        <v>100</v>
      </c>
      <c r="D22" t="s">
        <v>11</v>
      </c>
    </row>
    <row r="23" spans="1:4" x14ac:dyDescent="0.3">
      <c r="A23" t="s">
        <v>114</v>
      </c>
      <c r="B23" t="s">
        <v>102</v>
      </c>
      <c r="C23" s="9">
        <v>100</v>
      </c>
      <c r="D23" t="s">
        <v>172</v>
      </c>
    </row>
    <row r="24" spans="1:4" x14ac:dyDescent="0.3">
      <c r="A24" t="s">
        <v>157</v>
      </c>
      <c r="B24" t="s">
        <v>13</v>
      </c>
      <c r="C24" s="9">
        <v>600</v>
      </c>
      <c r="D24" t="s">
        <v>173</v>
      </c>
    </row>
    <row r="25" spans="1:4" x14ac:dyDescent="0.3">
      <c r="A25" t="s">
        <v>72</v>
      </c>
      <c r="B25" t="s">
        <v>39</v>
      </c>
      <c r="C25" s="9">
        <v>300</v>
      </c>
      <c r="D25" t="s">
        <v>174</v>
      </c>
    </row>
    <row r="26" spans="1:4" x14ac:dyDescent="0.3">
      <c r="A26" t="s">
        <v>59</v>
      </c>
      <c r="B26" t="s">
        <v>5</v>
      </c>
      <c r="C26" s="9">
        <v>600</v>
      </c>
      <c r="D26" t="s">
        <v>175</v>
      </c>
    </row>
    <row r="27" spans="1:4" x14ac:dyDescent="0.3">
      <c r="A27" t="s">
        <v>114</v>
      </c>
      <c r="B27" t="s">
        <v>36</v>
      </c>
      <c r="C27" s="9">
        <v>100</v>
      </c>
      <c r="D27" t="s">
        <v>176</v>
      </c>
    </row>
    <row r="28" spans="1:4" x14ac:dyDescent="0.3">
      <c r="A28" t="s">
        <v>68</v>
      </c>
      <c r="B28" t="s">
        <v>5</v>
      </c>
      <c r="C28" s="9">
        <v>100</v>
      </c>
      <c r="D28" t="s">
        <v>148</v>
      </c>
    </row>
    <row r="29" spans="1:4" x14ac:dyDescent="0.3">
      <c r="A29" t="s">
        <v>126</v>
      </c>
      <c r="B29" t="s">
        <v>102</v>
      </c>
      <c r="C29" s="9">
        <v>400</v>
      </c>
      <c r="D29" t="s">
        <v>177</v>
      </c>
    </row>
    <row r="30" spans="1:4" x14ac:dyDescent="0.3">
      <c r="A30" t="s">
        <v>104</v>
      </c>
      <c r="B30" t="s">
        <v>5</v>
      </c>
      <c r="C30" s="9">
        <v>600</v>
      </c>
      <c r="D30" t="s">
        <v>178</v>
      </c>
    </row>
    <row r="31" spans="1:4" x14ac:dyDescent="0.3">
      <c r="A31" t="s">
        <v>48</v>
      </c>
      <c r="B31" t="s">
        <v>13</v>
      </c>
      <c r="C31" s="9">
        <v>100</v>
      </c>
      <c r="D31" t="s">
        <v>179</v>
      </c>
    </row>
    <row r="32" spans="1:4" x14ac:dyDescent="0.3">
      <c r="A32" t="s">
        <v>35</v>
      </c>
      <c r="B32" t="s">
        <v>21</v>
      </c>
      <c r="C32" s="9">
        <v>400</v>
      </c>
      <c r="D32" t="s">
        <v>148</v>
      </c>
    </row>
    <row r="33" spans="1:4" x14ac:dyDescent="0.3">
      <c r="A33" t="s">
        <v>59</v>
      </c>
      <c r="B33" t="s">
        <v>36</v>
      </c>
      <c r="C33" s="9">
        <v>500</v>
      </c>
      <c r="D33" t="s">
        <v>180</v>
      </c>
    </row>
    <row r="34" spans="1:4" x14ac:dyDescent="0.3">
      <c r="A34" t="s">
        <v>35</v>
      </c>
      <c r="B34" t="s">
        <v>85</v>
      </c>
      <c r="C34" s="9">
        <v>400</v>
      </c>
      <c r="D34" t="s">
        <v>181</v>
      </c>
    </row>
    <row r="35" spans="1:4" x14ac:dyDescent="0.3">
      <c r="A35" t="s">
        <v>48</v>
      </c>
      <c r="B35" t="s">
        <v>85</v>
      </c>
      <c r="C35" s="9">
        <v>400</v>
      </c>
      <c r="D35" t="s">
        <v>182</v>
      </c>
    </row>
    <row r="36" spans="1:4" x14ac:dyDescent="0.3">
      <c r="A36" t="s">
        <v>33</v>
      </c>
      <c r="B36" t="s">
        <v>5</v>
      </c>
      <c r="C36" s="9">
        <v>100</v>
      </c>
      <c r="D36" t="s">
        <v>142</v>
      </c>
    </row>
    <row r="37" spans="1:4" x14ac:dyDescent="0.3">
      <c r="A37" t="s">
        <v>183</v>
      </c>
      <c r="B37" t="s">
        <v>102</v>
      </c>
      <c r="C37" s="9">
        <v>500</v>
      </c>
      <c r="D37" t="s">
        <v>41</v>
      </c>
    </row>
    <row r="38" spans="1:4" x14ac:dyDescent="0.3">
      <c r="A38" t="s">
        <v>95</v>
      </c>
      <c r="B38" t="s">
        <v>17</v>
      </c>
      <c r="C38" s="9">
        <v>300</v>
      </c>
      <c r="D38" t="s">
        <v>184</v>
      </c>
    </row>
    <row r="39" spans="1:4" x14ac:dyDescent="0.3">
      <c r="A39" t="s">
        <v>59</v>
      </c>
      <c r="B39" t="s">
        <v>5</v>
      </c>
      <c r="C39" s="9">
        <v>500</v>
      </c>
      <c r="D39" t="s">
        <v>185</v>
      </c>
    </row>
    <row r="40" spans="1:4" x14ac:dyDescent="0.3">
      <c r="A40" t="s">
        <v>8</v>
      </c>
      <c r="B40" t="s">
        <v>39</v>
      </c>
      <c r="C40" s="9">
        <v>600</v>
      </c>
      <c r="D40" t="s">
        <v>186</v>
      </c>
    </row>
    <row r="41" spans="1:4" x14ac:dyDescent="0.3">
      <c r="A41" t="s">
        <v>104</v>
      </c>
      <c r="B41" t="s">
        <v>29</v>
      </c>
      <c r="C41" s="9">
        <v>200</v>
      </c>
      <c r="D41" t="s">
        <v>182</v>
      </c>
    </row>
    <row r="42" spans="1:4" x14ac:dyDescent="0.3">
      <c r="A42" t="s">
        <v>53</v>
      </c>
      <c r="B42" t="s">
        <v>29</v>
      </c>
      <c r="C42" s="9">
        <v>500</v>
      </c>
      <c r="D42" t="s">
        <v>187</v>
      </c>
    </row>
    <row r="43" spans="1:4" x14ac:dyDescent="0.3">
      <c r="A43" t="s">
        <v>12</v>
      </c>
      <c r="B43" t="s">
        <v>21</v>
      </c>
      <c r="C43" s="9">
        <v>300</v>
      </c>
      <c r="D43" t="s">
        <v>188</v>
      </c>
    </row>
    <row r="44" spans="1:4" x14ac:dyDescent="0.3">
      <c r="A44" t="s">
        <v>104</v>
      </c>
      <c r="B44" t="s">
        <v>25</v>
      </c>
      <c r="C44" s="9">
        <v>300</v>
      </c>
      <c r="D44" t="s">
        <v>189</v>
      </c>
    </row>
    <row r="45" spans="1:4" x14ac:dyDescent="0.3">
      <c r="A45" t="s">
        <v>190</v>
      </c>
      <c r="B45" t="s">
        <v>17</v>
      </c>
      <c r="C45" s="9">
        <v>100</v>
      </c>
      <c r="D45" t="s">
        <v>191</v>
      </c>
    </row>
    <row r="46" spans="1:4" x14ac:dyDescent="0.3">
      <c r="A46" t="s">
        <v>104</v>
      </c>
      <c r="B46" t="s">
        <v>102</v>
      </c>
      <c r="C46" s="9">
        <v>600</v>
      </c>
      <c r="D46" t="s">
        <v>52</v>
      </c>
    </row>
    <row r="47" spans="1:4" x14ac:dyDescent="0.3">
      <c r="A47" t="s">
        <v>95</v>
      </c>
      <c r="B47" t="s">
        <v>25</v>
      </c>
      <c r="C47" s="9">
        <v>300</v>
      </c>
      <c r="D47" t="s">
        <v>80</v>
      </c>
    </row>
    <row r="48" spans="1:4" x14ac:dyDescent="0.3">
      <c r="A48" t="s">
        <v>192</v>
      </c>
      <c r="B48" t="s">
        <v>17</v>
      </c>
      <c r="C48" s="9">
        <v>300</v>
      </c>
      <c r="D48" t="s">
        <v>142</v>
      </c>
    </row>
    <row r="49" spans="1:4" x14ac:dyDescent="0.3">
      <c r="A49" t="s">
        <v>89</v>
      </c>
      <c r="B49" t="s">
        <v>25</v>
      </c>
      <c r="C49" s="9">
        <v>400</v>
      </c>
      <c r="D49" t="s">
        <v>193</v>
      </c>
    </row>
    <row r="50" spans="1:4" x14ac:dyDescent="0.3">
      <c r="A50" t="s">
        <v>126</v>
      </c>
      <c r="B50" t="s">
        <v>17</v>
      </c>
      <c r="C50" s="9">
        <v>200</v>
      </c>
      <c r="D50" t="s">
        <v>41</v>
      </c>
    </row>
    <row r="51" spans="1:4" x14ac:dyDescent="0.3">
      <c r="A51" t="s">
        <v>48</v>
      </c>
      <c r="B51" t="s">
        <v>5</v>
      </c>
      <c r="C51" s="9">
        <v>300</v>
      </c>
      <c r="D51" t="s">
        <v>194</v>
      </c>
    </row>
    <row r="52" spans="1:4" x14ac:dyDescent="0.3">
      <c r="A52" t="s">
        <v>53</v>
      </c>
      <c r="B52" t="s">
        <v>29</v>
      </c>
      <c r="C52" s="9">
        <v>500</v>
      </c>
      <c r="D52" t="s">
        <v>195</v>
      </c>
    </row>
    <row r="53" spans="1:4" x14ac:dyDescent="0.3">
      <c r="A53" t="s">
        <v>119</v>
      </c>
      <c r="B53" t="s">
        <v>218</v>
      </c>
      <c r="C53" s="9">
        <v>500</v>
      </c>
      <c r="D53" t="s">
        <v>154</v>
      </c>
    </row>
    <row r="54" spans="1:4" x14ac:dyDescent="0.3">
      <c r="A54" t="s">
        <v>72</v>
      </c>
      <c r="B54" t="s">
        <v>21</v>
      </c>
      <c r="C54" s="9">
        <v>600</v>
      </c>
      <c r="D54" t="s">
        <v>196</v>
      </c>
    </row>
    <row r="55" spans="1:4" x14ac:dyDescent="0.3">
      <c r="A55" t="s">
        <v>48</v>
      </c>
      <c r="B55" t="s">
        <v>39</v>
      </c>
      <c r="C55" s="9">
        <v>100</v>
      </c>
      <c r="D55" t="s">
        <v>197</v>
      </c>
    </row>
    <row r="56" spans="1:4" x14ac:dyDescent="0.3">
      <c r="A56" t="s">
        <v>143</v>
      </c>
      <c r="B56" t="s">
        <v>85</v>
      </c>
      <c r="C56" s="9">
        <v>400</v>
      </c>
      <c r="D56" t="s">
        <v>198</v>
      </c>
    </row>
    <row r="57" spans="1:4" x14ac:dyDescent="0.3">
      <c r="A57" t="s">
        <v>35</v>
      </c>
      <c r="B57" t="s">
        <v>102</v>
      </c>
      <c r="C57" s="9">
        <v>500</v>
      </c>
      <c r="D57" t="s">
        <v>199</v>
      </c>
    </row>
    <row r="58" spans="1:4" x14ac:dyDescent="0.3">
      <c r="A58" t="s">
        <v>33</v>
      </c>
      <c r="B58" t="s">
        <v>36</v>
      </c>
      <c r="C58" s="9">
        <v>200</v>
      </c>
      <c r="D58" t="s">
        <v>200</v>
      </c>
    </row>
    <row r="59" spans="1:4" x14ac:dyDescent="0.3">
      <c r="A59" t="s">
        <v>126</v>
      </c>
      <c r="B59" t="s">
        <v>85</v>
      </c>
      <c r="C59" s="9">
        <v>200</v>
      </c>
      <c r="D59" t="s">
        <v>201</v>
      </c>
    </row>
    <row r="60" spans="1:4" x14ac:dyDescent="0.3">
      <c r="A60" t="s">
        <v>50</v>
      </c>
      <c r="B60" t="s">
        <v>17</v>
      </c>
      <c r="C60" s="9">
        <v>300</v>
      </c>
      <c r="D60" t="s">
        <v>41</v>
      </c>
    </row>
    <row r="61" spans="1:4" x14ac:dyDescent="0.3">
      <c r="A61" t="s">
        <v>119</v>
      </c>
      <c r="B61" t="s">
        <v>39</v>
      </c>
      <c r="C61" s="9">
        <v>400</v>
      </c>
      <c r="D61" t="s">
        <v>202</v>
      </c>
    </row>
    <row r="62" spans="1:4" x14ac:dyDescent="0.3">
      <c r="A62" t="s">
        <v>78</v>
      </c>
      <c r="B62" t="s">
        <v>9</v>
      </c>
      <c r="C62" s="9">
        <v>100</v>
      </c>
      <c r="D62" t="s">
        <v>66</v>
      </c>
    </row>
    <row r="63" spans="1:4" x14ac:dyDescent="0.3">
      <c r="A63" t="s">
        <v>145</v>
      </c>
      <c r="B63" t="s">
        <v>25</v>
      </c>
      <c r="C63" s="9">
        <v>200</v>
      </c>
      <c r="D63" t="s">
        <v>203</v>
      </c>
    </row>
    <row r="64" spans="1:4" x14ac:dyDescent="0.3">
      <c r="A64" t="s">
        <v>33</v>
      </c>
      <c r="B64" t="s">
        <v>21</v>
      </c>
      <c r="C64" s="9">
        <v>300</v>
      </c>
      <c r="D64" t="s">
        <v>204</v>
      </c>
    </row>
    <row r="65" spans="1:4" x14ac:dyDescent="0.3">
      <c r="A65" t="s">
        <v>33</v>
      </c>
      <c r="B65" t="s">
        <v>218</v>
      </c>
      <c r="C65" s="9">
        <v>300</v>
      </c>
      <c r="D65" t="s">
        <v>84</v>
      </c>
    </row>
    <row r="66" spans="1:4" x14ac:dyDescent="0.3">
      <c r="A66" t="s">
        <v>12</v>
      </c>
      <c r="B66" t="s">
        <v>29</v>
      </c>
      <c r="C66" s="9">
        <v>400</v>
      </c>
      <c r="D66" t="s">
        <v>205</v>
      </c>
    </row>
    <row r="67" spans="1:4" x14ac:dyDescent="0.3">
      <c r="A67" t="s">
        <v>157</v>
      </c>
      <c r="B67" t="s">
        <v>25</v>
      </c>
      <c r="C67" s="9">
        <v>300</v>
      </c>
      <c r="D67" t="s">
        <v>206</v>
      </c>
    </row>
    <row r="68" spans="1:4" x14ac:dyDescent="0.3">
      <c r="A68" t="s">
        <v>68</v>
      </c>
      <c r="B68" t="s">
        <v>5</v>
      </c>
      <c r="C68" s="9">
        <v>300</v>
      </c>
      <c r="D68" t="s">
        <v>207</v>
      </c>
    </row>
    <row r="69" spans="1:4" x14ac:dyDescent="0.3">
      <c r="A69" t="s">
        <v>107</v>
      </c>
      <c r="B69" t="s">
        <v>39</v>
      </c>
      <c r="C69" s="9">
        <v>400</v>
      </c>
      <c r="D69" t="s">
        <v>208</v>
      </c>
    </row>
    <row r="70" spans="1:4" x14ac:dyDescent="0.3">
      <c r="A70" t="s">
        <v>50</v>
      </c>
      <c r="B70" t="s">
        <v>39</v>
      </c>
      <c r="C70" s="9">
        <v>100</v>
      </c>
      <c r="D70" t="s">
        <v>209</v>
      </c>
    </row>
    <row r="71" spans="1:4" x14ac:dyDescent="0.3">
      <c r="A71" t="s">
        <v>8</v>
      </c>
      <c r="B71" t="s">
        <v>5</v>
      </c>
      <c r="C71" s="9">
        <v>200</v>
      </c>
      <c r="D71" t="s">
        <v>210</v>
      </c>
    </row>
    <row r="72" spans="1:4" x14ac:dyDescent="0.3">
      <c r="A72" t="s">
        <v>38</v>
      </c>
      <c r="B72" t="s">
        <v>9</v>
      </c>
      <c r="C72" s="9">
        <v>300</v>
      </c>
      <c r="D72" t="s">
        <v>211</v>
      </c>
    </row>
    <row r="73" spans="1:4" x14ac:dyDescent="0.3">
      <c r="A73" t="s">
        <v>78</v>
      </c>
      <c r="B73" t="s">
        <v>21</v>
      </c>
      <c r="C73" s="9">
        <v>500</v>
      </c>
      <c r="D73" t="s">
        <v>212</v>
      </c>
    </row>
    <row r="74" spans="1:4" x14ac:dyDescent="0.3">
      <c r="A74" t="s">
        <v>107</v>
      </c>
      <c r="B74" t="s">
        <v>5</v>
      </c>
      <c r="C74" s="9">
        <v>300</v>
      </c>
      <c r="D74" t="s">
        <v>11</v>
      </c>
    </row>
    <row r="75" spans="1:4" x14ac:dyDescent="0.3">
      <c r="A75" t="s">
        <v>130</v>
      </c>
      <c r="B75" t="s">
        <v>9</v>
      </c>
      <c r="C75" s="9">
        <v>200</v>
      </c>
      <c r="D75" t="s">
        <v>213</v>
      </c>
    </row>
    <row r="76" spans="1:4" x14ac:dyDescent="0.3">
      <c r="A76" t="s">
        <v>114</v>
      </c>
      <c r="B76" t="s">
        <v>25</v>
      </c>
      <c r="C76" s="9">
        <v>300</v>
      </c>
      <c r="D76" t="s">
        <v>214</v>
      </c>
    </row>
    <row r="77" spans="1:4" x14ac:dyDescent="0.3">
      <c r="A77" t="s">
        <v>50</v>
      </c>
      <c r="B77" t="s">
        <v>102</v>
      </c>
      <c r="C77" s="9">
        <v>500</v>
      </c>
      <c r="D77" t="s">
        <v>27</v>
      </c>
    </row>
    <row r="78" spans="1:4" x14ac:dyDescent="0.3">
      <c r="A78" t="s">
        <v>104</v>
      </c>
      <c r="B78" t="s">
        <v>36</v>
      </c>
      <c r="C78" s="9">
        <v>400</v>
      </c>
      <c r="D78" t="s">
        <v>215</v>
      </c>
    </row>
    <row r="79" spans="1:4" x14ac:dyDescent="0.3">
      <c r="A79" t="s">
        <v>31</v>
      </c>
      <c r="B79" t="s">
        <v>17</v>
      </c>
      <c r="C79" s="9">
        <v>500</v>
      </c>
      <c r="D79" t="s">
        <v>216</v>
      </c>
    </row>
    <row r="80" spans="1:4" x14ac:dyDescent="0.3">
      <c r="A80" t="s">
        <v>24</v>
      </c>
      <c r="B80" t="s">
        <v>25</v>
      </c>
      <c r="C80" s="9">
        <v>300</v>
      </c>
      <c r="D80" t="s">
        <v>41</v>
      </c>
    </row>
    <row r="81" spans="1:4" x14ac:dyDescent="0.3">
      <c r="A81" t="s">
        <v>8</v>
      </c>
      <c r="B81" t="s">
        <v>17</v>
      </c>
      <c r="C81" s="9">
        <v>200</v>
      </c>
      <c r="D81" t="s">
        <v>217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4755-9FA8-4E7F-A664-42F3E1E100E7}">
  <dimension ref="A1:D91"/>
  <sheetViews>
    <sheetView workbookViewId="0">
      <selection activeCell="G16" sqref="G16"/>
    </sheetView>
  </sheetViews>
  <sheetFormatPr defaultRowHeight="14.4" x14ac:dyDescent="0.3"/>
  <cols>
    <col min="1" max="1" width="19.77734375" bestFit="1" customWidth="1"/>
    <col min="2" max="2" width="9.77734375" bestFit="1" customWidth="1"/>
    <col min="3" max="3" width="12.77734375" bestFit="1" customWidth="1"/>
    <col min="4" max="4" width="46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s="9">
        <v>500</v>
      </c>
      <c r="D2" t="s">
        <v>7</v>
      </c>
    </row>
    <row r="3" spans="1:4" x14ac:dyDescent="0.3">
      <c r="A3" t="s">
        <v>8</v>
      </c>
      <c r="B3" t="s">
        <v>9</v>
      </c>
      <c r="C3" s="9">
        <v>600</v>
      </c>
      <c r="D3" t="s">
        <v>11</v>
      </c>
    </row>
    <row r="4" spans="1:4" x14ac:dyDescent="0.3">
      <c r="A4" t="s">
        <v>12</v>
      </c>
      <c r="B4" t="s">
        <v>13</v>
      </c>
      <c r="C4" s="9">
        <v>200</v>
      </c>
      <c r="D4" t="s">
        <v>15</v>
      </c>
    </row>
    <row r="5" spans="1:4" x14ac:dyDescent="0.3">
      <c r="A5" t="s">
        <v>16</v>
      </c>
      <c r="B5" t="s">
        <v>17</v>
      </c>
      <c r="C5" s="9">
        <v>400</v>
      </c>
      <c r="D5" t="s">
        <v>19</v>
      </c>
    </row>
    <row r="6" spans="1:4" x14ac:dyDescent="0.3">
      <c r="A6" t="s">
        <v>20</v>
      </c>
      <c r="B6" t="s">
        <v>21</v>
      </c>
      <c r="C6" s="9">
        <v>600</v>
      </c>
      <c r="D6" t="s">
        <v>23</v>
      </c>
    </row>
    <row r="7" spans="1:4" x14ac:dyDescent="0.3">
      <c r="A7" t="s">
        <v>24</v>
      </c>
      <c r="B7" t="s">
        <v>25</v>
      </c>
      <c r="C7" s="9">
        <v>300</v>
      </c>
      <c r="D7" t="s">
        <v>27</v>
      </c>
    </row>
    <row r="8" spans="1:4" x14ac:dyDescent="0.3">
      <c r="A8" t="s">
        <v>28</v>
      </c>
      <c r="B8" t="s">
        <v>29</v>
      </c>
      <c r="C8" s="9">
        <v>600</v>
      </c>
      <c r="D8" t="s">
        <v>30</v>
      </c>
    </row>
    <row r="9" spans="1:4" x14ac:dyDescent="0.3">
      <c r="A9" t="s">
        <v>31</v>
      </c>
      <c r="B9" t="s">
        <v>25</v>
      </c>
      <c r="C9" s="9">
        <v>500</v>
      </c>
      <c r="D9" t="s">
        <v>32</v>
      </c>
    </row>
    <row r="10" spans="1:4" x14ac:dyDescent="0.3">
      <c r="A10" t="s">
        <v>33</v>
      </c>
      <c r="B10" t="s">
        <v>21</v>
      </c>
      <c r="C10" s="9">
        <v>500</v>
      </c>
      <c r="D10" t="s">
        <v>34</v>
      </c>
    </row>
    <row r="11" spans="1:4" x14ac:dyDescent="0.3">
      <c r="A11" t="s">
        <v>35</v>
      </c>
      <c r="B11" t="s">
        <v>36</v>
      </c>
      <c r="C11" s="9">
        <v>0</v>
      </c>
      <c r="D11" t="s">
        <v>37</v>
      </c>
    </row>
    <row r="12" spans="1:4" x14ac:dyDescent="0.3">
      <c r="A12" t="s">
        <v>38</v>
      </c>
      <c r="B12" t="s">
        <v>39</v>
      </c>
      <c r="C12" s="9">
        <v>100</v>
      </c>
      <c r="D12" t="s">
        <v>41</v>
      </c>
    </row>
    <row r="13" spans="1:4" x14ac:dyDescent="0.3">
      <c r="A13" t="s">
        <v>8</v>
      </c>
      <c r="B13" t="s">
        <v>17</v>
      </c>
      <c r="C13" s="9">
        <v>100</v>
      </c>
      <c r="D13" t="s">
        <v>43</v>
      </c>
    </row>
    <row r="14" spans="1:4" x14ac:dyDescent="0.3">
      <c r="A14" t="s">
        <v>44</v>
      </c>
      <c r="B14" t="s">
        <v>17</v>
      </c>
      <c r="C14" s="9">
        <v>600</v>
      </c>
      <c r="D14" t="s">
        <v>45</v>
      </c>
    </row>
    <row r="15" spans="1:4" x14ac:dyDescent="0.3">
      <c r="A15" t="s">
        <v>46</v>
      </c>
      <c r="B15" t="s">
        <v>17</v>
      </c>
      <c r="C15" s="9">
        <v>600</v>
      </c>
      <c r="D15" t="s">
        <v>47</v>
      </c>
    </row>
    <row r="16" spans="1:4" x14ac:dyDescent="0.3">
      <c r="A16" t="s">
        <v>48</v>
      </c>
      <c r="B16" t="s">
        <v>17</v>
      </c>
      <c r="C16" s="9">
        <v>200</v>
      </c>
      <c r="D16" t="s">
        <v>49</v>
      </c>
    </row>
    <row r="17" spans="1:4" x14ac:dyDescent="0.3">
      <c r="A17" t="s">
        <v>50</v>
      </c>
      <c r="B17" t="s">
        <v>9</v>
      </c>
      <c r="C17" s="9">
        <v>200</v>
      </c>
      <c r="D17" t="s">
        <v>52</v>
      </c>
    </row>
    <row r="18" spans="1:4" x14ac:dyDescent="0.3">
      <c r="A18" t="s">
        <v>53</v>
      </c>
      <c r="B18" t="s">
        <v>21</v>
      </c>
      <c r="C18" s="9">
        <v>300</v>
      </c>
      <c r="D18" t="s">
        <v>55</v>
      </c>
    </row>
    <row r="19" spans="1:4" x14ac:dyDescent="0.3">
      <c r="A19" t="s">
        <v>56</v>
      </c>
      <c r="B19" t="s">
        <v>21</v>
      </c>
      <c r="C19" s="9">
        <v>100</v>
      </c>
      <c r="D19" t="s">
        <v>58</v>
      </c>
    </row>
    <row r="20" spans="1:4" x14ac:dyDescent="0.3">
      <c r="A20" t="s">
        <v>59</v>
      </c>
      <c r="B20" t="s">
        <v>13</v>
      </c>
      <c r="C20" s="9">
        <v>100</v>
      </c>
      <c r="D20" t="s">
        <v>60</v>
      </c>
    </row>
    <row r="21" spans="1:4" x14ac:dyDescent="0.3">
      <c r="A21" t="s">
        <v>24</v>
      </c>
      <c r="B21" t="s">
        <v>39</v>
      </c>
      <c r="C21" s="9">
        <v>300</v>
      </c>
      <c r="D21" t="s">
        <v>62</v>
      </c>
    </row>
    <row r="22" spans="1:4" x14ac:dyDescent="0.3">
      <c r="A22" t="s">
        <v>31</v>
      </c>
      <c r="B22" t="s">
        <v>218</v>
      </c>
      <c r="C22" s="9">
        <v>400</v>
      </c>
      <c r="D22" t="s">
        <v>63</v>
      </c>
    </row>
    <row r="23" spans="1:4" x14ac:dyDescent="0.3">
      <c r="A23" t="s">
        <v>64</v>
      </c>
      <c r="B23" t="s">
        <v>9</v>
      </c>
      <c r="C23" s="9">
        <v>400</v>
      </c>
      <c r="D23" t="s">
        <v>65</v>
      </c>
    </row>
    <row r="24" spans="1:4" x14ac:dyDescent="0.3">
      <c r="A24" t="s">
        <v>48</v>
      </c>
      <c r="B24" t="s">
        <v>9</v>
      </c>
      <c r="C24" s="9">
        <v>600</v>
      </c>
      <c r="D24" t="s">
        <v>66</v>
      </c>
    </row>
    <row r="25" spans="1:4" x14ac:dyDescent="0.3">
      <c r="A25" t="s">
        <v>24</v>
      </c>
      <c r="B25" t="s">
        <v>5</v>
      </c>
      <c r="C25" s="9">
        <v>400</v>
      </c>
      <c r="D25" t="s">
        <v>67</v>
      </c>
    </row>
    <row r="26" spans="1:4" x14ac:dyDescent="0.3">
      <c r="A26" t="s">
        <v>68</v>
      </c>
      <c r="B26" t="s">
        <v>36</v>
      </c>
      <c r="C26" s="9">
        <v>400</v>
      </c>
      <c r="D26" t="s">
        <v>69</v>
      </c>
    </row>
    <row r="27" spans="1:4" x14ac:dyDescent="0.3">
      <c r="A27" t="s">
        <v>70</v>
      </c>
      <c r="B27" t="s">
        <v>17</v>
      </c>
      <c r="C27" s="9">
        <v>600</v>
      </c>
      <c r="D27" t="s">
        <v>71</v>
      </c>
    </row>
    <row r="28" spans="1:4" x14ac:dyDescent="0.3">
      <c r="A28" t="s">
        <v>72</v>
      </c>
      <c r="B28" t="s">
        <v>17</v>
      </c>
      <c r="C28" s="9">
        <v>500</v>
      </c>
      <c r="D28" t="s">
        <v>73</v>
      </c>
    </row>
    <row r="29" spans="1:4" x14ac:dyDescent="0.3">
      <c r="A29" t="s">
        <v>68</v>
      </c>
      <c r="B29" t="s">
        <v>9</v>
      </c>
      <c r="C29" s="9">
        <v>200</v>
      </c>
      <c r="D29" t="s">
        <v>75</v>
      </c>
    </row>
    <row r="30" spans="1:4" x14ac:dyDescent="0.3">
      <c r="A30" t="s">
        <v>76</v>
      </c>
      <c r="B30" t="s">
        <v>21</v>
      </c>
      <c r="C30" s="9">
        <v>300</v>
      </c>
      <c r="D30" t="s">
        <v>77</v>
      </c>
    </row>
    <row r="31" spans="1:4" x14ac:dyDescent="0.3">
      <c r="A31" t="s">
        <v>78</v>
      </c>
      <c r="B31" t="s">
        <v>39</v>
      </c>
      <c r="C31" s="9">
        <v>100</v>
      </c>
      <c r="D31" t="s">
        <v>79</v>
      </c>
    </row>
    <row r="32" spans="1:4" x14ac:dyDescent="0.3">
      <c r="A32" t="s">
        <v>48</v>
      </c>
      <c r="B32" t="s">
        <v>17</v>
      </c>
      <c r="C32" s="9">
        <v>300</v>
      </c>
      <c r="D32" t="s">
        <v>80</v>
      </c>
    </row>
    <row r="33" spans="1:4" x14ac:dyDescent="0.3">
      <c r="A33" t="s">
        <v>81</v>
      </c>
      <c r="B33" t="s">
        <v>21</v>
      </c>
      <c r="C33" s="9">
        <v>300</v>
      </c>
      <c r="D33" t="s">
        <v>82</v>
      </c>
    </row>
    <row r="34" spans="1:4" x14ac:dyDescent="0.3">
      <c r="A34" t="s">
        <v>12</v>
      </c>
      <c r="B34" t="s">
        <v>9</v>
      </c>
      <c r="C34" s="9">
        <v>500</v>
      </c>
      <c r="D34" t="s">
        <v>83</v>
      </c>
    </row>
    <row r="35" spans="1:4" x14ac:dyDescent="0.3">
      <c r="A35" t="s">
        <v>38</v>
      </c>
      <c r="B35" t="s">
        <v>36</v>
      </c>
      <c r="C35" s="9">
        <v>200</v>
      </c>
      <c r="D35" t="s">
        <v>84</v>
      </c>
    </row>
    <row r="36" spans="1:4" x14ac:dyDescent="0.3">
      <c r="A36" t="s">
        <v>33</v>
      </c>
      <c r="B36" t="s">
        <v>85</v>
      </c>
      <c r="C36" s="9">
        <v>400</v>
      </c>
      <c r="D36" t="s">
        <v>86</v>
      </c>
    </row>
    <row r="37" spans="1:4" x14ac:dyDescent="0.3">
      <c r="A37" t="s">
        <v>8</v>
      </c>
      <c r="B37" t="s">
        <v>5</v>
      </c>
      <c r="C37" s="9">
        <v>300</v>
      </c>
      <c r="D37" t="s">
        <v>87</v>
      </c>
    </row>
    <row r="38" spans="1:4" x14ac:dyDescent="0.3">
      <c r="A38" t="s">
        <v>16</v>
      </c>
      <c r="B38" t="s">
        <v>13</v>
      </c>
      <c r="C38" s="9">
        <v>300</v>
      </c>
      <c r="D38" t="s">
        <v>88</v>
      </c>
    </row>
    <row r="39" spans="1:4" x14ac:dyDescent="0.3">
      <c r="A39" t="s">
        <v>89</v>
      </c>
      <c r="B39" t="s">
        <v>25</v>
      </c>
      <c r="C39" s="9">
        <v>100</v>
      </c>
      <c r="D39" t="s">
        <v>90</v>
      </c>
    </row>
    <row r="40" spans="1:4" x14ac:dyDescent="0.3">
      <c r="A40" t="s">
        <v>46</v>
      </c>
      <c r="B40" t="s">
        <v>17</v>
      </c>
      <c r="C40" s="9">
        <v>400</v>
      </c>
      <c r="D40" t="s">
        <v>91</v>
      </c>
    </row>
    <row r="41" spans="1:4" x14ac:dyDescent="0.3">
      <c r="A41" t="s">
        <v>68</v>
      </c>
      <c r="B41" t="s">
        <v>17</v>
      </c>
      <c r="C41" s="9">
        <v>600</v>
      </c>
      <c r="D41" t="s">
        <v>92</v>
      </c>
    </row>
    <row r="42" spans="1:4" x14ac:dyDescent="0.3">
      <c r="A42" t="s">
        <v>53</v>
      </c>
      <c r="B42" t="s">
        <v>25</v>
      </c>
      <c r="C42" s="9">
        <v>400</v>
      </c>
      <c r="D42" t="s">
        <v>41</v>
      </c>
    </row>
    <row r="43" spans="1:4" x14ac:dyDescent="0.3">
      <c r="A43" t="s">
        <v>93</v>
      </c>
      <c r="B43" t="s">
        <v>25</v>
      </c>
      <c r="C43" s="9">
        <v>300</v>
      </c>
      <c r="D43" t="s">
        <v>94</v>
      </c>
    </row>
    <row r="44" spans="1:4" x14ac:dyDescent="0.3">
      <c r="A44" t="s">
        <v>95</v>
      </c>
      <c r="B44" t="s">
        <v>5</v>
      </c>
      <c r="C44" s="9">
        <v>500</v>
      </c>
      <c r="D44" t="s">
        <v>96</v>
      </c>
    </row>
    <row r="45" spans="1:4" x14ac:dyDescent="0.3">
      <c r="A45" t="s">
        <v>97</v>
      </c>
      <c r="B45" t="s">
        <v>5</v>
      </c>
      <c r="C45" s="9">
        <v>200</v>
      </c>
      <c r="D45" t="s">
        <v>98</v>
      </c>
    </row>
    <row r="46" spans="1:4" x14ac:dyDescent="0.3">
      <c r="A46" t="s">
        <v>46</v>
      </c>
      <c r="B46" t="s">
        <v>36</v>
      </c>
      <c r="C46" s="9">
        <v>200</v>
      </c>
      <c r="D46" t="s">
        <v>99</v>
      </c>
    </row>
    <row r="47" spans="1:4" x14ac:dyDescent="0.3">
      <c r="A47" t="s">
        <v>46</v>
      </c>
      <c r="B47" t="s">
        <v>25</v>
      </c>
      <c r="C47" s="9">
        <v>300</v>
      </c>
      <c r="D47" t="s">
        <v>41</v>
      </c>
    </row>
    <row r="48" spans="1:4" x14ac:dyDescent="0.3">
      <c r="A48" t="s">
        <v>35</v>
      </c>
      <c r="B48" t="s">
        <v>21</v>
      </c>
      <c r="C48" s="9">
        <v>300</v>
      </c>
      <c r="D48" t="s">
        <v>100</v>
      </c>
    </row>
    <row r="49" spans="1:4" x14ac:dyDescent="0.3">
      <c r="A49" t="s">
        <v>53</v>
      </c>
      <c r="B49" t="s">
        <v>17</v>
      </c>
      <c r="C49" s="9">
        <v>600</v>
      </c>
      <c r="D49" t="s">
        <v>101</v>
      </c>
    </row>
    <row r="50" spans="1:4" x14ac:dyDescent="0.3">
      <c r="A50" t="s">
        <v>48</v>
      </c>
      <c r="B50" t="s">
        <v>102</v>
      </c>
      <c r="C50" s="9">
        <v>600</v>
      </c>
      <c r="D50" t="s">
        <v>84</v>
      </c>
    </row>
    <row r="51" spans="1:4" x14ac:dyDescent="0.3">
      <c r="A51" t="s">
        <v>38</v>
      </c>
      <c r="B51" t="s">
        <v>36</v>
      </c>
      <c r="C51" s="9">
        <v>200</v>
      </c>
      <c r="D51" t="s">
        <v>103</v>
      </c>
    </row>
    <row r="52" spans="1:4" x14ac:dyDescent="0.3">
      <c r="A52" t="s">
        <v>104</v>
      </c>
      <c r="B52" t="s">
        <v>9</v>
      </c>
      <c r="C52" s="9">
        <v>0</v>
      </c>
      <c r="D52" t="s">
        <v>105</v>
      </c>
    </row>
    <row r="53" spans="1:4" x14ac:dyDescent="0.3">
      <c r="A53" t="s">
        <v>68</v>
      </c>
      <c r="B53" t="s">
        <v>21</v>
      </c>
      <c r="C53" s="9">
        <v>400</v>
      </c>
      <c r="D53" t="s">
        <v>106</v>
      </c>
    </row>
    <row r="54" spans="1:4" x14ac:dyDescent="0.3">
      <c r="A54" t="s">
        <v>107</v>
      </c>
      <c r="B54" t="s">
        <v>13</v>
      </c>
      <c r="C54" s="9">
        <v>500</v>
      </c>
      <c r="D54" t="s">
        <v>108</v>
      </c>
    </row>
    <row r="55" spans="1:4" x14ac:dyDescent="0.3">
      <c r="A55" t="s">
        <v>109</v>
      </c>
      <c r="B55" t="s">
        <v>17</v>
      </c>
      <c r="C55" s="9">
        <v>500</v>
      </c>
      <c r="D55" t="s">
        <v>110</v>
      </c>
    </row>
    <row r="56" spans="1:4" x14ac:dyDescent="0.3">
      <c r="A56" t="s">
        <v>107</v>
      </c>
      <c r="B56" t="s">
        <v>29</v>
      </c>
      <c r="C56" s="9">
        <v>200</v>
      </c>
      <c r="D56" t="s">
        <v>111</v>
      </c>
    </row>
    <row r="57" spans="1:4" x14ac:dyDescent="0.3">
      <c r="A57" t="s">
        <v>70</v>
      </c>
      <c r="B57" t="s">
        <v>25</v>
      </c>
      <c r="C57" s="9">
        <v>200</v>
      </c>
      <c r="D57" t="s">
        <v>112</v>
      </c>
    </row>
    <row r="58" spans="1:4" x14ac:dyDescent="0.3">
      <c r="A58" t="s">
        <v>12</v>
      </c>
      <c r="B58" t="s">
        <v>21</v>
      </c>
      <c r="C58" s="9">
        <v>200</v>
      </c>
      <c r="D58" t="s">
        <v>113</v>
      </c>
    </row>
    <row r="59" spans="1:4" x14ac:dyDescent="0.3">
      <c r="A59" t="s">
        <v>114</v>
      </c>
      <c r="B59" t="s">
        <v>21</v>
      </c>
      <c r="C59" s="9">
        <v>500</v>
      </c>
      <c r="D59" t="s">
        <v>115</v>
      </c>
    </row>
    <row r="60" spans="1:4" x14ac:dyDescent="0.3">
      <c r="A60" t="s">
        <v>72</v>
      </c>
      <c r="B60" t="s">
        <v>218</v>
      </c>
      <c r="C60" s="9">
        <v>400</v>
      </c>
      <c r="D60" t="s">
        <v>117</v>
      </c>
    </row>
    <row r="61" spans="1:4" x14ac:dyDescent="0.3">
      <c r="A61" t="s">
        <v>107</v>
      </c>
      <c r="B61" t="s">
        <v>25</v>
      </c>
      <c r="C61" s="9">
        <v>300</v>
      </c>
      <c r="D61" t="s">
        <v>118</v>
      </c>
    </row>
    <row r="62" spans="1:4" x14ac:dyDescent="0.3">
      <c r="A62" t="s">
        <v>119</v>
      </c>
      <c r="B62" t="s">
        <v>102</v>
      </c>
      <c r="C62" s="9">
        <v>300</v>
      </c>
      <c r="D62" t="s">
        <v>120</v>
      </c>
    </row>
    <row r="63" spans="1:4" x14ac:dyDescent="0.3">
      <c r="A63" t="s">
        <v>38</v>
      </c>
      <c r="B63" t="s">
        <v>85</v>
      </c>
      <c r="C63" s="9">
        <v>500</v>
      </c>
      <c r="D63" t="s">
        <v>122</v>
      </c>
    </row>
    <row r="64" spans="1:4" x14ac:dyDescent="0.3">
      <c r="A64" t="s">
        <v>78</v>
      </c>
      <c r="B64" t="s">
        <v>13</v>
      </c>
      <c r="C64" s="9">
        <v>200</v>
      </c>
      <c r="D64" t="s">
        <v>123</v>
      </c>
    </row>
    <row r="65" spans="1:4" x14ac:dyDescent="0.3">
      <c r="A65" t="s">
        <v>124</v>
      </c>
      <c r="B65" t="s">
        <v>5</v>
      </c>
      <c r="C65" s="9">
        <v>200</v>
      </c>
      <c r="D65" t="s">
        <v>125</v>
      </c>
    </row>
    <row r="66" spans="1:4" x14ac:dyDescent="0.3">
      <c r="A66" t="s">
        <v>126</v>
      </c>
      <c r="B66" t="s">
        <v>21</v>
      </c>
      <c r="C66" s="9">
        <v>200</v>
      </c>
      <c r="D66" t="s">
        <v>127</v>
      </c>
    </row>
    <row r="67" spans="1:4" x14ac:dyDescent="0.3">
      <c r="A67" t="s">
        <v>114</v>
      </c>
      <c r="B67" t="s">
        <v>36</v>
      </c>
      <c r="C67" s="9">
        <v>400</v>
      </c>
      <c r="D67" t="s">
        <v>128</v>
      </c>
    </row>
    <row r="68" spans="1:4" x14ac:dyDescent="0.3">
      <c r="A68" t="s">
        <v>78</v>
      </c>
      <c r="B68" t="s">
        <v>17</v>
      </c>
      <c r="C68" s="9">
        <v>300</v>
      </c>
      <c r="D68" t="s">
        <v>129</v>
      </c>
    </row>
    <row r="69" spans="1:4" x14ac:dyDescent="0.3">
      <c r="A69" t="s">
        <v>130</v>
      </c>
      <c r="B69" t="s">
        <v>29</v>
      </c>
      <c r="C69" s="9">
        <v>500</v>
      </c>
      <c r="D69" t="s">
        <v>131</v>
      </c>
    </row>
    <row r="70" spans="1:4" x14ac:dyDescent="0.3">
      <c r="A70" t="s">
        <v>59</v>
      </c>
      <c r="B70" t="s">
        <v>21</v>
      </c>
      <c r="C70" s="9">
        <v>500</v>
      </c>
      <c r="D70" t="s">
        <v>132</v>
      </c>
    </row>
    <row r="71" spans="1:4" x14ac:dyDescent="0.3">
      <c r="A71" t="s">
        <v>35</v>
      </c>
      <c r="B71" t="s">
        <v>25</v>
      </c>
      <c r="C71" s="9">
        <v>500</v>
      </c>
      <c r="D71" t="s">
        <v>133</v>
      </c>
    </row>
    <row r="72" spans="1:4" x14ac:dyDescent="0.3">
      <c r="A72" t="s">
        <v>8</v>
      </c>
      <c r="B72" t="s">
        <v>13</v>
      </c>
      <c r="C72" s="9">
        <v>500</v>
      </c>
      <c r="D72" t="s">
        <v>134</v>
      </c>
    </row>
    <row r="73" spans="1:4" x14ac:dyDescent="0.3">
      <c r="A73" t="s">
        <v>135</v>
      </c>
      <c r="B73" t="s">
        <v>85</v>
      </c>
      <c r="C73" s="9">
        <v>600</v>
      </c>
      <c r="D73" t="s">
        <v>136</v>
      </c>
    </row>
    <row r="74" spans="1:4" x14ac:dyDescent="0.3">
      <c r="A74" t="s">
        <v>126</v>
      </c>
      <c r="B74" t="s">
        <v>102</v>
      </c>
      <c r="C74" s="9">
        <v>200</v>
      </c>
      <c r="D74" t="s">
        <v>137</v>
      </c>
    </row>
    <row r="75" spans="1:4" x14ac:dyDescent="0.3">
      <c r="A75" t="s">
        <v>119</v>
      </c>
      <c r="B75" t="s">
        <v>25</v>
      </c>
      <c r="C75" s="9">
        <v>300</v>
      </c>
    </row>
    <row r="76" spans="1:4" x14ac:dyDescent="0.3">
      <c r="A76" t="s">
        <v>31</v>
      </c>
      <c r="B76" t="s">
        <v>5</v>
      </c>
      <c r="C76" s="9">
        <v>100</v>
      </c>
      <c r="D76" t="s">
        <v>138</v>
      </c>
    </row>
    <row r="77" spans="1:4" x14ac:dyDescent="0.3">
      <c r="A77" t="s">
        <v>70</v>
      </c>
      <c r="B77" t="s">
        <v>5</v>
      </c>
      <c r="C77" s="9">
        <v>200</v>
      </c>
      <c r="D77" t="s">
        <v>139</v>
      </c>
    </row>
    <row r="78" spans="1:4" x14ac:dyDescent="0.3">
      <c r="A78" t="s">
        <v>114</v>
      </c>
      <c r="B78" t="s">
        <v>39</v>
      </c>
      <c r="C78" s="9">
        <v>500</v>
      </c>
      <c r="D78" t="s">
        <v>63</v>
      </c>
    </row>
    <row r="79" spans="1:4" x14ac:dyDescent="0.3">
      <c r="A79" t="s">
        <v>76</v>
      </c>
      <c r="B79" t="s">
        <v>25</v>
      </c>
      <c r="C79" s="9">
        <v>100</v>
      </c>
      <c r="D79" t="s">
        <v>140</v>
      </c>
    </row>
    <row r="80" spans="1:4" x14ac:dyDescent="0.3">
      <c r="A80" t="s">
        <v>46</v>
      </c>
      <c r="B80" t="s">
        <v>21</v>
      </c>
      <c r="C80" s="9">
        <v>300</v>
      </c>
      <c r="D80" t="s">
        <v>141</v>
      </c>
    </row>
    <row r="81" spans="1:4" x14ac:dyDescent="0.3">
      <c r="A81" t="s">
        <v>64</v>
      </c>
      <c r="B81" t="s">
        <v>25</v>
      </c>
      <c r="C81" s="9">
        <v>400</v>
      </c>
      <c r="D81" t="s">
        <v>142</v>
      </c>
    </row>
    <row r="82" spans="1:4" x14ac:dyDescent="0.3">
      <c r="A82" t="s">
        <v>46</v>
      </c>
      <c r="B82" t="s">
        <v>29</v>
      </c>
      <c r="C82" s="9">
        <v>200</v>
      </c>
      <c r="D82" t="s">
        <v>63</v>
      </c>
    </row>
    <row r="83" spans="1:4" x14ac:dyDescent="0.3">
      <c r="A83" t="s">
        <v>143</v>
      </c>
      <c r="B83" t="s">
        <v>102</v>
      </c>
      <c r="C83" s="9">
        <v>600</v>
      </c>
      <c r="D83" t="s">
        <v>144</v>
      </c>
    </row>
    <row r="84" spans="1:4" x14ac:dyDescent="0.3">
      <c r="A84" t="s">
        <v>145</v>
      </c>
      <c r="B84" t="s">
        <v>39</v>
      </c>
      <c r="C84" s="9">
        <v>400</v>
      </c>
      <c r="D84" t="s">
        <v>147</v>
      </c>
    </row>
    <row r="85" spans="1:4" x14ac:dyDescent="0.3">
      <c r="A85" t="s">
        <v>8</v>
      </c>
      <c r="B85" t="s">
        <v>9</v>
      </c>
      <c r="C85" s="9">
        <v>100</v>
      </c>
      <c r="D85" t="s">
        <v>148</v>
      </c>
    </row>
    <row r="86" spans="1:4" x14ac:dyDescent="0.3">
      <c r="A86" t="s">
        <v>149</v>
      </c>
      <c r="B86" t="s">
        <v>21</v>
      </c>
      <c r="C86" s="9">
        <v>600</v>
      </c>
      <c r="D86" t="s">
        <v>150</v>
      </c>
    </row>
    <row r="87" spans="1:4" x14ac:dyDescent="0.3">
      <c r="A87" t="s">
        <v>151</v>
      </c>
      <c r="B87" t="s">
        <v>218</v>
      </c>
      <c r="C87" s="9">
        <v>500</v>
      </c>
      <c r="D87" t="s">
        <v>152</v>
      </c>
    </row>
    <row r="88" spans="1:4" x14ac:dyDescent="0.3">
      <c r="A88" t="s">
        <v>24</v>
      </c>
      <c r="B88" t="s">
        <v>85</v>
      </c>
      <c r="C88" s="9">
        <v>300</v>
      </c>
      <c r="D88" t="s">
        <v>11</v>
      </c>
    </row>
    <row r="89" spans="1:4" x14ac:dyDescent="0.3">
      <c r="A89" t="s">
        <v>119</v>
      </c>
      <c r="B89" t="s">
        <v>153</v>
      </c>
      <c r="C89" s="9">
        <v>230</v>
      </c>
      <c r="D89" t="s">
        <v>154</v>
      </c>
    </row>
    <row r="90" spans="1:4" x14ac:dyDescent="0.3">
      <c r="A90" t="s">
        <v>50</v>
      </c>
      <c r="B90" t="s">
        <v>155</v>
      </c>
      <c r="C90" s="9">
        <v>170</v>
      </c>
      <c r="D90" t="s">
        <v>156</v>
      </c>
    </row>
    <row r="91" spans="1:4" x14ac:dyDescent="0.3">
      <c r="A91" t="s">
        <v>157</v>
      </c>
      <c r="B91" t="s">
        <v>155</v>
      </c>
      <c r="C91" s="9">
        <v>420</v>
      </c>
      <c r="D91" t="s">
        <v>158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C49C-B6EB-49CE-95F6-C06FB9E9C520}">
  <dimension ref="B1:C16"/>
  <sheetViews>
    <sheetView workbookViewId="0">
      <selection activeCell="G11" sqref="G11"/>
    </sheetView>
  </sheetViews>
  <sheetFormatPr defaultRowHeight="14.4" x14ac:dyDescent="0.3"/>
  <cols>
    <col min="2" max="2" width="13.33203125" customWidth="1"/>
    <col min="3" max="3" width="10.77734375" customWidth="1"/>
  </cols>
  <sheetData>
    <row r="1" spans="2:3" x14ac:dyDescent="0.3">
      <c r="B1" t="s">
        <v>219</v>
      </c>
      <c r="C1" t="s">
        <v>228</v>
      </c>
    </row>
    <row r="2" spans="2:3" s="2" customFormat="1" x14ac:dyDescent="0.3">
      <c r="B2" t="s">
        <v>5</v>
      </c>
      <c r="C2" t="s">
        <v>5</v>
      </c>
    </row>
    <row r="3" spans="2:3" x14ac:dyDescent="0.3">
      <c r="B3" t="s">
        <v>9</v>
      </c>
      <c r="C3" t="s">
        <v>9</v>
      </c>
    </row>
    <row r="4" spans="2:3" x14ac:dyDescent="0.3">
      <c r="B4" t="s">
        <v>13</v>
      </c>
      <c r="C4" t="s">
        <v>9</v>
      </c>
    </row>
    <row r="5" spans="2:3" x14ac:dyDescent="0.3">
      <c r="B5" t="s">
        <v>17</v>
      </c>
      <c r="C5" t="s">
        <v>36</v>
      </c>
    </row>
    <row r="6" spans="2:3" x14ac:dyDescent="0.3">
      <c r="B6" t="s">
        <v>21</v>
      </c>
      <c r="C6" t="s">
        <v>21</v>
      </c>
    </row>
    <row r="7" spans="2:3" x14ac:dyDescent="0.3">
      <c r="B7" t="s">
        <v>25</v>
      </c>
      <c r="C7" t="s">
        <v>25</v>
      </c>
    </row>
    <row r="8" spans="2:3" x14ac:dyDescent="0.3">
      <c r="B8" t="s">
        <v>29</v>
      </c>
      <c r="C8" t="s">
        <v>25</v>
      </c>
    </row>
    <row r="9" spans="2:3" x14ac:dyDescent="0.3">
      <c r="B9" t="s">
        <v>36</v>
      </c>
      <c r="C9" t="s">
        <v>36</v>
      </c>
    </row>
    <row r="10" spans="2:3" x14ac:dyDescent="0.3">
      <c r="B10" t="s">
        <v>39</v>
      </c>
      <c r="C10" t="s">
        <v>39</v>
      </c>
    </row>
    <row r="11" spans="2:3" x14ac:dyDescent="0.3">
      <c r="B11" t="s">
        <v>218</v>
      </c>
      <c r="C11" t="s">
        <v>218</v>
      </c>
    </row>
    <row r="12" spans="2:3" x14ac:dyDescent="0.3">
      <c r="B12" t="s">
        <v>85</v>
      </c>
      <c r="C12" t="s">
        <v>85</v>
      </c>
    </row>
    <row r="13" spans="2:3" x14ac:dyDescent="0.3">
      <c r="B13" t="s">
        <v>102</v>
      </c>
      <c r="C13" t="s">
        <v>102</v>
      </c>
    </row>
    <row r="14" spans="2:3" x14ac:dyDescent="0.3">
      <c r="B14" t="s">
        <v>153</v>
      </c>
      <c r="C14" t="s">
        <v>153</v>
      </c>
    </row>
    <row r="15" spans="2:3" x14ac:dyDescent="0.3">
      <c r="B15" t="s">
        <v>155</v>
      </c>
      <c r="C15" t="s">
        <v>155</v>
      </c>
    </row>
    <row r="16" spans="2:3" s="2" customFormat="1" x14ac:dyDescent="0.3">
      <c r="B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43F5-0C57-4B24-979D-1440AA31EA3E}">
  <dimension ref="A2:K404"/>
  <sheetViews>
    <sheetView workbookViewId="0">
      <selection activeCell="F25" sqref="F25"/>
    </sheetView>
  </sheetViews>
  <sheetFormatPr defaultRowHeight="14.4" x14ac:dyDescent="0.3"/>
  <cols>
    <col min="4" max="4" width="42.88671875" customWidth="1"/>
    <col min="5" max="5" width="5.6640625" customWidth="1"/>
    <col min="6" max="6" width="37.109375" customWidth="1"/>
    <col min="7" max="7" width="4.21875" customWidth="1"/>
    <col min="8" max="8" width="22.33203125" customWidth="1"/>
    <col min="9" max="9" width="4.109375" customWidth="1"/>
    <col min="10" max="10" width="15.109375" customWidth="1"/>
    <col min="11" max="11" width="44.88671875" bestFit="1" customWidth="1"/>
    <col min="12" max="12" width="7.77734375" customWidth="1"/>
    <col min="13" max="13" width="44.88671875" bestFit="1" customWidth="1"/>
  </cols>
  <sheetData>
    <row r="2" spans="1:11" x14ac:dyDescent="0.3">
      <c r="A2" s="4" t="s">
        <v>223</v>
      </c>
    </row>
    <row r="3" spans="1:11" x14ac:dyDescent="0.3">
      <c r="F3" s="4" t="s">
        <v>224</v>
      </c>
    </row>
    <row r="4" spans="1:11" x14ac:dyDescent="0.3">
      <c r="A4" s="6" t="s">
        <v>0</v>
      </c>
      <c r="B4" s="6" t="s">
        <v>1</v>
      </c>
      <c r="C4" s="6" t="s">
        <v>2</v>
      </c>
      <c r="D4" s="6" t="s">
        <v>3</v>
      </c>
      <c r="H4" s="4" t="s">
        <v>226</v>
      </c>
    </row>
    <row r="5" spans="1:11" x14ac:dyDescent="0.3">
      <c r="A5" s="5" t="s">
        <v>4</v>
      </c>
      <c r="B5" s="5" t="s">
        <v>5</v>
      </c>
      <c r="C5" s="5" t="s">
        <v>6</v>
      </c>
      <c r="D5" s="5" t="s">
        <v>7</v>
      </c>
      <c r="F5" s="5" t="s">
        <v>46</v>
      </c>
    </row>
    <row r="6" spans="1:11" x14ac:dyDescent="0.3">
      <c r="A6" s="5" t="s">
        <v>8</v>
      </c>
      <c r="B6" s="5" t="s">
        <v>9</v>
      </c>
      <c r="C6" s="5" t="s">
        <v>10</v>
      </c>
      <c r="D6" s="5" t="s">
        <v>11</v>
      </c>
      <c r="F6" s="5" t="s">
        <v>29</v>
      </c>
      <c r="H6" s="3" t="s">
        <v>0</v>
      </c>
      <c r="I6" s="3" t="s">
        <v>1</v>
      </c>
      <c r="J6" s="3" t="s">
        <v>2</v>
      </c>
      <c r="K6" s="3" t="s">
        <v>227</v>
      </c>
    </row>
    <row r="7" spans="1:11" x14ac:dyDescent="0.3">
      <c r="A7" s="5" t="s">
        <v>12</v>
      </c>
      <c r="B7" s="5" t="s">
        <v>13</v>
      </c>
      <c r="C7" s="5" t="s">
        <v>14</v>
      </c>
      <c r="D7" s="5" t="s">
        <v>15</v>
      </c>
      <c r="F7" s="5" t="s">
        <v>14</v>
      </c>
      <c r="H7" t="s">
        <v>46</v>
      </c>
      <c r="I7" t="s">
        <v>29</v>
      </c>
      <c r="J7" t="s">
        <v>14</v>
      </c>
      <c r="K7" t="s">
        <v>63</v>
      </c>
    </row>
    <row r="8" spans="1:11" x14ac:dyDescent="0.3">
      <c r="A8" s="5" t="s">
        <v>16</v>
      </c>
      <c r="B8" s="5" t="s">
        <v>17</v>
      </c>
      <c r="C8" s="5" t="s">
        <v>18</v>
      </c>
      <c r="D8" s="5" t="s">
        <v>19</v>
      </c>
      <c r="F8" s="5" t="s">
        <v>63</v>
      </c>
      <c r="H8" t="s">
        <v>143</v>
      </c>
      <c r="I8" t="s">
        <v>102</v>
      </c>
      <c r="J8" t="s">
        <v>22</v>
      </c>
      <c r="K8" t="s">
        <v>144</v>
      </c>
    </row>
    <row r="9" spans="1:11" x14ac:dyDescent="0.3">
      <c r="A9" s="5" t="s">
        <v>20</v>
      </c>
      <c r="B9" s="5" t="s">
        <v>21</v>
      </c>
      <c r="C9" s="5" t="s">
        <v>22</v>
      </c>
      <c r="D9" s="5" t="s">
        <v>23</v>
      </c>
      <c r="F9" s="5" t="s">
        <v>225</v>
      </c>
      <c r="H9" t="s">
        <v>145</v>
      </c>
      <c r="I9" t="s">
        <v>39</v>
      </c>
      <c r="J9">
        <v>400</v>
      </c>
      <c r="K9" t="s">
        <v>147</v>
      </c>
    </row>
    <row r="10" spans="1:11" x14ac:dyDescent="0.3">
      <c r="A10" s="5" t="s">
        <v>24</v>
      </c>
      <c r="B10" s="5" t="s">
        <v>25</v>
      </c>
      <c r="C10" s="5" t="s">
        <v>26</v>
      </c>
      <c r="D10" s="5" t="s">
        <v>27</v>
      </c>
      <c r="F10" s="5" t="s">
        <v>143</v>
      </c>
      <c r="H10" t="s">
        <v>8</v>
      </c>
      <c r="I10" t="s">
        <v>9</v>
      </c>
      <c r="J10" t="s">
        <v>57</v>
      </c>
      <c r="K10" t="s">
        <v>148</v>
      </c>
    </row>
    <row r="11" spans="1:11" x14ac:dyDescent="0.3">
      <c r="A11" s="5" t="s">
        <v>28</v>
      </c>
      <c r="B11" s="5" t="s">
        <v>29</v>
      </c>
      <c r="C11" s="5" t="s">
        <v>10</v>
      </c>
      <c r="D11" s="5" t="s">
        <v>30</v>
      </c>
      <c r="F11" s="5" t="s">
        <v>102</v>
      </c>
      <c r="H11" t="s">
        <v>149</v>
      </c>
      <c r="I11" t="s">
        <v>21</v>
      </c>
      <c r="J11" t="s">
        <v>10</v>
      </c>
      <c r="K11" t="s">
        <v>150</v>
      </c>
    </row>
    <row r="12" spans="1:11" x14ac:dyDescent="0.3">
      <c r="A12" s="5" t="s">
        <v>31</v>
      </c>
      <c r="B12" s="5" t="s">
        <v>25</v>
      </c>
      <c r="C12" s="5" t="s">
        <v>6</v>
      </c>
      <c r="D12" s="5" t="s">
        <v>32</v>
      </c>
      <c r="F12" s="5" t="s">
        <v>22</v>
      </c>
      <c r="H12" t="s">
        <v>151</v>
      </c>
      <c r="I12" t="s">
        <v>17</v>
      </c>
      <c r="J12" t="s">
        <v>6</v>
      </c>
      <c r="K12" t="s">
        <v>152</v>
      </c>
    </row>
    <row r="13" spans="1:11" x14ac:dyDescent="0.3">
      <c r="A13" s="5" t="s">
        <v>33</v>
      </c>
      <c r="B13" s="5" t="s">
        <v>21</v>
      </c>
      <c r="C13" s="5" t="s">
        <v>6</v>
      </c>
      <c r="D13" s="5" t="s">
        <v>34</v>
      </c>
      <c r="F13" s="5" t="s">
        <v>144</v>
      </c>
      <c r="H13" t="s">
        <v>24</v>
      </c>
      <c r="I13" t="s">
        <v>85</v>
      </c>
      <c r="J13" t="s">
        <v>54</v>
      </c>
      <c r="K13" t="s">
        <v>11</v>
      </c>
    </row>
    <row r="14" spans="1:11" x14ac:dyDescent="0.3">
      <c r="A14" s="5" t="s">
        <v>35</v>
      </c>
      <c r="B14" s="5" t="s">
        <v>36</v>
      </c>
      <c r="C14" s="5"/>
      <c r="D14" s="5" t="s">
        <v>37</v>
      </c>
      <c r="F14" s="5" t="s">
        <v>225</v>
      </c>
      <c r="H14" t="s">
        <v>119</v>
      </c>
      <c r="I14" t="s">
        <v>25</v>
      </c>
      <c r="J14" t="s">
        <v>14</v>
      </c>
      <c r="K14" t="s">
        <v>148</v>
      </c>
    </row>
    <row r="15" spans="1:11" x14ac:dyDescent="0.3">
      <c r="A15" s="5" t="s">
        <v>38</v>
      </c>
      <c r="B15" s="5" t="s">
        <v>39</v>
      </c>
      <c r="C15" s="5" t="s">
        <v>40</v>
      </c>
      <c r="D15" s="5" t="s">
        <v>41</v>
      </c>
      <c r="F15" s="5" t="s">
        <v>145</v>
      </c>
      <c r="H15" t="s">
        <v>50</v>
      </c>
      <c r="I15" t="s">
        <v>102</v>
      </c>
      <c r="J15" t="s">
        <v>57</v>
      </c>
      <c r="K15" t="s">
        <v>159</v>
      </c>
    </row>
    <row r="16" spans="1:11" x14ac:dyDescent="0.3">
      <c r="A16" s="5" t="s">
        <v>8</v>
      </c>
      <c r="B16" s="5" t="s">
        <v>17</v>
      </c>
      <c r="C16" s="5" t="s">
        <v>42</v>
      </c>
      <c r="D16" s="5" t="s">
        <v>43</v>
      </c>
      <c r="F16" s="5" t="s">
        <v>39</v>
      </c>
      <c r="H16" t="s">
        <v>157</v>
      </c>
      <c r="I16" t="s">
        <v>102</v>
      </c>
      <c r="J16">
        <v>0</v>
      </c>
      <c r="K16" t="s">
        <v>160</v>
      </c>
    </row>
    <row r="17" spans="1:11" x14ac:dyDescent="0.3">
      <c r="A17" s="5" t="s">
        <v>44</v>
      </c>
      <c r="B17" s="5" t="s">
        <v>17</v>
      </c>
      <c r="C17" s="5" t="s">
        <v>10</v>
      </c>
      <c r="D17" s="5" t="s">
        <v>45</v>
      </c>
      <c r="F17" s="5" t="s">
        <v>146</v>
      </c>
      <c r="H17" t="s">
        <v>35</v>
      </c>
      <c r="I17" t="s">
        <v>5</v>
      </c>
      <c r="J17" t="s">
        <v>54</v>
      </c>
      <c r="K17" t="s">
        <v>161</v>
      </c>
    </row>
    <row r="18" spans="1:11" x14ac:dyDescent="0.3">
      <c r="A18" s="5" t="s">
        <v>46</v>
      </c>
      <c r="B18" s="5" t="s">
        <v>17</v>
      </c>
      <c r="C18" s="5" t="s">
        <v>22</v>
      </c>
      <c r="D18" s="5" t="s">
        <v>47</v>
      </c>
      <c r="F18" s="5" t="s">
        <v>147</v>
      </c>
      <c r="H18" t="s">
        <v>162</v>
      </c>
      <c r="I18" t="s">
        <v>21</v>
      </c>
      <c r="J18" t="s">
        <v>54</v>
      </c>
      <c r="K18" t="s">
        <v>163</v>
      </c>
    </row>
    <row r="19" spans="1:11" x14ac:dyDescent="0.3">
      <c r="A19" s="5" t="s">
        <v>48</v>
      </c>
      <c r="B19" s="5" t="s">
        <v>17</v>
      </c>
      <c r="C19" s="5" t="s">
        <v>14</v>
      </c>
      <c r="D19" s="5" t="s">
        <v>49</v>
      </c>
      <c r="F19" s="5" t="s">
        <v>225</v>
      </c>
      <c r="H19" t="s">
        <v>12</v>
      </c>
      <c r="I19" t="s">
        <v>13</v>
      </c>
      <c r="J19">
        <v>0</v>
      </c>
      <c r="K19" t="s">
        <v>164</v>
      </c>
    </row>
    <row r="20" spans="1:11" x14ac:dyDescent="0.3">
      <c r="A20" s="5" t="s">
        <v>50</v>
      </c>
      <c r="B20" s="5" t="s">
        <v>9</v>
      </c>
      <c r="C20" s="5" t="s">
        <v>51</v>
      </c>
      <c r="D20" s="5" t="s">
        <v>52</v>
      </c>
      <c r="F20" s="5" t="s">
        <v>8</v>
      </c>
      <c r="H20" t="s">
        <v>50</v>
      </c>
      <c r="I20" t="s">
        <v>85</v>
      </c>
      <c r="J20" t="s">
        <v>6</v>
      </c>
      <c r="K20" t="s">
        <v>165</v>
      </c>
    </row>
    <row r="21" spans="1:11" x14ac:dyDescent="0.3">
      <c r="A21" s="5" t="s">
        <v>53</v>
      </c>
      <c r="B21" s="5" t="s">
        <v>21</v>
      </c>
      <c r="C21" s="5" t="s">
        <v>54</v>
      </c>
      <c r="D21" s="5" t="s">
        <v>55</v>
      </c>
      <c r="F21" s="5" t="s">
        <v>9</v>
      </c>
      <c r="H21" t="s">
        <v>28</v>
      </c>
      <c r="I21" t="s">
        <v>5</v>
      </c>
      <c r="J21" t="s">
        <v>18</v>
      </c>
      <c r="K21" t="s">
        <v>166</v>
      </c>
    </row>
    <row r="22" spans="1:11" x14ac:dyDescent="0.3">
      <c r="A22" s="5" t="s">
        <v>56</v>
      </c>
      <c r="B22" s="5" t="s">
        <v>21</v>
      </c>
      <c r="C22" s="5" t="s">
        <v>57</v>
      </c>
      <c r="D22" s="5" t="s">
        <v>58</v>
      </c>
      <c r="F22" s="5" t="s">
        <v>57</v>
      </c>
      <c r="H22" t="s">
        <v>53</v>
      </c>
      <c r="I22">
        <v>0</v>
      </c>
      <c r="J22" t="s">
        <v>57</v>
      </c>
      <c r="K22" t="s">
        <v>167</v>
      </c>
    </row>
    <row r="23" spans="1:11" x14ac:dyDescent="0.3">
      <c r="A23" s="5" t="s">
        <v>59</v>
      </c>
      <c r="B23" s="5" t="s">
        <v>13</v>
      </c>
      <c r="C23" s="5" t="s">
        <v>57</v>
      </c>
      <c r="D23" s="5" t="s">
        <v>60</v>
      </c>
      <c r="F23" s="5" t="s">
        <v>148</v>
      </c>
      <c r="H23" t="s">
        <v>12</v>
      </c>
      <c r="I23" t="s">
        <v>5</v>
      </c>
      <c r="J23">
        <v>600</v>
      </c>
      <c r="K23" t="s">
        <v>169</v>
      </c>
    </row>
    <row r="24" spans="1:11" x14ac:dyDescent="0.3">
      <c r="A24" s="5" t="s">
        <v>24</v>
      </c>
      <c r="B24" s="5" t="s">
        <v>39</v>
      </c>
      <c r="C24" s="5" t="s">
        <v>61</v>
      </c>
      <c r="D24" s="5" t="s">
        <v>62</v>
      </c>
      <c r="F24" s="5" t="s">
        <v>225</v>
      </c>
      <c r="H24" t="s">
        <v>35</v>
      </c>
      <c r="I24" t="s">
        <v>9</v>
      </c>
      <c r="J24" t="s">
        <v>121</v>
      </c>
      <c r="K24" t="s">
        <v>170</v>
      </c>
    </row>
    <row r="25" spans="1:11" x14ac:dyDescent="0.3">
      <c r="A25" s="5" t="s">
        <v>31</v>
      </c>
      <c r="B25" s="5"/>
      <c r="C25" s="5" t="s">
        <v>18</v>
      </c>
      <c r="D25" s="5" t="s">
        <v>63</v>
      </c>
      <c r="F25" s="5" t="s">
        <v>149</v>
      </c>
      <c r="H25" t="s">
        <v>107</v>
      </c>
      <c r="I25" t="s">
        <v>102</v>
      </c>
      <c r="J25" t="s">
        <v>42</v>
      </c>
      <c r="K25" t="s">
        <v>169</v>
      </c>
    </row>
    <row r="26" spans="1:11" x14ac:dyDescent="0.3">
      <c r="A26" s="5" t="s">
        <v>64</v>
      </c>
      <c r="B26" s="5" t="s">
        <v>9</v>
      </c>
      <c r="C26" s="5" t="s">
        <v>18</v>
      </c>
      <c r="D26" s="5" t="s">
        <v>65</v>
      </c>
      <c r="F26" s="5" t="s">
        <v>21</v>
      </c>
      <c r="H26" t="s">
        <v>89</v>
      </c>
      <c r="I26" t="s">
        <v>25</v>
      </c>
      <c r="J26" t="s">
        <v>18</v>
      </c>
      <c r="K26" t="s">
        <v>171</v>
      </c>
    </row>
    <row r="27" spans="1:11" x14ac:dyDescent="0.3">
      <c r="A27" s="5" t="s">
        <v>48</v>
      </c>
      <c r="B27" s="5" t="s">
        <v>9</v>
      </c>
      <c r="C27" s="5" t="s">
        <v>22</v>
      </c>
      <c r="D27" s="5" t="s">
        <v>66</v>
      </c>
      <c r="F27" s="5" t="s">
        <v>10</v>
      </c>
      <c r="H27" t="s">
        <v>8</v>
      </c>
      <c r="I27" t="s">
        <v>85</v>
      </c>
      <c r="J27" t="s">
        <v>42</v>
      </c>
      <c r="K27" t="s">
        <v>11</v>
      </c>
    </row>
    <row r="28" spans="1:11" x14ac:dyDescent="0.3">
      <c r="A28" s="5" t="s">
        <v>24</v>
      </c>
      <c r="B28" s="5" t="s">
        <v>5</v>
      </c>
      <c r="C28" s="5" t="s">
        <v>18</v>
      </c>
      <c r="D28" s="5" t="s">
        <v>67</v>
      </c>
      <c r="F28" s="5" t="s">
        <v>150</v>
      </c>
      <c r="H28" t="s">
        <v>114</v>
      </c>
      <c r="I28" t="s">
        <v>102</v>
      </c>
      <c r="J28" t="s">
        <v>57</v>
      </c>
      <c r="K28" t="s">
        <v>172</v>
      </c>
    </row>
    <row r="29" spans="1:11" x14ac:dyDescent="0.3">
      <c r="A29" s="5" t="s">
        <v>68</v>
      </c>
      <c r="B29" s="5" t="s">
        <v>36</v>
      </c>
      <c r="C29" s="5" t="s">
        <v>18</v>
      </c>
      <c r="D29" s="5" t="s">
        <v>69</v>
      </c>
      <c r="F29" s="5" t="s">
        <v>225</v>
      </c>
      <c r="H29" t="s">
        <v>157</v>
      </c>
      <c r="I29" t="s">
        <v>13</v>
      </c>
      <c r="J29">
        <v>600</v>
      </c>
      <c r="K29" t="s">
        <v>173</v>
      </c>
    </row>
    <row r="30" spans="1:11" x14ac:dyDescent="0.3">
      <c r="A30" s="5" t="s">
        <v>70</v>
      </c>
      <c r="B30" s="5" t="s">
        <v>17</v>
      </c>
      <c r="C30" s="5" t="s">
        <v>10</v>
      </c>
      <c r="D30" s="5" t="s">
        <v>71</v>
      </c>
      <c r="F30" s="5" t="s">
        <v>151</v>
      </c>
      <c r="H30" t="s">
        <v>72</v>
      </c>
      <c r="I30" t="s">
        <v>39</v>
      </c>
      <c r="J30" t="s">
        <v>54</v>
      </c>
      <c r="K30" t="s">
        <v>174</v>
      </c>
    </row>
    <row r="31" spans="1:11" x14ac:dyDescent="0.3">
      <c r="A31" s="5" t="s">
        <v>72</v>
      </c>
      <c r="B31" s="5" t="s">
        <v>17</v>
      </c>
      <c r="C31" s="5" t="s">
        <v>6</v>
      </c>
      <c r="D31" s="5" t="s">
        <v>73</v>
      </c>
      <c r="F31" s="5" t="s">
        <v>17</v>
      </c>
      <c r="H31" t="s">
        <v>59</v>
      </c>
      <c r="I31" t="s">
        <v>5</v>
      </c>
      <c r="J31" t="s">
        <v>22</v>
      </c>
      <c r="K31" t="s">
        <v>175</v>
      </c>
    </row>
    <row r="32" spans="1:11" x14ac:dyDescent="0.3">
      <c r="A32" s="5" t="s">
        <v>68</v>
      </c>
      <c r="B32" s="5" t="s">
        <v>9</v>
      </c>
      <c r="C32" s="5" t="s">
        <v>74</v>
      </c>
      <c r="D32" s="5" t="s">
        <v>75</v>
      </c>
      <c r="F32" s="5" t="s">
        <v>6</v>
      </c>
      <c r="H32" t="s">
        <v>114</v>
      </c>
      <c r="I32" t="s">
        <v>36</v>
      </c>
      <c r="J32">
        <v>100</v>
      </c>
      <c r="K32" t="s">
        <v>176</v>
      </c>
    </row>
    <row r="33" spans="1:11" x14ac:dyDescent="0.3">
      <c r="A33" s="5" t="s">
        <v>76</v>
      </c>
      <c r="B33" s="5" t="s">
        <v>21</v>
      </c>
      <c r="C33" s="5" t="s">
        <v>54</v>
      </c>
      <c r="D33" s="5" t="s">
        <v>77</v>
      </c>
      <c r="F33" s="5" t="s">
        <v>152</v>
      </c>
      <c r="H33" t="s">
        <v>68</v>
      </c>
      <c r="I33" t="s">
        <v>5</v>
      </c>
      <c r="J33" t="s">
        <v>42</v>
      </c>
      <c r="K33" t="s">
        <v>148</v>
      </c>
    </row>
    <row r="34" spans="1:11" x14ac:dyDescent="0.3">
      <c r="A34" s="5" t="s">
        <v>78</v>
      </c>
      <c r="B34" s="5" t="s">
        <v>39</v>
      </c>
      <c r="C34" s="5" t="s">
        <v>57</v>
      </c>
      <c r="D34" s="5" t="s">
        <v>79</v>
      </c>
      <c r="F34" s="5" t="s">
        <v>225</v>
      </c>
      <c r="H34" t="s">
        <v>126</v>
      </c>
      <c r="I34" t="s">
        <v>102</v>
      </c>
      <c r="J34">
        <v>400</v>
      </c>
      <c r="K34" t="s">
        <v>177</v>
      </c>
    </row>
    <row r="35" spans="1:11" x14ac:dyDescent="0.3">
      <c r="A35" s="5" t="s">
        <v>48</v>
      </c>
      <c r="B35" s="5" t="s">
        <v>17</v>
      </c>
      <c r="C35" s="5" t="s">
        <v>54</v>
      </c>
      <c r="D35" s="5" t="s">
        <v>80</v>
      </c>
      <c r="F35" s="5" t="s">
        <v>24</v>
      </c>
      <c r="H35" t="s">
        <v>104</v>
      </c>
      <c r="I35" t="s">
        <v>5</v>
      </c>
      <c r="J35" t="s">
        <v>22</v>
      </c>
      <c r="K35" t="s">
        <v>178</v>
      </c>
    </row>
    <row r="36" spans="1:11" x14ac:dyDescent="0.3">
      <c r="A36" s="5" t="s">
        <v>81</v>
      </c>
      <c r="B36" s="5" t="s">
        <v>21</v>
      </c>
      <c r="C36" s="5" t="s">
        <v>54</v>
      </c>
      <c r="D36" s="5" t="s">
        <v>82</v>
      </c>
      <c r="F36" s="5" t="s">
        <v>85</v>
      </c>
      <c r="H36" t="s">
        <v>48</v>
      </c>
      <c r="I36" t="s">
        <v>13</v>
      </c>
      <c r="J36" t="s">
        <v>57</v>
      </c>
      <c r="K36" t="s">
        <v>179</v>
      </c>
    </row>
    <row r="37" spans="1:11" x14ac:dyDescent="0.3">
      <c r="A37" s="5" t="s">
        <v>12</v>
      </c>
      <c r="B37" s="5" t="s">
        <v>9</v>
      </c>
      <c r="C37" s="5" t="s">
        <v>6</v>
      </c>
      <c r="D37" s="5" t="s">
        <v>83</v>
      </c>
      <c r="F37" s="5" t="s">
        <v>54</v>
      </c>
      <c r="H37" t="s">
        <v>35</v>
      </c>
      <c r="I37" t="s">
        <v>21</v>
      </c>
      <c r="J37" t="s">
        <v>18</v>
      </c>
      <c r="K37" t="s">
        <v>148</v>
      </c>
    </row>
    <row r="38" spans="1:11" x14ac:dyDescent="0.3">
      <c r="A38" s="5" t="s">
        <v>38</v>
      </c>
      <c r="B38" s="5" t="s">
        <v>36</v>
      </c>
      <c r="C38" s="5" t="s">
        <v>14</v>
      </c>
      <c r="D38" s="5" t="s">
        <v>84</v>
      </c>
      <c r="F38" s="5" t="s">
        <v>11</v>
      </c>
      <c r="H38" t="s">
        <v>59</v>
      </c>
      <c r="I38" t="s">
        <v>36</v>
      </c>
      <c r="J38" t="s">
        <v>6</v>
      </c>
      <c r="K38" t="s">
        <v>180</v>
      </c>
    </row>
    <row r="39" spans="1:11" x14ac:dyDescent="0.3">
      <c r="A39" s="5" t="s">
        <v>33</v>
      </c>
      <c r="B39" s="5" t="s">
        <v>85</v>
      </c>
      <c r="C39" s="5" t="s">
        <v>18</v>
      </c>
      <c r="D39" s="5" t="s">
        <v>86</v>
      </c>
      <c r="F39" s="5" t="s">
        <v>225</v>
      </c>
      <c r="H39" t="s">
        <v>35</v>
      </c>
      <c r="I39" t="s">
        <v>85</v>
      </c>
      <c r="J39" t="s">
        <v>18</v>
      </c>
      <c r="K39" t="s">
        <v>181</v>
      </c>
    </row>
    <row r="40" spans="1:11" x14ac:dyDescent="0.3">
      <c r="A40" s="5" t="s">
        <v>8</v>
      </c>
      <c r="B40" s="5" t="s">
        <v>5</v>
      </c>
      <c r="C40" s="5" t="s">
        <v>26</v>
      </c>
      <c r="D40" s="5" t="s">
        <v>87</v>
      </c>
      <c r="F40" s="5" t="s">
        <v>119</v>
      </c>
      <c r="H40" t="s">
        <v>48</v>
      </c>
      <c r="I40" t="s">
        <v>85</v>
      </c>
      <c r="J40" t="s">
        <v>18</v>
      </c>
      <c r="K40" t="s">
        <v>182</v>
      </c>
    </row>
    <row r="41" spans="1:11" x14ac:dyDescent="0.3">
      <c r="A41" s="5" t="s">
        <v>16</v>
      </c>
      <c r="B41" s="5" t="s">
        <v>13</v>
      </c>
      <c r="C41" s="5" t="s">
        <v>54</v>
      </c>
      <c r="D41" s="5" t="s">
        <v>88</v>
      </c>
      <c r="F41" s="5" t="s">
        <v>25</v>
      </c>
      <c r="H41" t="s">
        <v>33</v>
      </c>
      <c r="I41" t="s">
        <v>5</v>
      </c>
      <c r="J41" t="s">
        <v>42</v>
      </c>
      <c r="K41" t="s">
        <v>142</v>
      </c>
    </row>
    <row r="42" spans="1:11" x14ac:dyDescent="0.3">
      <c r="A42" s="5" t="s">
        <v>89</v>
      </c>
      <c r="B42" s="5" t="s">
        <v>25</v>
      </c>
      <c r="C42" s="5" t="s">
        <v>57</v>
      </c>
      <c r="D42" s="5" t="s">
        <v>90</v>
      </c>
      <c r="F42" s="5" t="s">
        <v>14</v>
      </c>
      <c r="H42" t="s">
        <v>183</v>
      </c>
      <c r="I42" t="s">
        <v>102</v>
      </c>
      <c r="J42" t="s">
        <v>121</v>
      </c>
      <c r="K42" t="s">
        <v>41</v>
      </c>
    </row>
    <row r="43" spans="1:11" x14ac:dyDescent="0.3">
      <c r="A43" s="5" t="s">
        <v>46</v>
      </c>
      <c r="B43" s="5" t="s">
        <v>17</v>
      </c>
      <c r="C43" s="5" t="s">
        <v>18</v>
      </c>
      <c r="D43" s="5" t="s">
        <v>91</v>
      </c>
      <c r="F43" s="5" t="s">
        <v>148</v>
      </c>
      <c r="H43" t="s">
        <v>95</v>
      </c>
      <c r="I43" t="s">
        <v>17</v>
      </c>
      <c r="J43" t="s">
        <v>54</v>
      </c>
      <c r="K43" t="s">
        <v>184</v>
      </c>
    </row>
    <row r="44" spans="1:11" x14ac:dyDescent="0.3">
      <c r="A44" s="5" t="s">
        <v>68</v>
      </c>
      <c r="B44" s="5" t="s">
        <v>17</v>
      </c>
      <c r="C44" s="5" t="s">
        <v>22</v>
      </c>
      <c r="D44" s="5" t="s">
        <v>92</v>
      </c>
      <c r="F44" s="5" t="s">
        <v>225</v>
      </c>
      <c r="H44" t="s">
        <v>59</v>
      </c>
      <c r="I44" t="s">
        <v>5</v>
      </c>
      <c r="J44" t="s">
        <v>6</v>
      </c>
      <c r="K44" t="s">
        <v>185</v>
      </c>
    </row>
    <row r="45" spans="1:11" x14ac:dyDescent="0.3">
      <c r="A45" s="5" t="s">
        <v>53</v>
      </c>
      <c r="B45" s="5" t="s">
        <v>25</v>
      </c>
      <c r="C45" s="5" t="s">
        <v>18</v>
      </c>
      <c r="D45" s="5" t="s">
        <v>41</v>
      </c>
      <c r="F45" s="5" t="s">
        <v>50</v>
      </c>
      <c r="H45" t="s">
        <v>8</v>
      </c>
      <c r="I45" t="s">
        <v>39</v>
      </c>
      <c r="J45" t="s">
        <v>22</v>
      </c>
      <c r="K45" t="s">
        <v>186</v>
      </c>
    </row>
    <row r="46" spans="1:11" x14ac:dyDescent="0.3">
      <c r="A46" s="5" t="s">
        <v>93</v>
      </c>
      <c r="B46" s="5" t="s">
        <v>25</v>
      </c>
      <c r="C46" s="5" t="s">
        <v>54</v>
      </c>
      <c r="D46" s="5" t="s">
        <v>94</v>
      </c>
      <c r="F46" s="5" t="s">
        <v>102</v>
      </c>
      <c r="H46" t="s">
        <v>104</v>
      </c>
      <c r="I46" t="s">
        <v>29</v>
      </c>
      <c r="J46" t="s">
        <v>14</v>
      </c>
      <c r="K46" t="s">
        <v>182</v>
      </c>
    </row>
    <row r="47" spans="1:11" x14ac:dyDescent="0.3">
      <c r="A47" s="5" t="s">
        <v>95</v>
      </c>
      <c r="B47" s="5" t="s">
        <v>5</v>
      </c>
      <c r="C47" s="5" t="s">
        <v>6</v>
      </c>
      <c r="D47" s="5" t="s">
        <v>96</v>
      </c>
      <c r="F47" s="5" t="s">
        <v>57</v>
      </c>
      <c r="H47" t="s">
        <v>53</v>
      </c>
      <c r="I47" t="s">
        <v>29</v>
      </c>
      <c r="J47" t="s">
        <v>6</v>
      </c>
      <c r="K47" t="s">
        <v>187</v>
      </c>
    </row>
    <row r="48" spans="1:11" x14ac:dyDescent="0.3">
      <c r="A48" s="5" t="s">
        <v>97</v>
      </c>
      <c r="B48" s="5" t="s">
        <v>5</v>
      </c>
      <c r="C48" s="5" t="s">
        <v>14</v>
      </c>
      <c r="D48" s="5" t="s">
        <v>98</v>
      </c>
      <c r="F48" s="5" t="s">
        <v>159</v>
      </c>
      <c r="H48" t="s">
        <v>12</v>
      </c>
      <c r="I48" t="s">
        <v>21</v>
      </c>
      <c r="J48" t="s">
        <v>54</v>
      </c>
      <c r="K48" t="s">
        <v>188</v>
      </c>
    </row>
    <row r="49" spans="1:11" x14ac:dyDescent="0.3">
      <c r="A49" s="5" t="s">
        <v>46</v>
      </c>
      <c r="B49" s="5" t="s">
        <v>36</v>
      </c>
      <c r="C49" s="5" t="s">
        <v>14</v>
      </c>
      <c r="D49" s="5" t="s">
        <v>99</v>
      </c>
      <c r="F49" s="5" t="s">
        <v>225</v>
      </c>
      <c r="H49" t="s">
        <v>104</v>
      </c>
      <c r="I49" t="s">
        <v>25</v>
      </c>
      <c r="J49" t="s">
        <v>54</v>
      </c>
      <c r="K49" t="s">
        <v>189</v>
      </c>
    </row>
    <row r="50" spans="1:11" x14ac:dyDescent="0.3">
      <c r="A50" s="5" t="s">
        <v>46</v>
      </c>
      <c r="B50" s="5" t="s">
        <v>25</v>
      </c>
      <c r="C50" s="5" t="s">
        <v>54</v>
      </c>
      <c r="D50" s="5" t="s">
        <v>41</v>
      </c>
      <c r="F50" s="5" t="s">
        <v>157</v>
      </c>
      <c r="H50" t="s">
        <v>190</v>
      </c>
      <c r="I50" t="s">
        <v>17</v>
      </c>
      <c r="J50" t="s">
        <v>57</v>
      </c>
      <c r="K50" t="s">
        <v>191</v>
      </c>
    </row>
    <row r="51" spans="1:11" x14ac:dyDescent="0.3">
      <c r="A51" s="5" t="s">
        <v>35</v>
      </c>
      <c r="B51" s="5" t="s">
        <v>21</v>
      </c>
      <c r="C51" s="5" t="s">
        <v>54</v>
      </c>
      <c r="D51" s="5" t="s">
        <v>100</v>
      </c>
      <c r="F51" s="5" t="s">
        <v>102</v>
      </c>
      <c r="H51" t="s">
        <v>104</v>
      </c>
      <c r="I51" t="s">
        <v>102</v>
      </c>
      <c r="J51" t="s">
        <v>22</v>
      </c>
      <c r="K51" t="s">
        <v>52</v>
      </c>
    </row>
    <row r="52" spans="1:11" x14ac:dyDescent="0.3">
      <c r="A52" s="5" t="s">
        <v>53</v>
      </c>
      <c r="B52" s="5" t="s">
        <v>17</v>
      </c>
      <c r="C52" s="5" t="s">
        <v>22</v>
      </c>
      <c r="D52" s="5" t="s">
        <v>101</v>
      </c>
      <c r="F52" s="5"/>
      <c r="H52" t="s">
        <v>95</v>
      </c>
      <c r="I52" t="s">
        <v>25</v>
      </c>
      <c r="J52" t="s">
        <v>54</v>
      </c>
      <c r="K52" t="s">
        <v>80</v>
      </c>
    </row>
    <row r="53" spans="1:11" x14ac:dyDescent="0.3">
      <c r="A53" s="5" t="s">
        <v>48</v>
      </c>
      <c r="B53" s="5" t="s">
        <v>102</v>
      </c>
      <c r="C53" s="5" t="s">
        <v>22</v>
      </c>
      <c r="D53" s="5" t="s">
        <v>84</v>
      </c>
      <c r="F53" s="5" t="s">
        <v>160</v>
      </c>
      <c r="H53" t="s">
        <v>192</v>
      </c>
      <c r="I53" t="s">
        <v>17</v>
      </c>
      <c r="J53" t="s">
        <v>54</v>
      </c>
      <c r="K53" t="s">
        <v>142</v>
      </c>
    </row>
    <row r="54" spans="1:11" x14ac:dyDescent="0.3">
      <c r="A54" s="5" t="s">
        <v>38</v>
      </c>
      <c r="B54" s="5" t="s">
        <v>36</v>
      </c>
      <c r="C54" s="5" t="s">
        <v>14</v>
      </c>
      <c r="D54" s="5" t="s">
        <v>103</v>
      </c>
      <c r="F54" s="5" t="s">
        <v>225</v>
      </c>
      <c r="H54" t="s">
        <v>89</v>
      </c>
      <c r="I54" t="s">
        <v>25</v>
      </c>
      <c r="J54" t="s">
        <v>18</v>
      </c>
      <c r="K54" t="s">
        <v>193</v>
      </c>
    </row>
    <row r="55" spans="1:11" x14ac:dyDescent="0.3">
      <c r="A55" s="5" t="s">
        <v>104</v>
      </c>
      <c r="B55" s="5" t="s">
        <v>9</v>
      </c>
      <c r="C55" s="5"/>
      <c r="D55" s="5" t="s">
        <v>105</v>
      </c>
      <c r="F55" s="5" t="s">
        <v>35</v>
      </c>
      <c r="H55" t="s">
        <v>126</v>
      </c>
      <c r="I55" t="s">
        <v>17</v>
      </c>
      <c r="J55" t="s">
        <v>14</v>
      </c>
      <c r="K55" t="s">
        <v>41</v>
      </c>
    </row>
    <row r="56" spans="1:11" x14ac:dyDescent="0.3">
      <c r="A56" s="5" t="s">
        <v>68</v>
      </c>
      <c r="B56" s="5" t="s">
        <v>21</v>
      </c>
      <c r="C56" s="5" t="s">
        <v>18</v>
      </c>
      <c r="D56" s="5" t="s">
        <v>106</v>
      </c>
      <c r="F56" s="5" t="s">
        <v>5</v>
      </c>
      <c r="H56" t="s">
        <v>48</v>
      </c>
      <c r="I56" t="s">
        <v>5</v>
      </c>
      <c r="J56" t="s">
        <v>54</v>
      </c>
      <c r="K56" t="s">
        <v>194</v>
      </c>
    </row>
    <row r="57" spans="1:11" x14ac:dyDescent="0.3">
      <c r="A57" s="5" t="s">
        <v>107</v>
      </c>
      <c r="B57" s="5" t="s">
        <v>13</v>
      </c>
      <c r="C57" s="5" t="s">
        <v>6</v>
      </c>
      <c r="D57" s="5" t="s">
        <v>108</v>
      </c>
      <c r="F57" s="5" t="s">
        <v>54</v>
      </c>
      <c r="H57" t="s">
        <v>53</v>
      </c>
      <c r="I57" t="s">
        <v>29</v>
      </c>
      <c r="J57" t="s">
        <v>6</v>
      </c>
      <c r="K57" t="s">
        <v>195</v>
      </c>
    </row>
    <row r="58" spans="1:11" x14ac:dyDescent="0.3">
      <c r="A58" s="5" t="s">
        <v>109</v>
      </c>
      <c r="B58" s="5" t="s">
        <v>17</v>
      </c>
      <c r="C58" s="5" t="s">
        <v>6</v>
      </c>
      <c r="D58" s="5" t="s">
        <v>110</v>
      </c>
      <c r="F58" s="5" t="s">
        <v>161</v>
      </c>
      <c r="H58" t="s">
        <v>119</v>
      </c>
      <c r="I58">
        <v>0</v>
      </c>
      <c r="J58" t="s">
        <v>6</v>
      </c>
      <c r="K58" t="s">
        <v>154</v>
      </c>
    </row>
    <row r="59" spans="1:11" x14ac:dyDescent="0.3">
      <c r="A59" s="5" t="s">
        <v>107</v>
      </c>
      <c r="B59" s="5" t="s">
        <v>29</v>
      </c>
      <c r="C59" s="5" t="s">
        <v>14</v>
      </c>
      <c r="D59" s="5" t="s">
        <v>111</v>
      </c>
      <c r="F59" s="5" t="s">
        <v>225</v>
      </c>
      <c r="H59" t="s">
        <v>72</v>
      </c>
      <c r="I59" t="s">
        <v>21</v>
      </c>
      <c r="J59" t="s">
        <v>22</v>
      </c>
      <c r="K59" t="s">
        <v>196</v>
      </c>
    </row>
    <row r="60" spans="1:11" x14ac:dyDescent="0.3">
      <c r="A60" s="5" t="s">
        <v>70</v>
      </c>
      <c r="B60" s="5" t="s">
        <v>25</v>
      </c>
      <c r="C60" s="5" t="s">
        <v>14</v>
      </c>
      <c r="D60" s="5" t="s">
        <v>112</v>
      </c>
      <c r="F60" s="5" t="s">
        <v>162</v>
      </c>
      <c r="H60" t="s">
        <v>48</v>
      </c>
      <c r="I60" t="s">
        <v>39</v>
      </c>
      <c r="J60" t="s">
        <v>57</v>
      </c>
      <c r="K60" t="s">
        <v>197</v>
      </c>
    </row>
    <row r="61" spans="1:11" x14ac:dyDescent="0.3">
      <c r="A61" s="5" t="s">
        <v>12</v>
      </c>
      <c r="B61" s="5" t="s">
        <v>21</v>
      </c>
      <c r="C61" s="5" t="s">
        <v>74</v>
      </c>
      <c r="D61" s="5" t="s">
        <v>113</v>
      </c>
      <c r="F61" s="5" t="s">
        <v>21</v>
      </c>
      <c r="H61" t="s">
        <v>143</v>
      </c>
      <c r="I61" t="s">
        <v>85</v>
      </c>
      <c r="J61" t="s">
        <v>18</v>
      </c>
      <c r="K61" t="s">
        <v>198</v>
      </c>
    </row>
    <row r="62" spans="1:11" x14ac:dyDescent="0.3">
      <c r="A62" s="5" t="s">
        <v>114</v>
      </c>
      <c r="B62" s="5" t="s">
        <v>21</v>
      </c>
      <c r="C62" s="5" t="s">
        <v>6</v>
      </c>
      <c r="D62" s="5" t="s">
        <v>115</v>
      </c>
      <c r="F62" s="5" t="s">
        <v>54</v>
      </c>
      <c r="H62" t="s">
        <v>35</v>
      </c>
      <c r="I62" t="s">
        <v>102</v>
      </c>
      <c r="J62" t="s">
        <v>6</v>
      </c>
      <c r="K62" t="s">
        <v>199</v>
      </c>
    </row>
    <row r="63" spans="1:11" x14ac:dyDescent="0.3">
      <c r="A63" s="5" t="s">
        <v>72</v>
      </c>
      <c r="B63" s="5"/>
      <c r="C63" s="5" t="s">
        <v>116</v>
      </c>
      <c r="D63" s="5" t="s">
        <v>117</v>
      </c>
      <c r="F63" s="5" t="s">
        <v>163</v>
      </c>
      <c r="H63" t="s">
        <v>33</v>
      </c>
      <c r="I63" t="s">
        <v>36</v>
      </c>
      <c r="J63" t="s">
        <v>14</v>
      </c>
      <c r="K63" t="s">
        <v>200</v>
      </c>
    </row>
    <row r="64" spans="1:11" x14ac:dyDescent="0.3">
      <c r="A64" s="5" t="s">
        <v>107</v>
      </c>
      <c r="B64" s="5" t="s">
        <v>25</v>
      </c>
      <c r="C64" s="5" t="s">
        <v>26</v>
      </c>
      <c r="D64" s="5" t="s">
        <v>118</v>
      </c>
      <c r="F64" s="5" t="s">
        <v>225</v>
      </c>
      <c r="H64" t="s">
        <v>126</v>
      </c>
      <c r="I64" t="s">
        <v>85</v>
      </c>
      <c r="J64">
        <v>200</v>
      </c>
      <c r="K64" t="s">
        <v>201</v>
      </c>
    </row>
    <row r="65" spans="1:11" x14ac:dyDescent="0.3">
      <c r="A65" s="5" t="s">
        <v>119</v>
      </c>
      <c r="B65" s="5" t="s">
        <v>102</v>
      </c>
      <c r="C65" s="5" t="s">
        <v>61</v>
      </c>
      <c r="D65" s="5" t="s">
        <v>120</v>
      </c>
      <c r="F65" s="5" t="s">
        <v>12</v>
      </c>
      <c r="H65" t="s">
        <v>50</v>
      </c>
      <c r="I65" t="s">
        <v>17</v>
      </c>
      <c r="J65" t="s">
        <v>54</v>
      </c>
      <c r="K65" t="s">
        <v>41</v>
      </c>
    </row>
    <row r="66" spans="1:11" x14ac:dyDescent="0.3">
      <c r="A66" s="5" t="s">
        <v>38</v>
      </c>
      <c r="B66" s="5" t="s">
        <v>85</v>
      </c>
      <c r="C66" s="5" t="s">
        <v>121</v>
      </c>
      <c r="D66" s="5" t="s">
        <v>122</v>
      </c>
      <c r="F66" s="5" t="s">
        <v>13</v>
      </c>
      <c r="H66" t="s">
        <v>119</v>
      </c>
      <c r="I66" t="s">
        <v>39</v>
      </c>
      <c r="J66" t="s">
        <v>18</v>
      </c>
      <c r="K66" t="s">
        <v>202</v>
      </c>
    </row>
    <row r="67" spans="1:11" x14ac:dyDescent="0.3">
      <c r="A67" s="5" t="s">
        <v>78</v>
      </c>
      <c r="B67" s="5" t="s">
        <v>13</v>
      </c>
      <c r="C67" s="5" t="s">
        <v>14</v>
      </c>
      <c r="D67" s="5" t="s">
        <v>123</v>
      </c>
      <c r="F67" s="5"/>
      <c r="H67" t="s">
        <v>78</v>
      </c>
      <c r="I67" t="s">
        <v>9</v>
      </c>
      <c r="J67" t="s">
        <v>57</v>
      </c>
      <c r="K67" t="s">
        <v>66</v>
      </c>
    </row>
    <row r="68" spans="1:11" x14ac:dyDescent="0.3">
      <c r="A68" s="5" t="s">
        <v>124</v>
      </c>
      <c r="B68" s="5" t="s">
        <v>5</v>
      </c>
      <c r="C68" s="5" t="s">
        <v>14</v>
      </c>
      <c r="D68" s="5" t="s">
        <v>125</v>
      </c>
      <c r="F68" s="5" t="s">
        <v>164</v>
      </c>
      <c r="H68" t="s">
        <v>145</v>
      </c>
      <c r="I68" t="s">
        <v>25</v>
      </c>
      <c r="J68" t="s">
        <v>14</v>
      </c>
      <c r="K68" t="s">
        <v>203</v>
      </c>
    </row>
    <row r="69" spans="1:11" x14ac:dyDescent="0.3">
      <c r="A69" s="5" t="s">
        <v>126</v>
      </c>
      <c r="B69" s="5" t="s">
        <v>21</v>
      </c>
      <c r="C69" s="5" t="s">
        <v>14</v>
      </c>
      <c r="D69" s="5" t="s">
        <v>127</v>
      </c>
      <c r="F69" s="5" t="s">
        <v>225</v>
      </c>
      <c r="H69" t="s">
        <v>33</v>
      </c>
      <c r="I69" t="s">
        <v>21</v>
      </c>
      <c r="J69" t="s">
        <v>54</v>
      </c>
      <c r="K69" t="s">
        <v>204</v>
      </c>
    </row>
    <row r="70" spans="1:11" x14ac:dyDescent="0.3">
      <c r="A70" s="5" t="s">
        <v>114</v>
      </c>
      <c r="B70" s="5" t="s">
        <v>36</v>
      </c>
      <c r="C70" s="5" t="s">
        <v>18</v>
      </c>
      <c r="D70" s="5" t="s">
        <v>128</v>
      </c>
      <c r="F70" s="5" t="s">
        <v>50</v>
      </c>
      <c r="H70" t="s">
        <v>33</v>
      </c>
      <c r="I70">
        <v>0</v>
      </c>
      <c r="J70">
        <v>300</v>
      </c>
      <c r="K70" t="s">
        <v>84</v>
      </c>
    </row>
    <row r="71" spans="1:11" x14ac:dyDescent="0.3">
      <c r="A71" s="5" t="s">
        <v>78</v>
      </c>
      <c r="B71" s="5" t="s">
        <v>17</v>
      </c>
      <c r="C71" s="5" t="s">
        <v>54</v>
      </c>
      <c r="D71" s="5" t="s">
        <v>129</v>
      </c>
      <c r="F71" s="5" t="s">
        <v>85</v>
      </c>
      <c r="H71" t="s">
        <v>12</v>
      </c>
      <c r="I71" t="s">
        <v>29</v>
      </c>
      <c r="J71">
        <v>400</v>
      </c>
      <c r="K71" t="s">
        <v>205</v>
      </c>
    </row>
    <row r="72" spans="1:11" x14ac:dyDescent="0.3">
      <c r="A72" s="5" t="s">
        <v>130</v>
      </c>
      <c r="B72" s="5" t="s">
        <v>29</v>
      </c>
      <c r="C72" s="5" t="s">
        <v>6</v>
      </c>
      <c r="D72" s="5" t="s">
        <v>131</v>
      </c>
      <c r="F72" s="5" t="s">
        <v>6</v>
      </c>
      <c r="H72" t="s">
        <v>157</v>
      </c>
      <c r="I72" t="s">
        <v>25</v>
      </c>
      <c r="J72" t="s">
        <v>54</v>
      </c>
      <c r="K72" t="s">
        <v>206</v>
      </c>
    </row>
    <row r="73" spans="1:11" x14ac:dyDescent="0.3">
      <c r="A73" s="5" t="s">
        <v>59</v>
      </c>
      <c r="B73" s="5" t="s">
        <v>21</v>
      </c>
      <c r="C73" s="5" t="s">
        <v>121</v>
      </c>
      <c r="D73" s="5" t="s">
        <v>132</v>
      </c>
      <c r="F73" s="5" t="s">
        <v>165</v>
      </c>
      <c r="H73" t="s">
        <v>68</v>
      </c>
      <c r="I73" t="s">
        <v>5</v>
      </c>
      <c r="J73" t="s">
        <v>54</v>
      </c>
      <c r="K73" t="s">
        <v>207</v>
      </c>
    </row>
    <row r="74" spans="1:11" x14ac:dyDescent="0.3">
      <c r="A74" s="5" t="s">
        <v>35</v>
      </c>
      <c r="B74" s="5" t="s">
        <v>25</v>
      </c>
      <c r="C74" s="5" t="s">
        <v>6</v>
      </c>
      <c r="D74" s="5" t="s">
        <v>133</v>
      </c>
      <c r="F74" s="5" t="s">
        <v>225</v>
      </c>
      <c r="H74" t="s">
        <v>107</v>
      </c>
      <c r="I74" t="s">
        <v>39</v>
      </c>
      <c r="J74" t="s">
        <v>18</v>
      </c>
      <c r="K74" t="s">
        <v>208</v>
      </c>
    </row>
    <row r="75" spans="1:11" x14ac:dyDescent="0.3">
      <c r="A75" s="5" t="s">
        <v>8</v>
      </c>
      <c r="B75" s="5" t="s">
        <v>13</v>
      </c>
      <c r="C75" s="5" t="s">
        <v>6</v>
      </c>
      <c r="D75" s="5" t="s">
        <v>134</v>
      </c>
      <c r="F75" s="5" t="s">
        <v>28</v>
      </c>
      <c r="H75" t="s">
        <v>50</v>
      </c>
      <c r="I75" t="s">
        <v>39</v>
      </c>
      <c r="J75" t="s">
        <v>57</v>
      </c>
      <c r="K75" t="s">
        <v>209</v>
      </c>
    </row>
    <row r="76" spans="1:11" x14ac:dyDescent="0.3">
      <c r="A76" s="5" t="s">
        <v>135</v>
      </c>
      <c r="B76" s="5" t="s">
        <v>85</v>
      </c>
      <c r="C76" s="5" t="s">
        <v>22</v>
      </c>
      <c r="D76" s="5" t="s">
        <v>136</v>
      </c>
      <c r="F76" s="5" t="s">
        <v>5</v>
      </c>
      <c r="H76" t="s">
        <v>8</v>
      </c>
      <c r="I76" t="s">
        <v>5</v>
      </c>
      <c r="J76" t="s">
        <v>14</v>
      </c>
      <c r="K76" t="s">
        <v>210</v>
      </c>
    </row>
    <row r="77" spans="1:11" x14ac:dyDescent="0.3">
      <c r="A77" s="5" t="s">
        <v>126</v>
      </c>
      <c r="B77" s="5" t="s">
        <v>102</v>
      </c>
      <c r="C77" s="5" t="s">
        <v>51</v>
      </c>
      <c r="D77" s="5" t="s">
        <v>137</v>
      </c>
      <c r="F77" s="5" t="s">
        <v>18</v>
      </c>
      <c r="H77" t="s">
        <v>38</v>
      </c>
      <c r="I77" t="s">
        <v>9</v>
      </c>
      <c r="J77" t="s">
        <v>26</v>
      </c>
      <c r="K77" t="s">
        <v>211</v>
      </c>
    </row>
    <row r="78" spans="1:11" x14ac:dyDescent="0.3">
      <c r="A78" s="5" t="s">
        <v>119</v>
      </c>
      <c r="B78" s="5" t="s">
        <v>25</v>
      </c>
      <c r="C78" s="5" t="s">
        <v>54</v>
      </c>
      <c r="D78" s="5"/>
      <c r="F78" s="5" t="s">
        <v>166</v>
      </c>
      <c r="H78" t="s">
        <v>78</v>
      </c>
      <c r="I78" t="s">
        <v>21</v>
      </c>
      <c r="J78" t="s">
        <v>121</v>
      </c>
      <c r="K78" t="s">
        <v>212</v>
      </c>
    </row>
    <row r="79" spans="1:11" x14ac:dyDescent="0.3">
      <c r="A79" s="5" t="s">
        <v>31</v>
      </c>
      <c r="B79" s="5" t="s">
        <v>5</v>
      </c>
      <c r="C79" s="5" t="s">
        <v>40</v>
      </c>
      <c r="D79" s="5" t="s">
        <v>138</v>
      </c>
      <c r="F79" s="5" t="s">
        <v>225</v>
      </c>
      <c r="H79" t="s">
        <v>107</v>
      </c>
      <c r="I79" t="s">
        <v>5</v>
      </c>
      <c r="J79">
        <v>300</v>
      </c>
      <c r="K79" t="s">
        <v>11</v>
      </c>
    </row>
    <row r="80" spans="1:11" x14ac:dyDescent="0.3">
      <c r="A80" s="5" t="s">
        <v>70</v>
      </c>
      <c r="B80" s="5" t="s">
        <v>5</v>
      </c>
      <c r="C80" s="5" t="s">
        <v>51</v>
      </c>
      <c r="D80" s="5" t="s">
        <v>139</v>
      </c>
      <c r="F80" s="5" t="s">
        <v>53</v>
      </c>
      <c r="H80" t="s">
        <v>130</v>
      </c>
      <c r="I80" t="s">
        <v>9</v>
      </c>
      <c r="J80" t="s">
        <v>14</v>
      </c>
      <c r="K80" t="s">
        <v>213</v>
      </c>
    </row>
    <row r="81" spans="1:11" x14ac:dyDescent="0.3">
      <c r="A81" s="5" t="s">
        <v>114</v>
      </c>
      <c r="B81" s="5" t="s">
        <v>39</v>
      </c>
      <c r="C81" s="5" t="s">
        <v>6</v>
      </c>
      <c r="D81" s="5" t="s">
        <v>63</v>
      </c>
      <c r="F81" s="5"/>
      <c r="H81" t="s">
        <v>114</v>
      </c>
      <c r="I81" t="s">
        <v>25</v>
      </c>
      <c r="J81">
        <v>300</v>
      </c>
      <c r="K81" t="s">
        <v>214</v>
      </c>
    </row>
    <row r="82" spans="1:11" x14ac:dyDescent="0.3">
      <c r="A82" s="5" t="s">
        <v>76</v>
      </c>
      <c r="B82" s="5" t="s">
        <v>25</v>
      </c>
      <c r="C82" s="5" t="s">
        <v>42</v>
      </c>
      <c r="D82" s="5" t="s">
        <v>140</v>
      </c>
      <c r="F82" s="5" t="s">
        <v>57</v>
      </c>
      <c r="H82" t="s">
        <v>50</v>
      </c>
      <c r="I82" t="s">
        <v>102</v>
      </c>
      <c r="J82" t="s">
        <v>6</v>
      </c>
      <c r="K82" t="s">
        <v>27</v>
      </c>
    </row>
    <row r="83" spans="1:11" x14ac:dyDescent="0.3">
      <c r="A83" s="5" t="s">
        <v>46</v>
      </c>
      <c r="B83" s="5" t="s">
        <v>21</v>
      </c>
      <c r="C83" s="5" t="s">
        <v>54</v>
      </c>
      <c r="D83" s="5" t="s">
        <v>141</v>
      </c>
      <c r="F83" s="5" t="s">
        <v>167</v>
      </c>
      <c r="H83" t="s">
        <v>104</v>
      </c>
      <c r="I83" t="s">
        <v>36</v>
      </c>
      <c r="J83" t="s">
        <v>18</v>
      </c>
      <c r="K83" t="s">
        <v>215</v>
      </c>
    </row>
    <row r="84" spans="1:11" x14ac:dyDescent="0.3">
      <c r="A84" s="5" t="s">
        <v>64</v>
      </c>
      <c r="B84" s="5" t="s">
        <v>25</v>
      </c>
      <c r="C84" s="5" t="s">
        <v>18</v>
      </c>
      <c r="D84" s="5" t="s">
        <v>142</v>
      </c>
      <c r="F84" s="5" t="s">
        <v>225</v>
      </c>
      <c r="H84" t="s">
        <v>31</v>
      </c>
      <c r="I84" t="s">
        <v>17</v>
      </c>
      <c r="J84" t="s">
        <v>6</v>
      </c>
      <c r="K84" t="s">
        <v>216</v>
      </c>
    </row>
    <row r="85" spans="1:11" x14ac:dyDescent="0.3">
      <c r="A85" s="5" t="s">
        <v>46</v>
      </c>
      <c r="B85" s="5" t="s">
        <v>29</v>
      </c>
      <c r="C85" s="5" t="s">
        <v>14</v>
      </c>
      <c r="D85" s="5" t="s">
        <v>63</v>
      </c>
      <c r="F85" s="5" t="s">
        <v>12</v>
      </c>
      <c r="H85" t="s">
        <v>24</v>
      </c>
      <c r="I85" t="s">
        <v>25</v>
      </c>
      <c r="J85" t="s">
        <v>54</v>
      </c>
      <c r="K85" t="s">
        <v>41</v>
      </c>
    </row>
    <row r="86" spans="1:11" x14ac:dyDescent="0.3">
      <c r="A86" s="5" t="s">
        <v>143</v>
      </c>
      <c r="B86" s="5" t="s">
        <v>102</v>
      </c>
      <c r="C86" s="5" t="s">
        <v>22</v>
      </c>
      <c r="D86" s="5" t="s">
        <v>144</v>
      </c>
      <c r="F86" s="5" t="s">
        <v>5</v>
      </c>
      <c r="H86" t="s">
        <v>8</v>
      </c>
      <c r="I86" t="s">
        <v>17</v>
      </c>
      <c r="J86" t="s">
        <v>14</v>
      </c>
      <c r="K86" t="s">
        <v>217</v>
      </c>
    </row>
    <row r="87" spans="1:11" x14ac:dyDescent="0.3">
      <c r="A87" s="5" t="s">
        <v>145</v>
      </c>
      <c r="B87" s="5" t="s">
        <v>39</v>
      </c>
      <c r="C87" s="5" t="s">
        <v>146</v>
      </c>
      <c r="D87" s="5" t="s">
        <v>147</v>
      </c>
      <c r="F87" s="5" t="s">
        <v>168</v>
      </c>
    </row>
    <row r="88" spans="1:11" x14ac:dyDescent="0.3">
      <c r="A88" s="5" t="s">
        <v>8</v>
      </c>
      <c r="B88" s="5" t="s">
        <v>9</v>
      </c>
      <c r="C88" s="5" t="s">
        <v>57</v>
      </c>
      <c r="D88" s="5" t="s">
        <v>148</v>
      </c>
      <c r="F88" s="5" t="s">
        <v>169</v>
      </c>
    </row>
    <row r="89" spans="1:11" x14ac:dyDescent="0.3">
      <c r="A89" s="5" t="s">
        <v>149</v>
      </c>
      <c r="B89" s="5" t="s">
        <v>21</v>
      </c>
      <c r="C89" s="5" t="s">
        <v>10</v>
      </c>
      <c r="D89" s="5" t="s">
        <v>150</v>
      </c>
      <c r="F89" s="5" t="s">
        <v>225</v>
      </c>
    </row>
    <row r="90" spans="1:11" x14ac:dyDescent="0.3">
      <c r="A90" s="5" t="s">
        <v>151</v>
      </c>
      <c r="B90" s="5"/>
      <c r="C90" s="5" t="s">
        <v>6</v>
      </c>
      <c r="D90" s="5" t="s">
        <v>152</v>
      </c>
      <c r="F90" s="5" t="s">
        <v>35</v>
      </c>
    </row>
    <row r="91" spans="1:11" x14ac:dyDescent="0.3">
      <c r="A91" s="5" t="s">
        <v>24</v>
      </c>
      <c r="B91" s="5" t="s">
        <v>85</v>
      </c>
      <c r="C91" s="5" t="s">
        <v>54</v>
      </c>
      <c r="D91" s="5" t="s">
        <v>11</v>
      </c>
      <c r="F91" s="5" t="s">
        <v>9</v>
      </c>
    </row>
    <row r="92" spans="1:11" x14ac:dyDescent="0.3">
      <c r="A92" s="5" t="s">
        <v>119</v>
      </c>
      <c r="B92" s="5" t="s">
        <v>153</v>
      </c>
      <c r="C92" s="7">
        <v>230</v>
      </c>
      <c r="D92" s="5" t="s">
        <v>154</v>
      </c>
      <c r="F92" s="5" t="s">
        <v>121</v>
      </c>
    </row>
    <row r="93" spans="1:11" x14ac:dyDescent="0.3">
      <c r="A93" s="5" t="s">
        <v>50</v>
      </c>
      <c r="B93" s="5" t="s">
        <v>155</v>
      </c>
      <c r="C93" s="7">
        <v>170</v>
      </c>
      <c r="D93" s="5" t="s">
        <v>156</v>
      </c>
      <c r="F93" s="5" t="s">
        <v>170</v>
      </c>
    </row>
    <row r="94" spans="1:11" x14ac:dyDescent="0.3">
      <c r="A94" s="5" t="s">
        <v>157</v>
      </c>
      <c r="B94" s="5" t="s">
        <v>155</v>
      </c>
      <c r="C94" s="7">
        <v>420</v>
      </c>
      <c r="D94" s="5" t="s">
        <v>158</v>
      </c>
      <c r="F94" s="5" t="s">
        <v>225</v>
      </c>
    </row>
    <row r="95" spans="1:11" x14ac:dyDescent="0.3">
      <c r="F95" s="5" t="s">
        <v>107</v>
      </c>
    </row>
    <row r="96" spans="1:11" x14ac:dyDescent="0.3">
      <c r="F96" s="5" t="s">
        <v>102</v>
      </c>
    </row>
    <row r="97" spans="6:6" x14ac:dyDescent="0.3">
      <c r="F97" s="5" t="s">
        <v>42</v>
      </c>
    </row>
    <row r="98" spans="6:6" x14ac:dyDescent="0.3">
      <c r="F98" s="5" t="s">
        <v>169</v>
      </c>
    </row>
    <row r="99" spans="6:6" x14ac:dyDescent="0.3">
      <c r="F99" s="5" t="s">
        <v>225</v>
      </c>
    </row>
    <row r="100" spans="6:6" x14ac:dyDescent="0.3">
      <c r="F100" s="5" t="s">
        <v>89</v>
      </c>
    </row>
    <row r="101" spans="6:6" x14ac:dyDescent="0.3">
      <c r="F101" s="5" t="s">
        <v>25</v>
      </c>
    </row>
    <row r="102" spans="6:6" x14ac:dyDescent="0.3">
      <c r="F102" s="5" t="s">
        <v>18</v>
      </c>
    </row>
    <row r="103" spans="6:6" x14ac:dyDescent="0.3">
      <c r="F103" s="5" t="s">
        <v>171</v>
      </c>
    </row>
    <row r="104" spans="6:6" x14ac:dyDescent="0.3">
      <c r="F104" s="5" t="s">
        <v>225</v>
      </c>
    </row>
    <row r="105" spans="6:6" x14ac:dyDescent="0.3">
      <c r="F105" s="5" t="s">
        <v>8</v>
      </c>
    </row>
    <row r="106" spans="6:6" x14ac:dyDescent="0.3">
      <c r="F106" s="5" t="s">
        <v>85</v>
      </c>
    </row>
    <row r="107" spans="6:6" x14ac:dyDescent="0.3">
      <c r="F107" s="5" t="s">
        <v>42</v>
      </c>
    </row>
    <row r="108" spans="6:6" x14ac:dyDescent="0.3">
      <c r="F108" s="5" t="s">
        <v>11</v>
      </c>
    </row>
    <row r="109" spans="6:6" x14ac:dyDescent="0.3">
      <c r="F109" s="5" t="s">
        <v>225</v>
      </c>
    </row>
    <row r="110" spans="6:6" x14ac:dyDescent="0.3">
      <c r="F110" s="5" t="s">
        <v>114</v>
      </c>
    </row>
    <row r="111" spans="6:6" x14ac:dyDescent="0.3">
      <c r="F111" s="5" t="s">
        <v>102</v>
      </c>
    </row>
    <row r="112" spans="6:6" x14ac:dyDescent="0.3">
      <c r="F112" s="5" t="s">
        <v>57</v>
      </c>
    </row>
    <row r="113" spans="6:6" x14ac:dyDescent="0.3">
      <c r="F113" s="5" t="s">
        <v>172</v>
      </c>
    </row>
    <row r="114" spans="6:6" x14ac:dyDescent="0.3">
      <c r="F114" s="5" t="s">
        <v>225</v>
      </c>
    </row>
    <row r="115" spans="6:6" x14ac:dyDescent="0.3">
      <c r="F115" s="5" t="s">
        <v>157</v>
      </c>
    </row>
    <row r="116" spans="6:6" x14ac:dyDescent="0.3">
      <c r="F116" s="5" t="s">
        <v>13</v>
      </c>
    </row>
    <row r="117" spans="6:6" x14ac:dyDescent="0.3">
      <c r="F117" s="5" t="s">
        <v>168</v>
      </c>
    </row>
    <row r="118" spans="6:6" x14ac:dyDescent="0.3">
      <c r="F118" s="5" t="s">
        <v>173</v>
      </c>
    </row>
    <row r="119" spans="6:6" x14ac:dyDescent="0.3">
      <c r="F119" s="5" t="s">
        <v>225</v>
      </c>
    </row>
    <row r="120" spans="6:6" x14ac:dyDescent="0.3">
      <c r="F120" s="5" t="s">
        <v>72</v>
      </c>
    </row>
    <row r="121" spans="6:6" x14ac:dyDescent="0.3">
      <c r="F121" s="5" t="s">
        <v>39</v>
      </c>
    </row>
    <row r="122" spans="6:6" x14ac:dyDescent="0.3">
      <c r="F122" s="5" t="s">
        <v>54</v>
      </c>
    </row>
    <row r="123" spans="6:6" x14ac:dyDescent="0.3">
      <c r="F123" s="5" t="s">
        <v>174</v>
      </c>
    </row>
    <row r="124" spans="6:6" x14ac:dyDescent="0.3">
      <c r="F124" s="5" t="s">
        <v>225</v>
      </c>
    </row>
    <row r="125" spans="6:6" x14ac:dyDescent="0.3">
      <c r="F125" s="5" t="s">
        <v>59</v>
      </c>
    </row>
    <row r="126" spans="6:6" x14ac:dyDescent="0.3">
      <c r="F126" s="5" t="s">
        <v>5</v>
      </c>
    </row>
    <row r="127" spans="6:6" x14ac:dyDescent="0.3">
      <c r="F127" s="5" t="s">
        <v>22</v>
      </c>
    </row>
    <row r="128" spans="6:6" x14ac:dyDescent="0.3">
      <c r="F128" s="5" t="s">
        <v>175</v>
      </c>
    </row>
    <row r="129" spans="6:6" x14ac:dyDescent="0.3">
      <c r="F129" s="5" t="s">
        <v>225</v>
      </c>
    </row>
    <row r="130" spans="6:6" x14ac:dyDescent="0.3">
      <c r="F130" s="5" t="s">
        <v>114</v>
      </c>
    </row>
    <row r="131" spans="6:6" x14ac:dyDescent="0.3">
      <c r="F131" s="5" t="s">
        <v>36</v>
      </c>
    </row>
    <row r="132" spans="6:6" x14ac:dyDescent="0.3">
      <c r="F132" s="5" t="s">
        <v>40</v>
      </c>
    </row>
    <row r="133" spans="6:6" x14ac:dyDescent="0.3">
      <c r="F133" s="5" t="s">
        <v>176</v>
      </c>
    </row>
    <row r="134" spans="6:6" x14ac:dyDescent="0.3">
      <c r="F134" s="5" t="s">
        <v>225</v>
      </c>
    </row>
    <row r="135" spans="6:6" x14ac:dyDescent="0.3">
      <c r="F135" s="5" t="s">
        <v>68</v>
      </c>
    </row>
    <row r="136" spans="6:6" x14ac:dyDescent="0.3">
      <c r="F136" s="5" t="s">
        <v>5</v>
      </c>
    </row>
    <row r="137" spans="6:6" x14ac:dyDescent="0.3">
      <c r="F137" s="5" t="s">
        <v>42</v>
      </c>
    </row>
    <row r="138" spans="6:6" x14ac:dyDescent="0.3">
      <c r="F138" s="5" t="s">
        <v>148</v>
      </c>
    </row>
    <row r="139" spans="6:6" x14ac:dyDescent="0.3">
      <c r="F139" s="5" t="s">
        <v>225</v>
      </c>
    </row>
    <row r="140" spans="6:6" x14ac:dyDescent="0.3">
      <c r="F140" s="5" t="s">
        <v>126</v>
      </c>
    </row>
    <row r="141" spans="6:6" x14ac:dyDescent="0.3">
      <c r="F141" s="5" t="s">
        <v>102</v>
      </c>
    </row>
    <row r="142" spans="6:6" x14ac:dyDescent="0.3">
      <c r="F142" s="5" t="s">
        <v>146</v>
      </c>
    </row>
    <row r="143" spans="6:6" x14ac:dyDescent="0.3">
      <c r="F143" s="5" t="s">
        <v>177</v>
      </c>
    </row>
    <row r="144" spans="6:6" x14ac:dyDescent="0.3">
      <c r="F144" s="5" t="s">
        <v>225</v>
      </c>
    </row>
    <row r="145" spans="6:6" x14ac:dyDescent="0.3">
      <c r="F145" s="5" t="s">
        <v>104</v>
      </c>
    </row>
    <row r="146" spans="6:6" x14ac:dyDescent="0.3">
      <c r="F146" s="5" t="s">
        <v>5</v>
      </c>
    </row>
    <row r="147" spans="6:6" x14ac:dyDescent="0.3">
      <c r="F147" s="5" t="s">
        <v>22</v>
      </c>
    </row>
    <row r="148" spans="6:6" x14ac:dyDescent="0.3">
      <c r="F148" s="5" t="s">
        <v>178</v>
      </c>
    </row>
    <row r="149" spans="6:6" x14ac:dyDescent="0.3">
      <c r="F149" s="5" t="s">
        <v>225</v>
      </c>
    </row>
    <row r="150" spans="6:6" x14ac:dyDescent="0.3">
      <c r="F150" s="5" t="s">
        <v>48</v>
      </c>
    </row>
    <row r="151" spans="6:6" x14ac:dyDescent="0.3">
      <c r="F151" s="5" t="s">
        <v>13</v>
      </c>
    </row>
    <row r="152" spans="6:6" x14ac:dyDescent="0.3">
      <c r="F152" s="5" t="s">
        <v>57</v>
      </c>
    </row>
    <row r="153" spans="6:6" x14ac:dyDescent="0.3">
      <c r="F153" s="5" t="s">
        <v>179</v>
      </c>
    </row>
    <row r="154" spans="6:6" x14ac:dyDescent="0.3">
      <c r="F154" s="5" t="s">
        <v>225</v>
      </c>
    </row>
    <row r="155" spans="6:6" x14ac:dyDescent="0.3">
      <c r="F155" s="5" t="s">
        <v>35</v>
      </c>
    </row>
    <row r="156" spans="6:6" x14ac:dyDescent="0.3">
      <c r="F156" s="5" t="s">
        <v>21</v>
      </c>
    </row>
    <row r="157" spans="6:6" x14ac:dyDescent="0.3">
      <c r="F157" s="5" t="s">
        <v>18</v>
      </c>
    </row>
    <row r="158" spans="6:6" x14ac:dyDescent="0.3">
      <c r="F158" s="5" t="s">
        <v>148</v>
      </c>
    </row>
    <row r="159" spans="6:6" x14ac:dyDescent="0.3">
      <c r="F159" s="5" t="s">
        <v>225</v>
      </c>
    </row>
    <row r="160" spans="6:6" x14ac:dyDescent="0.3">
      <c r="F160" s="5" t="s">
        <v>59</v>
      </c>
    </row>
    <row r="161" spans="6:6" x14ac:dyDescent="0.3">
      <c r="F161" s="5" t="s">
        <v>36</v>
      </c>
    </row>
    <row r="162" spans="6:6" x14ac:dyDescent="0.3">
      <c r="F162" s="5" t="s">
        <v>6</v>
      </c>
    </row>
    <row r="163" spans="6:6" x14ac:dyDescent="0.3">
      <c r="F163" s="5" t="s">
        <v>180</v>
      </c>
    </row>
    <row r="164" spans="6:6" x14ac:dyDescent="0.3">
      <c r="F164" s="5" t="s">
        <v>225</v>
      </c>
    </row>
    <row r="165" spans="6:6" x14ac:dyDescent="0.3">
      <c r="F165" s="5" t="s">
        <v>35</v>
      </c>
    </row>
    <row r="166" spans="6:6" x14ac:dyDescent="0.3">
      <c r="F166" s="5" t="s">
        <v>85</v>
      </c>
    </row>
    <row r="167" spans="6:6" x14ac:dyDescent="0.3">
      <c r="F167" s="5" t="s">
        <v>18</v>
      </c>
    </row>
    <row r="168" spans="6:6" x14ac:dyDescent="0.3">
      <c r="F168" s="5" t="s">
        <v>181</v>
      </c>
    </row>
    <row r="169" spans="6:6" x14ac:dyDescent="0.3">
      <c r="F169" s="5" t="s">
        <v>225</v>
      </c>
    </row>
    <row r="170" spans="6:6" x14ac:dyDescent="0.3">
      <c r="F170" s="5" t="s">
        <v>48</v>
      </c>
    </row>
    <row r="171" spans="6:6" x14ac:dyDescent="0.3">
      <c r="F171" s="5" t="s">
        <v>85</v>
      </c>
    </row>
    <row r="172" spans="6:6" x14ac:dyDescent="0.3">
      <c r="F172" s="5" t="s">
        <v>18</v>
      </c>
    </row>
    <row r="173" spans="6:6" x14ac:dyDescent="0.3">
      <c r="F173" s="5" t="s">
        <v>182</v>
      </c>
    </row>
    <row r="174" spans="6:6" x14ac:dyDescent="0.3">
      <c r="F174" s="5" t="s">
        <v>225</v>
      </c>
    </row>
    <row r="175" spans="6:6" x14ac:dyDescent="0.3">
      <c r="F175" s="5" t="s">
        <v>33</v>
      </c>
    </row>
    <row r="176" spans="6:6" x14ac:dyDescent="0.3">
      <c r="F176" s="5" t="s">
        <v>5</v>
      </c>
    </row>
    <row r="177" spans="6:6" x14ac:dyDescent="0.3">
      <c r="F177" s="5" t="s">
        <v>42</v>
      </c>
    </row>
    <row r="178" spans="6:6" x14ac:dyDescent="0.3">
      <c r="F178" s="5" t="s">
        <v>142</v>
      </c>
    </row>
    <row r="179" spans="6:6" x14ac:dyDescent="0.3">
      <c r="F179" s="5" t="s">
        <v>225</v>
      </c>
    </row>
    <row r="180" spans="6:6" x14ac:dyDescent="0.3">
      <c r="F180" s="5" t="s">
        <v>183</v>
      </c>
    </row>
    <row r="181" spans="6:6" x14ac:dyDescent="0.3">
      <c r="F181" s="5" t="s">
        <v>102</v>
      </c>
    </row>
    <row r="182" spans="6:6" x14ac:dyDescent="0.3">
      <c r="F182" s="5" t="s">
        <v>121</v>
      </c>
    </row>
    <row r="183" spans="6:6" x14ac:dyDescent="0.3">
      <c r="F183" s="5" t="s">
        <v>41</v>
      </c>
    </row>
    <row r="184" spans="6:6" x14ac:dyDescent="0.3">
      <c r="F184" s="5" t="s">
        <v>225</v>
      </c>
    </row>
    <row r="185" spans="6:6" x14ac:dyDescent="0.3">
      <c r="F185" s="5" t="s">
        <v>95</v>
      </c>
    </row>
    <row r="186" spans="6:6" x14ac:dyDescent="0.3">
      <c r="F186" s="5" t="s">
        <v>17</v>
      </c>
    </row>
    <row r="187" spans="6:6" x14ac:dyDescent="0.3">
      <c r="F187" s="5" t="s">
        <v>54</v>
      </c>
    </row>
    <row r="188" spans="6:6" x14ac:dyDescent="0.3">
      <c r="F188" s="5" t="s">
        <v>184</v>
      </c>
    </row>
    <row r="189" spans="6:6" x14ac:dyDescent="0.3">
      <c r="F189" s="5" t="s">
        <v>225</v>
      </c>
    </row>
    <row r="190" spans="6:6" x14ac:dyDescent="0.3">
      <c r="F190" s="5" t="s">
        <v>59</v>
      </c>
    </row>
    <row r="191" spans="6:6" x14ac:dyDescent="0.3">
      <c r="F191" s="5" t="s">
        <v>5</v>
      </c>
    </row>
    <row r="192" spans="6:6" x14ac:dyDescent="0.3">
      <c r="F192" s="5" t="s">
        <v>6</v>
      </c>
    </row>
    <row r="193" spans="6:6" x14ac:dyDescent="0.3">
      <c r="F193" s="5" t="s">
        <v>185</v>
      </c>
    </row>
    <row r="194" spans="6:6" x14ac:dyDescent="0.3">
      <c r="F194" s="5" t="s">
        <v>225</v>
      </c>
    </row>
    <row r="195" spans="6:6" x14ac:dyDescent="0.3">
      <c r="F195" s="5" t="s">
        <v>8</v>
      </c>
    </row>
    <row r="196" spans="6:6" x14ac:dyDescent="0.3">
      <c r="F196" s="5" t="s">
        <v>39</v>
      </c>
    </row>
    <row r="197" spans="6:6" x14ac:dyDescent="0.3">
      <c r="F197" s="5" t="s">
        <v>22</v>
      </c>
    </row>
    <row r="198" spans="6:6" x14ac:dyDescent="0.3">
      <c r="F198" s="5" t="s">
        <v>186</v>
      </c>
    </row>
    <row r="199" spans="6:6" x14ac:dyDescent="0.3">
      <c r="F199" s="5" t="s">
        <v>225</v>
      </c>
    </row>
    <row r="200" spans="6:6" x14ac:dyDescent="0.3">
      <c r="F200" s="5" t="s">
        <v>104</v>
      </c>
    </row>
    <row r="201" spans="6:6" x14ac:dyDescent="0.3">
      <c r="F201" s="5" t="s">
        <v>29</v>
      </c>
    </row>
    <row r="202" spans="6:6" x14ac:dyDescent="0.3">
      <c r="F202" s="5" t="s">
        <v>14</v>
      </c>
    </row>
    <row r="203" spans="6:6" x14ac:dyDescent="0.3">
      <c r="F203" s="5" t="s">
        <v>182</v>
      </c>
    </row>
    <row r="204" spans="6:6" x14ac:dyDescent="0.3">
      <c r="F204" s="5" t="s">
        <v>225</v>
      </c>
    </row>
    <row r="205" spans="6:6" x14ac:dyDescent="0.3">
      <c r="F205" s="5" t="s">
        <v>53</v>
      </c>
    </row>
    <row r="206" spans="6:6" x14ac:dyDescent="0.3">
      <c r="F206" s="5" t="s">
        <v>29</v>
      </c>
    </row>
    <row r="207" spans="6:6" x14ac:dyDescent="0.3">
      <c r="F207" s="5" t="s">
        <v>6</v>
      </c>
    </row>
    <row r="208" spans="6:6" x14ac:dyDescent="0.3">
      <c r="F208" s="5" t="s">
        <v>187</v>
      </c>
    </row>
    <row r="209" spans="6:6" x14ac:dyDescent="0.3">
      <c r="F209" s="5" t="s">
        <v>225</v>
      </c>
    </row>
    <row r="210" spans="6:6" x14ac:dyDescent="0.3">
      <c r="F210" s="5" t="s">
        <v>12</v>
      </c>
    </row>
    <row r="211" spans="6:6" x14ac:dyDescent="0.3">
      <c r="F211" s="5" t="s">
        <v>21</v>
      </c>
    </row>
    <row r="212" spans="6:6" x14ac:dyDescent="0.3">
      <c r="F212" s="5" t="s">
        <v>54</v>
      </c>
    </row>
    <row r="213" spans="6:6" x14ac:dyDescent="0.3">
      <c r="F213" s="5" t="s">
        <v>188</v>
      </c>
    </row>
    <row r="214" spans="6:6" x14ac:dyDescent="0.3">
      <c r="F214" s="5" t="s">
        <v>225</v>
      </c>
    </row>
    <row r="215" spans="6:6" x14ac:dyDescent="0.3">
      <c r="F215" s="5" t="s">
        <v>104</v>
      </c>
    </row>
    <row r="216" spans="6:6" x14ac:dyDescent="0.3">
      <c r="F216" s="5" t="s">
        <v>25</v>
      </c>
    </row>
    <row r="217" spans="6:6" x14ac:dyDescent="0.3">
      <c r="F217" s="5" t="s">
        <v>54</v>
      </c>
    </row>
    <row r="218" spans="6:6" x14ac:dyDescent="0.3">
      <c r="F218" s="5" t="s">
        <v>189</v>
      </c>
    </row>
    <row r="219" spans="6:6" x14ac:dyDescent="0.3">
      <c r="F219" s="5" t="s">
        <v>225</v>
      </c>
    </row>
    <row r="220" spans="6:6" x14ac:dyDescent="0.3">
      <c r="F220" s="5" t="s">
        <v>190</v>
      </c>
    </row>
    <row r="221" spans="6:6" x14ac:dyDescent="0.3">
      <c r="F221" s="5" t="s">
        <v>17</v>
      </c>
    </row>
    <row r="222" spans="6:6" x14ac:dyDescent="0.3">
      <c r="F222" s="5" t="s">
        <v>57</v>
      </c>
    </row>
    <row r="223" spans="6:6" x14ac:dyDescent="0.3">
      <c r="F223" s="5" t="s">
        <v>191</v>
      </c>
    </row>
    <row r="224" spans="6:6" x14ac:dyDescent="0.3">
      <c r="F224" s="5" t="s">
        <v>225</v>
      </c>
    </row>
    <row r="225" spans="6:6" x14ac:dyDescent="0.3">
      <c r="F225" s="5" t="s">
        <v>104</v>
      </c>
    </row>
    <row r="226" spans="6:6" x14ac:dyDescent="0.3">
      <c r="F226" s="5" t="s">
        <v>102</v>
      </c>
    </row>
    <row r="227" spans="6:6" x14ac:dyDescent="0.3">
      <c r="F227" s="5" t="s">
        <v>22</v>
      </c>
    </row>
    <row r="228" spans="6:6" x14ac:dyDescent="0.3">
      <c r="F228" s="5" t="s">
        <v>52</v>
      </c>
    </row>
    <row r="229" spans="6:6" x14ac:dyDescent="0.3">
      <c r="F229" s="5" t="s">
        <v>225</v>
      </c>
    </row>
    <row r="230" spans="6:6" x14ac:dyDescent="0.3">
      <c r="F230" s="5" t="s">
        <v>95</v>
      </c>
    </row>
    <row r="231" spans="6:6" x14ac:dyDescent="0.3">
      <c r="F231" s="5" t="s">
        <v>25</v>
      </c>
    </row>
    <row r="232" spans="6:6" x14ac:dyDescent="0.3">
      <c r="F232" s="5" t="s">
        <v>54</v>
      </c>
    </row>
    <row r="233" spans="6:6" x14ac:dyDescent="0.3">
      <c r="F233" s="5" t="s">
        <v>80</v>
      </c>
    </row>
    <row r="234" spans="6:6" x14ac:dyDescent="0.3">
      <c r="F234" s="5" t="s">
        <v>225</v>
      </c>
    </row>
    <row r="235" spans="6:6" x14ac:dyDescent="0.3">
      <c r="F235" s="5" t="s">
        <v>192</v>
      </c>
    </row>
    <row r="236" spans="6:6" x14ac:dyDescent="0.3">
      <c r="F236" s="5" t="s">
        <v>17</v>
      </c>
    </row>
    <row r="237" spans="6:6" x14ac:dyDescent="0.3">
      <c r="F237" s="5" t="s">
        <v>54</v>
      </c>
    </row>
    <row r="238" spans="6:6" x14ac:dyDescent="0.3">
      <c r="F238" s="5" t="s">
        <v>142</v>
      </c>
    </row>
    <row r="239" spans="6:6" x14ac:dyDescent="0.3">
      <c r="F239" s="5" t="s">
        <v>225</v>
      </c>
    </row>
    <row r="240" spans="6:6" x14ac:dyDescent="0.3">
      <c r="F240" s="5" t="s">
        <v>89</v>
      </c>
    </row>
    <row r="241" spans="6:6" x14ac:dyDescent="0.3">
      <c r="F241" s="5" t="s">
        <v>25</v>
      </c>
    </row>
    <row r="242" spans="6:6" x14ac:dyDescent="0.3">
      <c r="F242" s="5" t="s">
        <v>18</v>
      </c>
    </row>
    <row r="243" spans="6:6" x14ac:dyDescent="0.3">
      <c r="F243" s="5" t="s">
        <v>193</v>
      </c>
    </row>
    <row r="244" spans="6:6" x14ac:dyDescent="0.3">
      <c r="F244" s="5" t="s">
        <v>225</v>
      </c>
    </row>
    <row r="245" spans="6:6" x14ac:dyDescent="0.3">
      <c r="F245" s="5" t="s">
        <v>126</v>
      </c>
    </row>
    <row r="246" spans="6:6" x14ac:dyDescent="0.3">
      <c r="F246" s="5" t="s">
        <v>17</v>
      </c>
    </row>
    <row r="247" spans="6:6" x14ac:dyDescent="0.3">
      <c r="F247" s="5" t="s">
        <v>14</v>
      </c>
    </row>
    <row r="248" spans="6:6" x14ac:dyDescent="0.3">
      <c r="F248" s="5" t="s">
        <v>41</v>
      </c>
    </row>
    <row r="249" spans="6:6" x14ac:dyDescent="0.3">
      <c r="F249" s="5" t="s">
        <v>225</v>
      </c>
    </row>
    <row r="250" spans="6:6" x14ac:dyDescent="0.3">
      <c r="F250" s="5" t="s">
        <v>48</v>
      </c>
    </row>
    <row r="251" spans="6:6" x14ac:dyDescent="0.3">
      <c r="F251" s="5" t="s">
        <v>5</v>
      </c>
    </row>
    <row r="252" spans="6:6" x14ac:dyDescent="0.3">
      <c r="F252" s="5" t="s">
        <v>54</v>
      </c>
    </row>
    <row r="253" spans="6:6" x14ac:dyDescent="0.3">
      <c r="F253" s="5" t="s">
        <v>194</v>
      </c>
    </row>
    <row r="254" spans="6:6" x14ac:dyDescent="0.3">
      <c r="F254" s="5" t="s">
        <v>225</v>
      </c>
    </row>
    <row r="255" spans="6:6" x14ac:dyDescent="0.3">
      <c r="F255" s="5" t="s">
        <v>53</v>
      </c>
    </row>
    <row r="256" spans="6:6" x14ac:dyDescent="0.3">
      <c r="F256" s="5" t="s">
        <v>29</v>
      </c>
    </row>
    <row r="257" spans="6:6" x14ac:dyDescent="0.3">
      <c r="F257" s="5" t="s">
        <v>6</v>
      </c>
    </row>
    <row r="258" spans="6:6" x14ac:dyDescent="0.3">
      <c r="F258" s="5" t="s">
        <v>195</v>
      </c>
    </row>
    <row r="259" spans="6:6" x14ac:dyDescent="0.3">
      <c r="F259" s="5" t="s">
        <v>225</v>
      </c>
    </row>
    <row r="260" spans="6:6" x14ac:dyDescent="0.3">
      <c r="F260" s="5" t="s">
        <v>119</v>
      </c>
    </row>
    <row r="261" spans="6:6" x14ac:dyDescent="0.3">
      <c r="F261" s="5"/>
    </row>
    <row r="262" spans="6:6" x14ac:dyDescent="0.3">
      <c r="F262" s="5" t="s">
        <v>6</v>
      </c>
    </row>
    <row r="263" spans="6:6" x14ac:dyDescent="0.3">
      <c r="F263" s="5" t="s">
        <v>154</v>
      </c>
    </row>
    <row r="264" spans="6:6" x14ac:dyDescent="0.3">
      <c r="F264" s="5" t="s">
        <v>225</v>
      </c>
    </row>
    <row r="265" spans="6:6" x14ac:dyDescent="0.3">
      <c r="F265" s="5" t="s">
        <v>72</v>
      </c>
    </row>
    <row r="266" spans="6:6" x14ac:dyDescent="0.3">
      <c r="F266" s="5" t="s">
        <v>21</v>
      </c>
    </row>
    <row r="267" spans="6:6" x14ac:dyDescent="0.3">
      <c r="F267" s="5" t="s">
        <v>22</v>
      </c>
    </row>
    <row r="268" spans="6:6" x14ac:dyDescent="0.3">
      <c r="F268" s="5" t="s">
        <v>196</v>
      </c>
    </row>
    <row r="269" spans="6:6" x14ac:dyDescent="0.3">
      <c r="F269" s="5" t="s">
        <v>225</v>
      </c>
    </row>
    <row r="270" spans="6:6" x14ac:dyDescent="0.3">
      <c r="F270" s="5" t="s">
        <v>48</v>
      </c>
    </row>
    <row r="271" spans="6:6" x14ac:dyDescent="0.3">
      <c r="F271" s="5" t="s">
        <v>39</v>
      </c>
    </row>
    <row r="272" spans="6:6" x14ac:dyDescent="0.3">
      <c r="F272" s="5" t="s">
        <v>57</v>
      </c>
    </row>
    <row r="273" spans="6:6" x14ac:dyDescent="0.3">
      <c r="F273" s="5" t="s">
        <v>197</v>
      </c>
    </row>
    <row r="274" spans="6:6" x14ac:dyDescent="0.3">
      <c r="F274" s="5" t="s">
        <v>225</v>
      </c>
    </row>
    <row r="275" spans="6:6" x14ac:dyDescent="0.3">
      <c r="F275" s="5" t="s">
        <v>143</v>
      </c>
    </row>
    <row r="276" spans="6:6" x14ac:dyDescent="0.3">
      <c r="F276" s="5" t="s">
        <v>85</v>
      </c>
    </row>
    <row r="277" spans="6:6" x14ac:dyDescent="0.3">
      <c r="F277" s="5" t="s">
        <v>18</v>
      </c>
    </row>
    <row r="278" spans="6:6" x14ac:dyDescent="0.3">
      <c r="F278" s="5" t="s">
        <v>198</v>
      </c>
    </row>
    <row r="279" spans="6:6" x14ac:dyDescent="0.3">
      <c r="F279" s="5" t="s">
        <v>225</v>
      </c>
    </row>
    <row r="280" spans="6:6" x14ac:dyDescent="0.3">
      <c r="F280" s="5" t="s">
        <v>35</v>
      </c>
    </row>
    <row r="281" spans="6:6" x14ac:dyDescent="0.3">
      <c r="F281" s="5" t="s">
        <v>102</v>
      </c>
    </row>
    <row r="282" spans="6:6" x14ac:dyDescent="0.3">
      <c r="F282" s="5" t="s">
        <v>6</v>
      </c>
    </row>
    <row r="283" spans="6:6" x14ac:dyDescent="0.3">
      <c r="F283" s="5" t="s">
        <v>199</v>
      </c>
    </row>
    <row r="284" spans="6:6" x14ac:dyDescent="0.3">
      <c r="F284" s="5" t="s">
        <v>225</v>
      </c>
    </row>
    <row r="285" spans="6:6" x14ac:dyDescent="0.3">
      <c r="F285" s="5" t="s">
        <v>33</v>
      </c>
    </row>
    <row r="286" spans="6:6" x14ac:dyDescent="0.3">
      <c r="F286" s="5" t="s">
        <v>36</v>
      </c>
    </row>
    <row r="287" spans="6:6" x14ac:dyDescent="0.3">
      <c r="F287" s="5" t="s">
        <v>14</v>
      </c>
    </row>
    <row r="288" spans="6:6" x14ac:dyDescent="0.3">
      <c r="F288" s="5" t="s">
        <v>200</v>
      </c>
    </row>
    <row r="289" spans="6:6" x14ac:dyDescent="0.3">
      <c r="F289" s="5" t="s">
        <v>225</v>
      </c>
    </row>
    <row r="290" spans="6:6" x14ac:dyDescent="0.3">
      <c r="F290" s="5" t="s">
        <v>126</v>
      </c>
    </row>
    <row r="291" spans="6:6" x14ac:dyDescent="0.3">
      <c r="F291" s="5" t="s">
        <v>85</v>
      </c>
    </row>
    <row r="292" spans="6:6" x14ac:dyDescent="0.3">
      <c r="F292" s="5" t="s">
        <v>74</v>
      </c>
    </row>
    <row r="293" spans="6:6" x14ac:dyDescent="0.3">
      <c r="F293" s="5" t="s">
        <v>201</v>
      </c>
    </row>
    <row r="294" spans="6:6" x14ac:dyDescent="0.3">
      <c r="F294" s="5" t="s">
        <v>225</v>
      </c>
    </row>
    <row r="295" spans="6:6" x14ac:dyDescent="0.3">
      <c r="F295" s="5" t="s">
        <v>50</v>
      </c>
    </row>
    <row r="296" spans="6:6" x14ac:dyDescent="0.3">
      <c r="F296" s="5" t="s">
        <v>17</v>
      </c>
    </row>
    <row r="297" spans="6:6" x14ac:dyDescent="0.3">
      <c r="F297" s="5" t="s">
        <v>54</v>
      </c>
    </row>
    <row r="298" spans="6:6" x14ac:dyDescent="0.3">
      <c r="F298" s="5" t="s">
        <v>41</v>
      </c>
    </row>
    <row r="299" spans="6:6" x14ac:dyDescent="0.3">
      <c r="F299" s="5" t="s">
        <v>225</v>
      </c>
    </row>
    <row r="300" spans="6:6" x14ac:dyDescent="0.3">
      <c r="F300" s="5" t="s">
        <v>119</v>
      </c>
    </row>
    <row r="301" spans="6:6" x14ac:dyDescent="0.3">
      <c r="F301" s="5" t="s">
        <v>39</v>
      </c>
    </row>
    <row r="302" spans="6:6" x14ac:dyDescent="0.3">
      <c r="F302" s="5" t="s">
        <v>18</v>
      </c>
    </row>
    <row r="303" spans="6:6" x14ac:dyDescent="0.3">
      <c r="F303" s="5" t="s">
        <v>202</v>
      </c>
    </row>
    <row r="304" spans="6:6" x14ac:dyDescent="0.3">
      <c r="F304" s="5" t="s">
        <v>225</v>
      </c>
    </row>
    <row r="305" spans="6:6" x14ac:dyDescent="0.3">
      <c r="F305" s="5" t="s">
        <v>78</v>
      </c>
    </row>
    <row r="306" spans="6:6" x14ac:dyDescent="0.3">
      <c r="F306" s="5" t="s">
        <v>9</v>
      </c>
    </row>
    <row r="307" spans="6:6" x14ac:dyDescent="0.3">
      <c r="F307" s="5" t="s">
        <v>57</v>
      </c>
    </row>
    <row r="308" spans="6:6" x14ac:dyDescent="0.3">
      <c r="F308" s="5" t="s">
        <v>66</v>
      </c>
    </row>
    <row r="309" spans="6:6" x14ac:dyDescent="0.3">
      <c r="F309" s="5" t="s">
        <v>225</v>
      </c>
    </row>
    <row r="310" spans="6:6" x14ac:dyDescent="0.3">
      <c r="F310" s="5" t="s">
        <v>145</v>
      </c>
    </row>
    <row r="311" spans="6:6" x14ac:dyDescent="0.3">
      <c r="F311" s="5" t="s">
        <v>25</v>
      </c>
    </row>
    <row r="312" spans="6:6" x14ac:dyDescent="0.3">
      <c r="F312" s="5" t="s">
        <v>14</v>
      </c>
    </row>
    <row r="313" spans="6:6" x14ac:dyDescent="0.3">
      <c r="F313" s="5" t="s">
        <v>203</v>
      </c>
    </row>
    <row r="314" spans="6:6" x14ac:dyDescent="0.3">
      <c r="F314" s="5" t="s">
        <v>225</v>
      </c>
    </row>
    <row r="315" spans="6:6" x14ac:dyDescent="0.3">
      <c r="F315" s="5" t="s">
        <v>33</v>
      </c>
    </row>
    <row r="316" spans="6:6" x14ac:dyDescent="0.3">
      <c r="F316" s="5" t="s">
        <v>21</v>
      </c>
    </row>
    <row r="317" spans="6:6" x14ac:dyDescent="0.3">
      <c r="F317" s="5" t="s">
        <v>54</v>
      </c>
    </row>
    <row r="318" spans="6:6" x14ac:dyDescent="0.3">
      <c r="F318" s="5" t="s">
        <v>204</v>
      </c>
    </row>
    <row r="319" spans="6:6" x14ac:dyDescent="0.3">
      <c r="F319" s="5" t="s">
        <v>225</v>
      </c>
    </row>
    <row r="320" spans="6:6" x14ac:dyDescent="0.3">
      <c r="F320" s="5" t="s">
        <v>33</v>
      </c>
    </row>
    <row r="321" spans="6:6" x14ac:dyDescent="0.3">
      <c r="F321" s="5"/>
    </row>
    <row r="322" spans="6:6" x14ac:dyDescent="0.3">
      <c r="F322" s="5" t="s">
        <v>61</v>
      </c>
    </row>
    <row r="323" spans="6:6" x14ac:dyDescent="0.3">
      <c r="F323" s="5" t="s">
        <v>84</v>
      </c>
    </row>
    <row r="324" spans="6:6" x14ac:dyDescent="0.3">
      <c r="F324" s="5" t="s">
        <v>225</v>
      </c>
    </row>
    <row r="325" spans="6:6" x14ac:dyDescent="0.3">
      <c r="F325" s="5" t="s">
        <v>12</v>
      </c>
    </row>
    <row r="326" spans="6:6" x14ac:dyDescent="0.3">
      <c r="F326" s="5" t="s">
        <v>29</v>
      </c>
    </row>
    <row r="327" spans="6:6" x14ac:dyDescent="0.3">
      <c r="F327" s="5" t="s">
        <v>146</v>
      </c>
    </row>
    <row r="328" spans="6:6" x14ac:dyDescent="0.3">
      <c r="F328" s="5" t="s">
        <v>205</v>
      </c>
    </row>
    <row r="329" spans="6:6" x14ac:dyDescent="0.3">
      <c r="F329" s="5" t="s">
        <v>225</v>
      </c>
    </row>
    <row r="330" spans="6:6" x14ac:dyDescent="0.3">
      <c r="F330" s="5" t="s">
        <v>157</v>
      </c>
    </row>
    <row r="331" spans="6:6" x14ac:dyDescent="0.3">
      <c r="F331" s="5" t="s">
        <v>25</v>
      </c>
    </row>
    <row r="332" spans="6:6" x14ac:dyDescent="0.3">
      <c r="F332" s="5" t="s">
        <v>54</v>
      </c>
    </row>
    <row r="333" spans="6:6" x14ac:dyDescent="0.3">
      <c r="F333" s="5" t="s">
        <v>206</v>
      </c>
    </row>
    <row r="334" spans="6:6" x14ac:dyDescent="0.3">
      <c r="F334" s="5" t="s">
        <v>225</v>
      </c>
    </row>
    <row r="335" spans="6:6" x14ac:dyDescent="0.3">
      <c r="F335" s="5" t="s">
        <v>68</v>
      </c>
    </row>
    <row r="336" spans="6:6" x14ac:dyDescent="0.3">
      <c r="F336" s="5" t="s">
        <v>5</v>
      </c>
    </row>
    <row r="337" spans="6:6" x14ac:dyDescent="0.3">
      <c r="F337" s="5" t="s">
        <v>54</v>
      </c>
    </row>
    <row r="338" spans="6:6" x14ac:dyDescent="0.3">
      <c r="F338" s="5" t="s">
        <v>207</v>
      </c>
    </row>
    <row r="339" spans="6:6" x14ac:dyDescent="0.3">
      <c r="F339" s="5" t="s">
        <v>225</v>
      </c>
    </row>
    <row r="340" spans="6:6" x14ac:dyDescent="0.3">
      <c r="F340" s="5" t="s">
        <v>107</v>
      </c>
    </row>
    <row r="341" spans="6:6" x14ac:dyDescent="0.3">
      <c r="F341" s="5" t="s">
        <v>39</v>
      </c>
    </row>
    <row r="342" spans="6:6" x14ac:dyDescent="0.3">
      <c r="F342" s="5" t="s">
        <v>18</v>
      </c>
    </row>
    <row r="343" spans="6:6" x14ac:dyDescent="0.3">
      <c r="F343" s="5" t="s">
        <v>208</v>
      </c>
    </row>
    <row r="344" spans="6:6" x14ac:dyDescent="0.3">
      <c r="F344" s="5" t="s">
        <v>225</v>
      </c>
    </row>
    <row r="345" spans="6:6" x14ac:dyDescent="0.3">
      <c r="F345" s="5" t="s">
        <v>50</v>
      </c>
    </row>
    <row r="346" spans="6:6" x14ac:dyDescent="0.3">
      <c r="F346" s="5" t="s">
        <v>39</v>
      </c>
    </row>
    <row r="347" spans="6:6" x14ac:dyDescent="0.3">
      <c r="F347" s="5" t="s">
        <v>57</v>
      </c>
    </row>
    <row r="348" spans="6:6" x14ac:dyDescent="0.3">
      <c r="F348" s="5" t="s">
        <v>209</v>
      </c>
    </row>
    <row r="349" spans="6:6" x14ac:dyDescent="0.3">
      <c r="F349" s="5" t="s">
        <v>225</v>
      </c>
    </row>
    <row r="350" spans="6:6" x14ac:dyDescent="0.3">
      <c r="F350" s="5" t="s">
        <v>8</v>
      </c>
    </row>
    <row r="351" spans="6:6" x14ac:dyDescent="0.3">
      <c r="F351" s="5" t="s">
        <v>5</v>
      </c>
    </row>
    <row r="352" spans="6:6" x14ac:dyDescent="0.3">
      <c r="F352" s="5" t="s">
        <v>14</v>
      </c>
    </row>
    <row r="353" spans="6:6" x14ac:dyDescent="0.3">
      <c r="F353" s="5" t="s">
        <v>210</v>
      </c>
    </row>
    <row r="354" spans="6:6" x14ac:dyDescent="0.3">
      <c r="F354" s="5" t="s">
        <v>225</v>
      </c>
    </row>
    <row r="355" spans="6:6" x14ac:dyDescent="0.3">
      <c r="F355" s="5" t="s">
        <v>38</v>
      </c>
    </row>
    <row r="356" spans="6:6" x14ac:dyDescent="0.3">
      <c r="F356" s="5" t="s">
        <v>9</v>
      </c>
    </row>
    <row r="357" spans="6:6" x14ac:dyDescent="0.3">
      <c r="F357" s="5" t="s">
        <v>26</v>
      </c>
    </row>
    <row r="358" spans="6:6" x14ac:dyDescent="0.3">
      <c r="F358" s="5" t="s">
        <v>211</v>
      </c>
    </row>
    <row r="359" spans="6:6" x14ac:dyDescent="0.3">
      <c r="F359" s="5" t="s">
        <v>225</v>
      </c>
    </row>
    <row r="360" spans="6:6" x14ac:dyDescent="0.3">
      <c r="F360" s="5" t="s">
        <v>78</v>
      </c>
    </row>
    <row r="361" spans="6:6" x14ac:dyDescent="0.3">
      <c r="F361" s="5" t="s">
        <v>21</v>
      </c>
    </row>
    <row r="362" spans="6:6" x14ac:dyDescent="0.3">
      <c r="F362" s="5" t="s">
        <v>121</v>
      </c>
    </row>
    <row r="363" spans="6:6" x14ac:dyDescent="0.3">
      <c r="F363" s="5" t="s">
        <v>212</v>
      </c>
    </row>
    <row r="364" spans="6:6" x14ac:dyDescent="0.3">
      <c r="F364" s="5" t="s">
        <v>225</v>
      </c>
    </row>
    <row r="365" spans="6:6" x14ac:dyDescent="0.3">
      <c r="F365" s="5" t="s">
        <v>107</v>
      </c>
    </row>
    <row r="366" spans="6:6" x14ac:dyDescent="0.3">
      <c r="F366" s="5" t="s">
        <v>5</v>
      </c>
    </row>
    <row r="367" spans="6:6" x14ac:dyDescent="0.3">
      <c r="F367" s="5" t="s">
        <v>61</v>
      </c>
    </row>
    <row r="368" spans="6:6" x14ac:dyDescent="0.3">
      <c r="F368" s="5" t="s">
        <v>11</v>
      </c>
    </row>
    <row r="369" spans="6:6" x14ac:dyDescent="0.3">
      <c r="F369" s="5" t="s">
        <v>225</v>
      </c>
    </row>
    <row r="370" spans="6:6" x14ac:dyDescent="0.3">
      <c r="F370" s="5" t="s">
        <v>130</v>
      </c>
    </row>
    <row r="371" spans="6:6" x14ac:dyDescent="0.3">
      <c r="F371" s="5" t="s">
        <v>9</v>
      </c>
    </row>
    <row r="372" spans="6:6" x14ac:dyDescent="0.3">
      <c r="F372" s="5" t="s">
        <v>14</v>
      </c>
    </row>
    <row r="373" spans="6:6" x14ac:dyDescent="0.3">
      <c r="F373" s="5" t="s">
        <v>213</v>
      </c>
    </row>
    <row r="374" spans="6:6" x14ac:dyDescent="0.3">
      <c r="F374" s="5" t="s">
        <v>225</v>
      </c>
    </row>
    <row r="375" spans="6:6" x14ac:dyDescent="0.3">
      <c r="F375" s="5" t="s">
        <v>114</v>
      </c>
    </row>
    <row r="376" spans="6:6" x14ac:dyDescent="0.3">
      <c r="F376" s="5" t="s">
        <v>25</v>
      </c>
    </row>
    <row r="377" spans="6:6" x14ac:dyDescent="0.3">
      <c r="F377" s="5" t="s">
        <v>61</v>
      </c>
    </row>
    <row r="378" spans="6:6" x14ac:dyDescent="0.3">
      <c r="F378" s="5" t="s">
        <v>214</v>
      </c>
    </row>
    <row r="379" spans="6:6" x14ac:dyDescent="0.3">
      <c r="F379" s="5" t="s">
        <v>225</v>
      </c>
    </row>
    <row r="380" spans="6:6" x14ac:dyDescent="0.3">
      <c r="F380" s="5" t="s">
        <v>50</v>
      </c>
    </row>
    <row r="381" spans="6:6" x14ac:dyDescent="0.3">
      <c r="F381" s="5" t="s">
        <v>102</v>
      </c>
    </row>
    <row r="382" spans="6:6" x14ac:dyDescent="0.3">
      <c r="F382" s="5" t="s">
        <v>6</v>
      </c>
    </row>
    <row r="383" spans="6:6" x14ac:dyDescent="0.3">
      <c r="F383" s="5" t="s">
        <v>27</v>
      </c>
    </row>
    <row r="384" spans="6:6" x14ac:dyDescent="0.3">
      <c r="F384" s="5" t="s">
        <v>225</v>
      </c>
    </row>
    <row r="385" spans="6:6" x14ac:dyDescent="0.3">
      <c r="F385" s="5" t="s">
        <v>104</v>
      </c>
    </row>
    <row r="386" spans="6:6" x14ac:dyDescent="0.3">
      <c r="F386" s="5" t="s">
        <v>36</v>
      </c>
    </row>
    <row r="387" spans="6:6" x14ac:dyDescent="0.3">
      <c r="F387" s="5" t="s">
        <v>18</v>
      </c>
    </row>
    <row r="388" spans="6:6" x14ac:dyDescent="0.3">
      <c r="F388" s="5" t="s">
        <v>215</v>
      </c>
    </row>
    <row r="389" spans="6:6" x14ac:dyDescent="0.3">
      <c r="F389" s="5" t="s">
        <v>225</v>
      </c>
    </row>
    <row r="390" spans="6:6" x14ac:dyDescent="0.3">
      <c r="F390" s="5" t="s">
        <v>31</v>
      </c>
    </row>
    <row r="391" spans="6:6" x14ac:dyDescent="0.3">
      <c r="F391" s="5" t="s">
        <v>17</v>
      </c>
    </row>
    <row r="392" spans="6:6" x14ac:dyDescent="0.3">
      <c r="F392" s="5" t="s">
        <v>6</v>
      </c>
    </row>
    <row r="393" spans="6:6" x14ac:dyDescent="0.3">
      <c r="F393" s="5" t="s">
        <v>216</v>
      </c>
    </row>
    <row r="394" spans="6:6" x14ac:dyDescent="0.3">
      <c r="F394" s="5" t="s">
        <v>225</v>
      </c>
    </row>
    <row r="395" spans="6:6" x14ac:dyDescent="0.3">
      <c r="F395" s="5" t="s">
        <v>24</v>
      </c>
    </row>
    <row r="396" spans="6:6" x14ac:dyDescent="0.3">
      <c r="F396" s="5" t="s">
        <v>25</v>
      </c>
    </row>
    <row r="397" spans="6:6" x14ac:dyDescent="0.3">
      <c r="F397" s="5" t="s">
        <v>54</v>
      </c>
    </row>
    <row r="398" spans="6:6" x14ac:dyDescent="0.3">
      <c r="F398" s="5" t="s">
        <v>41</v>
      </c>
    </row>
    <row r="399" spans="6:6" x14ac:dyDescent="0.3">
      <c r="F399" s="5" t="s">
        <v>225</v>
      </c>
    </row>
    <row r="400" spans="6:6" x14ac:dyDescent="0.3">
      <c r="F400" s="5" t="s">
        <v>8</v>
      </c>
    </row>
    <row r="401" spans="6:6" x14ac:dyDescent="0.3">
      <c r="F401" s="5" t="s">
        <v>17</v>
      </c>
    </row>
    <row r="402" spans="6:6" x14ac:dyDescent="0.3">
      <c r="F402" s="5" t="s">
        <v>14</v>
      </c>
    </row>
    <row r="403" spans="6:6" x14ac:dyDescent="0.3">
      <c r="F403" s="5" t="s">
        <v>217</v>
      </c>
    </row>
    <row r="404" spans="6:6" x14ac:dyDescent="0.3">
      <c r="F404" s="5" t="s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c 4 4 e c b - 0 8 5 1 - 4 3 2 8 - b b b 7 - c 5 8 c 2 8 c 5 6 9 4 2 "   x m l n s = " h t t p : / / s c h e m a s . m i c r o s o f t . c o m / D a t a M a s h u p " > A A A A A G M F A A B Q S w M E F A A C A A g A t I L +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C 0 g v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L + W l 1 I 6 f N b A g A A H g o A A B M A H A B G b 3 J t d W x h c y 9 T Z W N 0 a W 9 u M S 5 t I K I Y A C i g F A A A A A A A A A A A A A A A A A A A A A A A A A A A A M 2 W 3 2 7 a M B T G 7 5 F 4 B 8 v s A q Q I F b P 1 Y h U X U 2 g 1 N G l D h X Y X B C E T z l o L x 6 5 s p w V F P M 3 e Z E 8 2 5 0 / X k J C W Z p 0 0 J I g 4 x z 7 f d w 7 x j 2 j w D Z M C T d J r 7 6 z Z a D b 0 L V W w Q l O 6 5 N B D A 8 T B N B v I v i Y y V D 7 Y y P n G B 9 7 9 L t V 6 K e W 6 f c E 4 d F 0 p D A i j 2 9 j 9 6 F 1 p U N r T U l D O v G 8 C h o r d g z e U f h j E a 7 y k w O J i x A G R E / L B G 1 J D F z 4 H K p i 4 Q a G O P y E R 2 X C 9 w R 0 H i Z B z B x k V Q s d J 3 a T + F s n F e k r N R b O R g W C A 0 y R 2 v j C x y r 7 h + W 4 W 6 8 y z / S 3 s 3 l J x E 3 e 6 v Q N s S y T L u l N F h f 4 h V e B K H g Y i T u p 2 X s y J I j y 2 / U m B r S O b R g Y 2 Z u e g C L v M b E v B K f P X Y N B Y M R 8 e k 1 R s k 9 z 5 v Z 0 H G o K h j O 9 t 3 H X + 2 L y E O 0 5 9 6 / O a 8 j B n N I s n 0 X a h G y e Z F 7 4 S a y E f r M 9 s r d r b 5 G S G c 1 r 5 I r 0 X Z l J y F g / m U L P P N 9 Q 7 q i P 7 W + J 3 9 l 1 u Z W q r O w X h S j F S K V Y 0 5 e B f P + v o 5 U 2 T V 0 6 Q H B r h S J j T 9 9 1 4 Q / U M + 0 f N k G S 3 x U n l 7 V B o q t l g o k q w h A r y n 6 O C P I c K 8 s a o I E + o u A Q 7 J X s K 4 o K o 1 S 8 z I 9 n b K 5 I h D Z P D 4 X 7 V 0 R o r G U h j j X 4 G u r K D f f K a Z b J 4 i R d o l i 3 4 x P n E p 5 w q P Y h H O K / L h p K T I 7 H 5 2 O i x 1 N T V l B E 0 s P q p L Z 0 / I X E i C 5 c x E 5 X r 7 2 O 6 B p u L X u w R / D s 2 v 5 Y s / 5 T N p D Y s 6 8 O 5 1 n 9 B 3 n T / z d m c p + W + U p 6 V L f w V H l J h f J C Y q S d X B k s m o B 2 l T x 5 O x r C K Z l 7 o J a 0 d + y 8 9 o F T b x m e / A V B L A Q I t A B Q A A g A I A L S C / l q l 4 8 b L p g A A A P c A A A A S A A A A A A A A A A A A A A A A A A A A A A B D b 2 5 m a W c v U G F j a 2 F n Z S 5 4 b W x Q S w E C L Q A U A A I A C A C 0 g v 5 a D 8 r p q 6 Q A A A D p A A A A E w A A A A A A A A A A A A A A A A D y A A A A W 0 N v b n R l b n R f V H l w Z X N d L n h t b F B L A Q I t A B Q A A g A I A L S C / l p d S O n z W w I A A B 4 K A A A T A A A A A A A A A A A A A A A A A O M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k A A A A A A A A A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3 M T A 3 N T g x L W M 0 N D M t N D d h N y 0 5 Y T N h L T k 4 Z D A 2 Y m Q 2 N G Y x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w O j U x O j Q w L j E x O T A 5 M T R a I i A v P j x F b n R y e S B U e X B l P S J G a W x s Q 2 9 s d W 1 u V H l w Z X M i I F Z h b H V l P S J z Q m d Z R k J n P T 0 i I C 8 + P E V u d H J 5 I F R 5 c G U 9 I k Z p b G x D b 2 x 1 b W 5 O Y W 1 l c y I g V m F s d W U 9 I n N b J n F 1 b 3 Q 7 U G V y c 2 9 u J n F 1 b 3 Q 7 L C Z x d W 9 0 O 0 N p d H k m c X V v d D s s J n F 1 b 3 Q 7 V G l j a 2 V 0 I F B y a W N l J n F 1 b 3 Q 7 L C Z x d W 9 0 O 0 V 2 Z W 5 0 I E R l d G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Z X J z b 2 4 s M H 0 m c X V v d D s s J n F 1 b 3 Q 7 U 2 V j d G l v b j E v V G F i b G U x L 0 F 1 d G 9 S Z W 1 v d m V k Q 2 9 s d W 1 u c z E u e 0 N p d H k s M X 0 m c X V v d D s s J n F 1 b 3 Q 7 U 2 V j d G l v b j E v V G F i b G U x L 0 F 1 d G 9 S Z W 1 v d m V k Q 2 9 s d W 1 u c z E u e 1 R p Y 2 t l d C B Q c m l j Z S w y f S Z x d W 9 0 O y w m c X V v d D t T Z W N 0 a W 9 u M S 9 U Y W J s Z T E v Q X V 0 b 1 J l b W 9 2 Z W R D b 2 x 1 b W 5 z M S 5 7 R X Z l b n Q g R G V 0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Z X J z b 2 4 s M H 0 m c X V v d D s s J n F 1 b 3 Q 7 U 2 V j d G l v b j E v V G F i b G U x L 0 F 1 d G 9 S Z W 1 v d m V k Q 2 9 s d W 1 u c z E u e 0 N p d H k s M X 0 m c X V v d D s s J n F 1 b 3 Q 7 U 2 V j d G l v b j E v V G F i b G U x L 0 F 1 d G 9 S Z W 1 v d m V k Q 2 9 s d W 1 u c z E u e 1 R p Y 2 t l d C B Q c m l j Z S w y f S Z x d W 9 0 O y w m c X V v d D t T Z W N 0 a W 9 u M S 9 U Y W J s Z T E v Q X V 0 b 1 J l b W 9 2 Z W R D b 2 x 1 b W 5 z M S 5 7 R X Z l b n Q g R G V 0 Y W l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O W F h N m I 2 L W F k O W Y t N G F k N S 0 5 Y z Q z L T g z O G V i N m Z h M T A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w O j U x O j Q w L j A 4 N z Q 2 N z d a I i A v P j x F b n R y e S B U e X B l P S J G a W x s Q 2 9 s d W 1 u V H l w Z X M i I F Z h b H V l P S J z Q m d B R E J n P T 0 i I C 8 + P E V u d H J 5 I F R 5 c G U 9 I k Z p b G x D b 2 x 1 b W 5 O Y W 1 l c y I g V m F s d W U 9 I n N b J n F 1 b 3 Q 7 U G V y c 2 9 u J n F 1 b 3 Q 7 L C Z x d W 9 0 O 0 N p d H k m c X V v d D s s J n F 1 b 3 Q 7 V G l j a 2 V 0 I F B y a W N l J n F 1 b 3 Q 7 L C Z x d W 9 0 O 0 V 2 Z W 5 0 I E R l d G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Q Z X J z b 2 4 s M H 0 m c X V v d D s s J n F 1 b 3 Q 7 U 2 V j d G l v b j E v V G F i b G U y L 0 F 1 d G 9 S Z W 1 v d m V k Q 2 9 s d W 1 u c z E u e 0 N p d H k s M X 0 m c X V v d D s s J n F 1 b 3 Q 7 U 2 V j d G l v b j E v V G F i b G U y L 0 F 1 d G 9 S Z W 1 v d m V k Q 2 9 s d W 1 u c z E u e 1 R p Y 2 t l d C B Q c m l j Z S w y f S Z x d W 9 0 O y w m c X V v d D t T Z W N 0 a W 9 u M S 9 U Y W J s Z T I v Q X V 0 b 1 J l b W 9 2 Z W R D b 2 x 1 b W 5 z M S 5 7 R X Z l b n Q g R G V 0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Q Z X J z b 2 4 s M H 0 m c X V v d D s s J n F 1 b 3 Q 7 U 2 V j d G l v b j E v V G F i b G U y L 0 F 1 d G 9 S Z W 1 v d m V k Q 2 9 s d W 1 u c z E u e 0 N p d H k s M X 0 m c X V v d D s s J n F 1 b 3 Q 7 U 2 V j d G l v b j E v V G F i b G U y L 0 F 1 d G 9 S Z W 1 v d m V k Q 2 9 s d W 1 u c z E u e 1 R p Y 2 t l d C B Q c m l j Z S w y f S Z x d W 9 0 O y w m c X V v d D t T Z W N 0 a W 9 u M S 9 U Y W J s Z T I v Q X V 0 b 1 J l b W 9 2 Z W R D b 2 x 1 b W 5 z M S 5 7 R X Z l b n Q g R G V 0 Y W l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E 4 Z m Q 3 N y 1 m M D E 1 L T Q 1 Z j E t Y j c 4 Z C 0 y O G E 2 M W E 1 N T Z h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l d 1 9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F i b G U v Q X V 0 b 1 J l b W 9 2 Z W R D b 2 x 1 b W 5 z M S 5 7 U G V y c 2 9 u L D B 9 J n F 1 b 3 Q 7 L C Z x d W 9 0 O 1 N l Y 3 R p b 2 4 x L 0 5 l d y B U Y W J s Z S 9 B d X R v U m V t b 3 Z l Z E N v b H V t b n M x L n t D a X R 5 L D F 9 J n F 1 b 3 Q 7 L C Z x d W 9 0 O 1 N l Y 3 R p b 2 4 x L 0 5 l d y B U Y W J s Z S 9 B d X R v U m V t b 3 Z l Z E N v b H V t b n M x L n t U a W N r Z X Q g U H J p Y 2 U s M n 0 m c X V v d D s s J n F 1 b 3 Q 7 U 2 V j d G l v b j E v T m V 3 I F R h Y m x l L 0 F 1 d G 9 S Z W 1 v d m V k Q 2 9 s d W 1 u c z E u e 0 V 2 Z W 5 0 I E R l d G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Z X c g V G F i b G U v Q X V 0 b 1 J l b W 9 2 Z W R D b 2 x 1 b W 5 z M S 5 7 U G V y c 2 9 u L D B 9 J n F 1 b 3 Q 7 L C Z x d W 9 0 O 1 N l Y 3 R p b 2 4 x L 0 5 l d y B U Y W J s Z S 9 B d X R v U m V t b 3 Z l Z E N v b H V t b n M x L n t D a X R 5 L D F 9 J n F 1 b 3 Q 7 L C Z x d W 9 0 O 1 N l Y 3 R p b 2 4 x L 0 5 l d y B U Y W J s Z S 9 B d X R v U m V t b 3 Z l Z E N v b H V t b n M x L n t U a W N r Z X Q g U H J p Y 2 U s M n 0 m c X V v d D s s J n F 1 b 3 Q 7 U 2 V j d G l v b j E v T m V 3 I F R h Y m x l L 0 F 1 d G 9 S Z W 1 v d m V k Q 2 9 s d W 1 u c z E u e 0 V 2 Z W 5 0 I E R l d G F p b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V y c 2 9 u J n F 1 b 3 Q 7 L C Z x d W 9 0 O 0 N p d H k m c X V v d D s s J n F 1 b 3 Q 7 V G l j a 2 V 0 I F B y a W N l J n F 1 b 3 Q 7 L C Z x d W 9 0 O 0 V 2 Z W 5 0 I E R l d G F p b C Z x d W 9 0 O 1 0 i I C 8 + P E V u d H J 5 I F R 5 c G U 9 I k Z p b G x D b 2 x 1 b W 5 U e X B l c y I g V m F s d W U 9 I n N C Z 1 l G Q m c 9 P S I g L z 4 8 R W 5 0 c n k g V H l w Z T 0 i R m l s b E x h c 3 R V c G R h d G V k I i B W Y W x 1 Z T 0 i Z D I w M j U t M D c t M z B U M T A 6 N T E 6 N D A u M T A z M T c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d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/ d Q I P T A 6 k + 2 9 T 9 Q D q A S G Q A A A A A C A A A A A A A Q Z g A A A A E A A C A A A A B X s a D a U F x E J s j H K x n o t z f q w 8 y B p h w B Q n 0 3 D O K i A c l I Y g A A A A A O g A A A A A I A A C A A A A D 4 6 s N K 2 0 D V v F Z k T q l M Q g o Q c e a r e J h J W 6 E M Q M b 1 K k A C o 1 A A A A D n U o u d / s 9 J R A W o M Q m B B l x Q / T r j o y 8 i 3 b G Y I 7 F q N o 6 V 7 1 O H U + + 8 C B S 4 J H v 1 E H 7 V V H 6 z q T X 2 l O P y x J o P j F 0 l H V z N w b B 4 z q Z b 9 P D q G K M f + 8 N 9 L 0 A A A A B o I y V L o o 7 t P Z u D K y 6 l + x o b a c B i X Z J y o U n X n q O V / m F b i 4 f x S d s X U r G b v M P l 6 W T D 1 u 4 i c G K k g k o + C B z f v f O c X Y n 7 < / D a t a M a s h u p > 
</file>

<file path=customXml/itemProps1.xml><?xml version="1.0" encoding="utf-8"?>
<ds:datastoreItem xmlns:ds="http://schemas.openxmlformats.org/officeDocument/2006/customXml" ds:itemID="{EAA17046-C114-47DF-A696-C5A628744E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Table</vt:lpstr>
      <vt:lpstr>Table2</vt:lpstr>
      <vt:lpstr>Table1</vt:lpstr>
      <vt:lpstr>Sheet1</vt:lpstr>
      <vt:lpstr>Original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Rajgure</dc:creator>
  <cp:lastModifiedBy>Sonali Rajgure</cp:lastModifiedBy>
  <dcterms:created xsi:type="dcterms:W3CDTF">2025-07-29T08:08:49Z</dcterms:created>
  <dcterms:modified xsi:type="dcterms:W3CDTF">2025-07-30T11:22:18Z</dcterms:modified>
</cp:coreProperties>
</file>