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359F29D-E18C-4D3E-B479-F5B1DD636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5" r:id="rId3"/>
    <pivotCache cacheId="8" r:id="rId4"/>
  </pivotCaches>
</workbook>
</file>

<file path=xl/calcChain.xml><?xml version="1.0" encoding="utf-8"?>
<calcChain xmlns="http://schemas.openxmlformats.org/spreadsheetml/2006/main">
  <c r="G2" i="1" l="1"/>
  <c r="I2" i="1"/>
  <c r="J2" i="1"/>
  <c r="H2" i="1"/>
  <c r="K2" i="1"/>
</calcChain>
</file>

<file path=xl/sharedStrings.xml><?xml version="1.0" encoding="utf-8"?>
<sst xmlns="http://schemas.openxmlformats.org/spreadsheetml/2006/main" count="797" uniqueCount="31">
  <si>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</si>
  <si>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</si>
  <si>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</si>
  <si>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</si>
  <si>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</si>
  <si>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</si>
  <si>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</si>
  <si>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</si>
  <si>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</si>
  <si>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</si>
  <si>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</si>
  <si>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</si>
  <si>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</si>
  <si>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</si>
  <si>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</si>
  <si>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</si>
  <si>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</si>
  <si>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</si>
  <si>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</si>
  <si>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</si>
  <si>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</si>
  <si>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</si>
  <si>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</si>
  <si>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</si>
  <si>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</si>
  <si>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</si>
  <si>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 xml:space="preserve"> TOTALAMOUNTSTATIONARYFROMMADHYAPRADESH</t>
  </si>
  <si>
    <t>TotalCountStationaryFromTamilnadu</t>
  </si>
  <si>
    <t>TotalAmountSpentFootwear</t>
  </si>
  <si>
    <t>TotalAmountStationaryInJuly</t>
  </si>
  <si>
    <t>CountFootwearDelhi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</si>
</sst>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1" xfId="0" applyNumberFormat="1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4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6" xfId="0" applyNumberFormat="1" applyBorder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369-4AA0-9500-7574B43A5A7B}"/>
            </c:ext>
          </c:extLst>
        </c:ser>
        <c:ser>
          <c:idx val="1"/>
          <c:order val="1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369-4AA0-9500-7574B43A5A7B}"/>
            </c:ext>
          </c:extLst>
        </c:ser>
        <c:ser>
          <c:idx val="2"/>
          <c:order val="2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369-4AA0-9500-7574B43A5A7B}"/>
            </c:ext>
          </c:extLst>
        </c:ser>
        <c:ser>
          <c:idx val="3"/>
          <c:order val="3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369-4AA0-9500-7574B43A5A7B}"/>
            </c:ext>
          </c:extLst>
        </c:ser>
        <c:ser>
          <c:idx val="4"/>
          <c:order val="4"/>
          <c:tx>
            <c:strRef>
              <c:f>Sheet1!$Q$2:$Q$3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Sheet1!$Q$4:$Q$10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369-4AA0-9500-7574B43A5A7B}"/>
            </c:ext>
          </c:extLst>
        </c:ser>
        <c:ser>
          <c:idx val="5"/>
          <c:order val="5"/>
          <c:tx>
            <c:strRef>
              <c:f>Sheet1!$R$2:$R$3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Sheet1!$R$4:$R$10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4369-4AA0-9500-7574B43A5A7B}"/>
            </c:ext>
          </c:extLst>
        </c:ser>
        <c:ser>
          <c:idx val="6"/>
          <c:order val="6"/>
          <c:tx>
            <c:strRef>
              <c:f>Sheet1!$S$2:$S$3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Sheet1!$L$4:$L$10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4369-4AA0-9500-7574B43A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7397"/>
        <c:axId val="350506354"/>
      </c:barChart>
      <c:catAx>
        <c:axId val="269657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0506354"/>
        <c:crosses val="autoZero"/>
        <c:auto val="1"/>
        <c:lblAlgn val="ctr"/>
        <c:lblOffset val="100"/>
        <c:noMultiLvlLbl val="1"/>
      </c:catAx>
      <c:valAx>
        <c:axId val="350506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96573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954405</xdr:colOff>
      <xdr:row>13</xdr:row>
      <xdr:rowOff>144780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904.798177083336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904.798179166668" refreshedVersion="8" recordCount="999" xr:uid="{00000000-000A-0000-FFFF-FFFF01000000}">
  <cacheSource type="worksheet">
    <worksheetSource ref="A1:HA1000" sheet="Sheet1"/>
  </cacheSource>
  <cacheFields count="209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TOTALAMOUNTSTATIONARYFROMMADHYAPRADESH" numFmtId="0">
      <sharedItems containsString="0" containsBlank="1" containsNumber="1" containsInteger="1" minValue="176971" maxValue="176971"/>
    </cacheField>
    <cacheField name="TotalAmountSpentFootwear" numFmtId="0">
      <sharedItems containsString="0" containsBlank="1" containsNumber="1" containsInteger="1" minValue="194226" maxValue="194226"/>
    </cacheField>
    <cacheField name="TotalAmountStationaryInJuly" numFmtId="0">
      <sharedItems containsString="0" containsBlank="1" containsNumber="1" containsInteger="1" minValue="368618" maxValue="368618"/>
    </cacheField>
    <cacheField name="CountFootwearDelhi" numFmtId="0">
      <sharedItems containsString="0" containsBlank="1" containsNumber="1" containsInteger="1" minValue="2" maxValue="2"/>
    </cacheField>
    <cacheField name="TotalCountStationaryFromTamilnadu" numFmtId="0">
      <sharedItems containsString="0" containsBlank="1" containsNumber="1" containsInteger="1" minValue="13" maxValue="13"/>
    </cacheField>
    <cacheField name=" " numFmtId="0">
      <sharedItems containsBlank="1"/>
    </cacheField>
    <cacheField name=" 2" numFmtId="0">
      <sharedItems containsBlank="1" containsMixedTypes="1" containsNumber="1" containsInteger="1" minValue="2256" maxValue="104438"/>
    </cacheField>
    <cacheField name=" 3" numFmtId="0">
      <sharedItems containsBlank="1" containsMixedTypes="1" containsNumber="1" containsInteger="1" minValue="3767" maxValue="57079"/>
    </cacheField>
    <cacheField name=" 4" numFmtId="0">
      <sharedItems containsBlank="1" containsMixedTypes="1" containsNumber="1" containsInteger="1" minValue="9082" maxValue="191257"/>
    </cacheField>
    <cacheField name=" 5" numFmtId="0">
      <sharedItems containsBlank="1" containsMixedTypes="1" containsNumber="1" containsInteger="1" minValue="33775" maxValue="340295"/>
    </cacheField>
    <cacheField name=" 6" numFmtId="0">
      <sharedItems containsBlank="1" containsMixedTypes="1" containsNumber="1" containsInteger="1" minValue="8106" maxValue="136945"/>
    </cacheField>
    <cacheField name=" 7" numFmtId="0">
      <sharedItems containsBlank="1" containsMixedTypes="1" containsNumber="1" containsInteger="1" minValue="680" maxValue="57281"/>
    </cacheField>
    <cacheField name=" 8" numFmtId="0">
      <sharedItems containsBlank="1" containsMixedTypes="1" containsNumber="1" containsInteger="1" minValue="62392" maxValue="887295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n v="176971"/>
    <n v="194226"/>
    <n v="368618"/>
    <n v="2"/>
    <n v="13"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s v="Madhya Pradesh"/>
    <n v="30932"/>
    <n v="22363"/>
    <n v="28615"/>
    <n v="95061"/>
    <n v="56284"/>
    <n v="7163"/>
    <n v="240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s v="Grand Total"/>
    <n v="104438"/>
    <n v="57079"/>
    <n v="191257"/>
    <n v="340295"/>
    <n v="136945"/>
    <n v="57281"/>
    <n v="88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5" applyNumberFormats="0" applyBorderFormats="0" applyFontFormats="0" applyPatternFormats="0" applyAlignmentFormats="0" applyWidthHeightFormats="0" dataCaption="" updatedVersion="8" compact="0" compactData="0">
  <location ref="L2:S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8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9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1000"/>
  <sheetViews>
    <sheetView tabSelected="1" topLeftCell="C1" workbookViewId="0">
      <selection activeCell="G15" sqref="G15"/>
    </sheetView>
  </sheetViews>
  <sheetFormatPr defaultColWidth="14.44140625" defaultRowHeight="15" customHeight="1" x14ac:dyDescent="0.3"/>
  <cols>
    <col min="1" max="1" width="10.109375" customWidth="1"/>
    <col min="2" max="2" width="9.44140625" customWidth="1"/>
    <col min="3" max="3" width="11" customWidth="1"/>
    <col min="4" max="4" width="8.109375" customWidth="1"/>
    <col min="5" max="5" width="9.77734375" customWidth="1"/>
    <col min="6" max="6" width="16.109375" customWidth="1"/>
    <col min="7" max="7" width="47.6640625" customWidth="1"/>
    <col min="8" max="8" width="25.21875" customWidth="1"/>
    <col min="9" max="9" width="26.21875" customWidth="1"/>
    <col min="10" max="10" width="18.88671875" customWidth="1"/>
    <col min="11" max="11" width="33" customWidth="1"/>
    <col min="12" max="12" width="15.33203125" customWidth="1"/>
    <col min="13" max="13" width="16.5546875" customWidth="1"/>
    <col min="14" max="18" width="8.6640625" customWidth="1"/>
    <col min="19" max="19" width="10.88671875" customWidth="1"/>
    <col min="20" max="209" width="8.6640625" customWidth="1"/>
  </cols>
  <sheetData>
    <row r="1" spans="1:209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4" t="s">
        <v>26</v>
      </c>
      <c r="H1" s="14" t="s">
        <v>28</v>
      </c>
      <c r="I1" s="14" t="s">
        <v>29</v>
      </c>
      <c r="J1" s="14" t="s">
        <v>30</v>
      </c>
      <c r="K1" s="24" t="s">
        <v>27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  <c r="GY1" s="3" t="s">
        <v>6</v>
      </c>
      <c r="GZ1" s="3" t="s">
        <v>6</v>
      </c>
      <c r="HA1" s="3" t="s">
        <v>6</v>
      </c>
    </row>
    <row r="2" spans="1:209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G2" s="25">
        <f>SUMIFS(D2:D187, C2:C187,"=Stationary",F2:F187,"=Madhya Pradesh")</f>
        <v>176971</v>
      </c>
      <c r="H2" s="25">
        <f>SUMIFS( D2:D187,C2:C187, "=Footwear")</f>
        <v>194226</v>
      </c>
      <c r="I2" s="25">
        <f>SUMIFS(D2:D187, C2:C187, "=Stationary", E2:E187, "&gt;=1-7-2016", E2:E187,"&lt;=31-7-2016")</f>
        <v>53398</v>
      </c>
      <c r="J2" s="25">
        <f>COUNTIFS(C2:C187, "=Footwear", F2:F187, "=Delhi")</f>
        <v>2</v>
      </c>
      <c r="K2" s="25">
        <f>COUNTIFS(C2:C187,"=Stationary",F2:F187,"=Tamilnadu")</f>
        <v>13</v>
      </c>
      <c r="L2" s="6" t="s">
        <v>10</v>
      </c>
      <c r="M2" s="6" t="s">
        <v>1</v>
      </c>
      <c r="N2" s="11"/>
      <c r="O2" s="11"/>
      <c r="P2" s="11"/>
      <c r="Q2" s="11"/>
      <c r="R2" s="11"/>
      <c r="S2" s="12"/>
    </row>
    <row r="3" spans="1:209" ht="14.25" customHeight="1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L3" s="6" t="s">
        <v>5</v>
      </c>
      <c r="M3" s="8" t="s">
        <v>13</v>
      </c>
      <c r="N3" s="13" t="s">
        <v>14</v>
      </c>
      <c r="O3" s="13" t="s">
        <v>15</v>
      </c>
      <c r="P3" s="13" t="s">
        <v>11</v>
      </c>
      <c r="Q3" s="13" t="s">
        <v>7</v>
      </c>
      <c r="R3" s="13" t="s">
        <v>16</v>
      </c>
      <c r="S3" s="7" t="s">
        <v>17</v>
      </c>
    </row>
    <row r="4" spans="1:209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L4" s="8" t="s">
        <v>19</v>
      </c>
      <c r="M4" s="15">
        <v>2256</v>
      </c>
      <c r="N4" s="16">
        <v>7388</v>
      </c>
      <c r="O4" s="16">
        <v>80193</v>
      </c>
      <c r="P4" s="16">
        <v>36094</v>
      </c>
      <c r="Q4" s="16">
        <v>9104</v>
      </c>
      <c r="R4" s="16">
        <v>680</v>
      </c>
      <c r="S4" s="17">
        <v>135715</v>
      </c>
    </row>
    <row r="5" spans="1:209" ht="14.25" customHeight="1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L5" s="9" t="s">
        <v>21</v>
      </c>
      <c r="M5" s="18">
        <v>21744</v>
      </c>
      <c r="N5" s="19">
        <v>5600</v>
      </c>
      <c r="O5" s="19">
        <v>17534</v>
      </c>
      <c r="P5" s="19">
        <v>42908</v>
      </c>
      <c r="Q5" s="19">
        <v>41815</v>
      </c>
      <c r="R5" s="19">
        <v>5100</v>
      </c>
      <c r="S5" s="20">
        <v>134701</v>
      </c>
    </row>
    <row r="6" spans="1:209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L6" s="9" t="s">
        <v>9</v>
      </c>
      <c r="M6" s="18">
        <v>30932</v>
      </c>
      <c r="N6" s="19">
        <v>22363</v>
      </c>
      <c r="O6" s="19">
        <v>28615</v>
      </c>
      <c r="P6" s="19">
        <v>95061</v>
      </c>
      <c r="Q6" s="19">
        <v>56284</v>
      </c>
      <c r="R6" s="19">
        <v>7163</v>
      </c>
      <c r="S6" s="20">
        <v>240418</v>
      </c>
    </row>
    <row r="7" spans="1:209" ht="14.25" customHeight="1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L7" s="9" t="s">
        <v>22</v>
      </c>
      <c r="M7" s="18">
        <v>12010</v>
      </c>
      <c r="N7" s="19"/>
      <c r="O7" s="19">
        <v>10332</v>
      </c>
      <c r="P7" s="19">
        <v>40050</v>
      </c>
      <c r="Q7" s="19"/>
      <c r="R7" s="19"/>
      <c r="S7" s="20">
        <v>62392</v>
      </c>
    </row>
    <row r="8" spans="1:209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L8" s="9" t="s">
        <v>23</v>
      </c>
      <c r="M8" s="18">
        <v>8680</v>
      </c>
      <c r="N8" s="19">
        <v>9186</v>
      </c>
      <c r="O8" s="19">
        <v>20634</v>
      </c>
      <c r="P8" s="19">
        <v>52721</v>
      </c>
      <c r="Q8" s="19">
        <v>8106</v>
      </c>
      <c r="R8" s="19">
        <v>14433</v>
      </c>
      <c r="S8" s="20">
        <v>113760</v>
      </c>
    </row>
    <row r="9" spans="1:209" ht="14.25" customHeight="1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L9" s="9" t="s">
        <v>20</v>
      </c>
      <c r="M9" s="18">
        <v>8887</v>
      </c>
      <c r="N9" s="19">
        <v>8775</v>
      </c>
      <c r="O9" s="19">
        <v>9082</v>
      </c>
      <c r="P9" s="19">
        <v>39686</v>
      </c>
      <c r="Q9" s="19">
        <v>21636</v>
      </c>
      <c r="R9" s="19">
        <v>29905</v>
      </c>
      <c r="S9" s="20">
        <v>117971</v>
      </c>
    </row>
    <row r="10" spans="1:209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L10" s="9" t="s">
        <v>18</v>
      </c>
      <c r="M10" s="18">
        <v>19929</v>
      </c>
      <c r="N10" s="19">
        <v>3767</v>
      </c>
      <c r="O10" s="19">
        <v>24867</v>
      </c>
      <c r="P10" s="19">
        <v>33775</v>
      </c>
      <c r="Q10" s="19"/>
      <c r="R10" s="19"/>
      <c r="S10" s="20">
        <v>82338</v>
      </c>
    </row>
    <row r="11" spans="1:209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L11" s="10" t="s">
        <v>17</v>
      </c>
      <c r="M11" s="21">
        <v>104438</v>
      </c>
      <c r="N11" s="22">
        <v>57079</v>
      </c>
      <c r="O11" s="22">
        <v>191257</v>
      </c>
      <c r="P11" s="22">
        <v>340295</v>
      </c>
      <c r="Q11" s="22">
        <v>136945</v>
      </c>
      <c r="R11" s="22">
        <v>57281</v>
      </c>
      <c r="S11" s="23">
        <v>887295</v>
      </c>
    </row>
    <row r="12" spans="1:209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9" ht="14.25" customHeight="1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9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9" ht="14.25" customHeight="1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9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3" ht="14.25" customHeight="1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M17" s="3" t="s">
        <v>6</v>
      </c>
    </row>
    <row r="18" spans="1:13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3" ht="14.25" customHeight="1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3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3" ht="14.25" customHeight="1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3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3" ht="14.25" customHeight="1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3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3" ht="14.25" customHeight="1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3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3" ht="14.25" customHeight="1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3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3" ht="14.25" customHeight="1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3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3" ht="14.25" customHeight="1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3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>
      <selection activeCell="A25" sqref="A25"/>
    </sheetView>
  </sheetViews>
  <sheetFormatPr defaultColWidth="14.44140625" defaultRowHeight="15" customHeight="1" x14ac:dyDescent="0.3"/>
  <sheetData>
    <row r="1" spans="1:2" x14ac:dyDescent="0.3">
      <c r="A1" s="6" t="s">
        <v>5</v>
      </c>
      <c r="B1" s="7" t="s">
        <v>24</v>
      </c>
    </row>
    <row r="2" spans="1:2" x14ac:dyDescent="0.3">
      <c r="A2" s="8" t="s">
        <v>19</v>
      </c>
      <c r="B2" s="17">
        <v>8106</v>
      </c>
    </row>
    <row r="3" spans="1:2" x14ac:dyDescent="0.3">
      <c r="A3" s="9" t="s">
        <v>21</v>
      </c>
      <c r="B3" s="20"/>
    </row>
    <row r="4" spans="1:2" x14ac:dyDescent="0.3">
      <c r="A4" s="9" t="s">
        <v>9</v>
      </c>
      <c r="B4" s="20">
        <v>56284</v>
      </c>
    </row>
    <row r="5" spans="1:2" x14ac:dyDescent="0.3">
      <c r="A5" s="9" t="s">
        <v>22</v>
      </c>
      <c r="B5" s="20"/>
    </row>
    <row r="6" spans="1:2" x14ac:dyDescent="0.3">
      <c r="A6" s="9" t="s">
        <v>23</v>
      </c>
      <c r="B6" s="20"/>
    </row>
    <row r="7" spans="1:2" x14ac:dyDescent="0.3">
      <c r="A7" s="9" t="s">
        <v>20</v>
      </c>
      <c r="B7" s="20">
        <v>178760</v>
      </c>
    </row>
    <row r="8" spans="1:2" x14ac:dyDescent="0.3">
      <c r="A8" s="9" t="s">
        <v>18</v>
      </c>
      <c r="B8" s="20">
        <v>30740</v>
      </c>
    </row>
    <row r="9" spans="1:2" x14ac:dyDescent="0.3">
      <c r="A9" s="9" t="s">
        <v>25</v>
      </c>
      <c r="B9" s="20"/>
    </row>
    <row r="10" spans="1:2" x14ac:dyDescent="0.3">
      <c r="A10" s="10" t="s">
        <v>17</v>
      </c>
      <c r="B10" s="23">
        <v>273890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2022-12-09T13:43:25Z</dcterms:modified>
</cp:coreProperties>
</file>