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DALA\Desktop\Hackathon\Data\"/>
    </mc:Choice>
  </mc:AlternateContent>
  <bookViews>
    <workbookView xWindow="240" yWindow="75" windowWidth="20055" windowHeight="793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91" i="1" l="1"/>
  <c r="C91" i="1"/>
  <c r="D54" i="1"/>
  <c r="C54" i="1"/>
  <c r="D51" i="1"/>
  <c r="D55" i="1" s="1"/>
  <c r="C51" i="1"/>
  <c r="C55" i="1" s="1"/>
  <c r="D41" i="1"/>
  <c r="C41" i="1"/>
  <c r="D35" i="1"/>
  <c r="C35" i="1"/>
  <c r="D23" i="1"/>
  <c r="C23" i="1"/>
  <c r="D11" i="1"/>
  <c r="C11" i="1"/>
  <c r="D42" i="1" l="1"/>
  <c r="C42" i="1"/>
  <c r="C43" i="1" l="1"/>
  <c r="C57" i="1"/>
  <c r="D43" i="1"/>
  <c r="D57" i="1"/>
</calcChain>
</file>

<file path=xl/sharedStrings.xml><?xml version="1.0" encoding="utf-8"?>
<sst xmlns="http://schemas.openxmlformats.org/spreadsheetml/2006/main" count="389" uniqueCount="240">
  <si>
    <t>BHUTAN TELECOM LIMITED</t>
  </si>
  <si>
    <t>Amount in Nu.</t>
  </si>
  <si>
    <t>Particulars</t>
  </si>
  <si>
    <t>Note "22":</t>
  </si>
  <si>
    <t>Revenue from operations:</t>
  </si>
  <si>
    <t>Service revenue</t>
  </si>
  <si>
    <t>Telephone Service</t>
  </si>
  <si>
    <t>International ISD</t>
  </si>
  <si>
    <t>-Landline</t>
  </si>
  <si>
    <t>Mobile - Prepaid Recharge Cards</t>
  </si>
  <si>
    <t>Mobile - Postpaid Services</t>
  </si>
  <si>
    <t>Eload - Mobile</t>
  </si>
  <si>
    <t>Income from IN and VAS</t>
  </si>
  <si>
    <t>Income from Online Applications</t>
  </si>
  <si>
    <t>Income from Interconnect</t>
  </si>
  <si>
    <t>Commission income from online mobile apps</t>
  </si>
  <si>
    <t>Income from International Roaming</t>
  </si>
  <si>
    <t>Income from IN &amp; VAS-INTERNATIONAL</t>
  </si>
  <si>
    <t>Mobile -  Sim Cards</t>
  </si>
  <si>
    <t>Income from MFS (Paku)</t>
  </si>
  <si>
    <t>-Mobile</t>
  </si>
  <si>
    <t>Broadband - Postpaid</t>
  </si>
  <si>
    <t>Broadband - Prepaid</t>
  </si>
  <si>
    <t>Internet Leaseline</t>
  </si>
  <si>
    <t>Income from Domain Name Registration</t>
  </si>
  <si>
    <t>Income from IPLC - National</t>
  </si>
  <si>
    <t>DHI Intra Company Revenue</t>
  </si>
  <si>
    <t>Income from IPLC - International</t>
  </si>
  <si>
    <t>Income from Domain Name - International</t>
  </si>
  <si>
    <t>Income from Leaseline - International</t>
  </si>
  <si>
    <t>Broadband - Recharge Card</t>
  </si>
  <si>
    <t>Eload - Broadband</t>
  </si>
  <si>
    <t>-Internet</t>
  </si>
  <si>
    <t>Contact Center Revenue</t>
  </si>
  <si>
    <t>Income from Cloud Service</t>
  </si>
  <si>
    <t>Income from Data Center</t>
  </si>
  <si>
    <t>Income from ERP Service</t>
  </si>
  <si>
    <t>Income from Thuraya Services</t>
  </si>
  <si>
    <t>-Others</t>
  </si>
  <si>
    <t>Sale of products</t>
  </si>
  <si>
    <t>Miscellaneous Income - Fixed Line</t>
  </si>
  <si>
    <t>Miscellaneous Income - Mobile</t>
  </si>
  <si>
    <t>Sale of Mobile Data Card</t>
  </si>
  <si>
    <t>Sale of Internet Modem</t>
  </si>
  <si>
    <t>Miscellaneous Income - Druknet</t>
  </si>
  <si>
    <t>Income from sale of CPE and Equipments</t>
  </si>
  <si>
    <t>-Telecom products</t>
  </si>
  <si>
    <t>Income from One Stop Shop (BT Shop)</t>
  </si>
  <si>
    <t>Income from BSecure</t>
  </si>
  <si>
    <t>-Accessories</t>
  </si>
  <si>
    <t/>
  </si>
  <si>
    <t>Breakup for revenue</t>
  </si>
  <si>
    <t xml:space="preserve">Domestic </t>
  </si>
  <si>
    <t>Export</t>
  </si>
  <si>
    <t>Note "23":</t>
  </si>
  <si>
    <t>Other income:</t>
  </si>
  <si>
    <t>Fines</t>
  </si>
  <si>
    <t>Income from Depository Works</t>
  </si>
  <si>
    <t>Net Income from Depository Works</t>
  </si>
  <si>
    <t>Rounding Difference - Gain</t>
  </si>
  <si>
    <t>Rounding Difference - Loss</t>
  </si>
  <si>
    <t>Interest from Fixed Deposits</t>
  </si>
  <si>
    <t>Loss on Forex Fluctuation</t>
  </si>
  <si>
    <t>Gain on Forex Fluctuation</t>
  </si>
  <si>
    <t>Miscellaneous Income</t>
  </si>
  <si>
    <t>Income from Sale of Tender Documents</t>
  </si>
  <si>
    <t>Discount Received</t>
  </si>
  <si>
    <t>Income from House Rent</t>
  </si>
  <si>
    <t>Income from Hire Charges</t>
  </si>
  <si>
    <t>Income from BT Guide</t>
  </si>
  <si>
    <t>Notes forming part of the Financial Statements for the year ended 31st January, 2019</t>
  </si>
  <si>
    <t>As at 31st January, 2019</t>
  </si>
  <si>
    <t>As at 31st January, 2018</t>
  </si>
  <si>
    <t>Income from Sale of Yellow Page</t>
  </si>
  <si>
    <t>As at 28th February, 2019</t>
  </si>
  <si>
    <t>-</t>
  </si>
  <si>
    <t>GMPCS Services</t>
  </si>
  <si>
    <t>GTS Settlement</t>
  </si>
  <si>
    <t>International Roaming</t>
  </si>
  <si>
    <t>International Traffic Settlement, Voice</t>
  </si>
  <si>
    <t>Internet Port Charges, IP Transit</t>
  </si>
  <si>
    <t>Satellite Utilization Charges</t>
  </si>
  <si>
    <t>Service fee for IPLC</t>
  </si>
  <si>
    <t>Expense on Interconnect Settlement</t>
  </si>
  <si>
    <t>Note "24":</t>
  </si>
  <si>
    <t>Network operating expense:</t>
  </si>
  <si>
    <t>Internet bandwith &amp; leasedlne charges</t>
  </si>
  <si>
    <t>R&amp;M Power - AMC</t>
  </si>
  <si>
    <t>R&amp;M Power - Service</t>
  </si>
  <si>
    <t>R&amp;M Generator Set - AMC</t>
  </si>
  <si>
    <t>R&amp;M Generator Set - Service</t>
  </si>
  <si>
    <t>Generator Running Expenses</t>
  </si>
  <si>
    <t>Electricity</t>
  </si>
  <si>
    <t>Power &amp; fuel</t>
  </si>
  <si>
    <t>R&amp;M Cables and Accessories - AMC</t>
  </si>
  <si>
    <t>R&amp;M Cables and Accessories - Services</t>
  </si>
  <si>
    <t>R&amp;M Plant and Machinery - AMC</t>
  </si>
  <si>
    <t>R&amp;M Plant and Machinery - Service</t>
  </si>
  <si>
    <t>R&amp;M Software Application - AMC</t>
  </si>
  <si>
    <t>R&amp;M Software Application - Services</t>
  </si>
  <si>
    <t>Consumables</t>
  </si>
  <si>
    <t>Consumption of Equipment Spares</t>
  </si>
  <si>
    <t>Repair &amp; maintenance</t>
  </si>
  <si>
    <t>Fees and Subscriptions - International</t>
  </si>
  <si>
    <t>Fees and Subscriptions - National</t>
  </si>
  <si>
    <t>Rent</t>
  </si>
  <si>
    <t>Other</t>
  </si>
  <si>
    <t>Note "25":</t>
  </si>
  <si>
    <t>Cost of trading goods:</t>
  </si>
  <si>
    <t>Cost of trading goods</t>
  </si>
  <si>
    <t>Consumption of Trading Goods</t>
  </si>
  <si>
    <t>COGS of Trading Goods</t>
  </si>
  <si>
    <t>Note "26":</t>
  </si>
  <si>
    <t>Employee benefit:</t>
  </si>
  <si>
    <t>Salaries &amp; bonus</t>
  </si>
  <si>
    <t>Provident Fund Contribution</t>
  </si>
  <si>
    <t>Gratuity*</t>
  </si>
  <si>
    <t>Medical Expenses</t>
  </si>
  <si>
    <t>Uniform and Livery Expenses</t>
  </si>
  <si>
    <t>Staff Welfare Expenses</t>
  </si>
  <si>
    <t>Pilgrimage Expenses</t>
  </si>
  <si>
    <t>Staff  welfare expenses</t>
  </si>
  <si>
    <t>Training - In Country</t>
  </si>
  <si>
    <t>Training - Ex Country</t>
  </si>
  <si>
    <t>Meeting and Seminar</t>
  </si>
  <si>
    <t>BT Day &amp; Development Program Expense</t>
  </si>
  <si>
    <t>Transfer Grant Expenses</t>
  </si>
  <si>
    <t>Others*</t>
  </si>
  <si>
    <t>*For disclosure of post employeement benefits refer note 39</t>
  </si>
  <si>
    <t>Note "27":</t>
  </si>
  <si>
    <t>Sales &amp; marketing expenses:</t>
  </si>
  <si>
    <t>Business Promotion</t>
  </si>
  <si>
    <t>Discount Allowed</t>
  </si>
  <si>
    <t>Advertisement</t>
  </si>
  <si>
    <t>Commission</t>
  </si>
  <si>
    <t>Brand &amp; Management Fees</t>
  </si>
  <si>
    <t>Others</t>
  </si>
  <si>
    <t>Depreciation - Building</t>
  </si>
  <si>
    <t>Depreciation - Tele Equipment</t>
  </si>
  <si>
    <t>Depreciation - Office Equipment</t>
  </si>
  <si>
    <t>Depreciation - Furniture and Fixtures</t>
  </si>
  <si>
    <t>Depreciation - Power System</t>
  </si>
  <si>
    <t>Depreciation - Cable and Accessories</t>
  </si>
  <si>
    <t>Depreciation - Vehicle</t>
  </si>
  <si>
    <t>Depreciation - Tools and Spare Parts</t>
  </si>
  <si>
    <t>Depreciation - Leasehold Building</t>
  </si>
  <si>
    <t>Depreciation - Capital Grants</t>
  </si>
  <si>
    <t>Note "28":</t>
  </si>
  <si>
    <t>Depreciation &amp; amortization:</t>
  </si>
  <si>
    <t>Depreciation*</t>
  </si>
  <si>
    <t>Amortization of intangible asset</t>
  </si>
  <si>
    <t>Amortization of Software</t>
  </si>
  <si>
    <t>Amortization of Lisence</t>
  </si>
  <si>
    <t>Amortization*</t>
  </si>
  <si>
    <t>* Depreciation expense has been netted off with amortisation of govt grant Nu.</t>
  </si>
  <si>
    <t>Note "29":</t>
  </si>
  <si>
    <t>Finance cost:</t>
  </si>
  <si>
    <t>Interest on Loans*</t>
  </si>
  <si>
    <t>Bank Charges</t>
  </si>
  <si>
    <t>Interest-Others</t>
  </si>
  <si>
    <t>* Interest capitalised shall be Nu 1 Million</t>
  </si>
  <si>
    <t>Note "30":</t>
  </si>
  <si>
    <t>Other expenses:</t>
  </si>
  <si>
    <t>Fines &amp; Penalty</t>
  </si>
  <si>
    <t>Rates and Taxes</t>
  </si>
  <si>
    <t>Provision for Expected credit loss (refer note 35)</t>
  </si>
  <si>
    <t>Deposit Work Expense</t>
  </si>
  <si>
    <t>Communication (Fax, Mail, Post)</t>
  </si>
  <si>
    <t>Carriage Outward &amp; Inward</t>
  </si>
  <si>
    <t>Vehicle Running Expense - POL</t>
  </si>
  <si>
    <t>Audit Fees</t>
  </si>
  <si>
    <t>Audit Expenses</t>
  </si>
  <si>
    <t>Audit expenses</t>
  </si>
  <si>
    <t>Printing and Stationary</t>
  </si>
  <si>
    <t>Consumption of Printing and Stationaries</t>
  </si>
  <si>
    <t>Printing and stationary</t>
  </si>
  <si>
    <t>Insurance on Telecom Equipment</t>
  </si>
  <si>
    <t>General Insurance</t>
  </si>
  <si>
    <t>Insurance</t>
  </si>
  <si>
    <t>Loss/Scrapping/Retirement of Asset</t>
  </si>
  <si>
    <t>Loss on Sale of Fixed Asset</t>
  </si>
  <si>
    <t>Gain on Sale of Fixed Assets</t>
  </si>
  <si>
    <t>Loss on sale or retirement of asset</t>
  </si>
  <si>
    <t>Directors Fees</t>
  </si>
  <si>
    <t>Professional Charges</t>
  </si>
  <si>
    <t>Professional fees</t>
  </si>
  <si>
    <t>Corporate Social Responsibility</t>
  </si>
  <si>
    <t>Donation</t>
  </si>
  <si>
    <t>Charity &amp; donation</t>
  </si>
  <si>
    <t>Travel - Local</t>
  </si>
  <si>
    <t>Travel - Maintenance &amp; Project</t>
  </si>
  <si>
    <t>Travel</t>
  </si>
  <si>
    <t>Travel local</t>
  </si>
  <si>
    <t>Travel - Foreign</t>
  </si>
  <si>
    <t>Physical Verification of Inventory - Loss</t>
  </si>
  <si>
    <t>Physical Verification on Inventory - Gain</t>
  </si>
  <si>
    <t>Price Difference of Material - Loss</t>
  </si>
  <si>
    <t>Revaluation of Material - Loss</t>
  </si>
  <si>
    <t>Loss/Scrapping/Retirement of Inventory</t>
  </si>
  <si>
    <t>Price Difference of Material - Gain</t>
  </si>
  <si>
    <t>Revaluation of Material - Gain</t>
  </si>
  <si>
    <t>Physical verification of inventory loss</t>
  </si>
  <si>
    <t>R&amp;M Building - Service</t>
  </si>
  <si>
    <t>Consumption of General Item</t>
  </si>
  <si>
    <t>R&amp;M Office Equipment - Service</t>
  </si>
  <si>
    <t>R&amp;M Furniture &amp; Fixture - Service</t>
  </si>
  <si>
    <t>Consumption of Office Equipment Spares</t>
  </si>
  <si>
    <t>R&amp;M Office Equipment - AMC</t>
  </si>
  <si>
    <t>R&amp;M Vehicles - Services</t>
  </si>
  <si>
    <t>Consumption of Vehicle Spares</t>
  </si>
  <si>
    <t>Repair &amp; maintenance other</t>
  </si>
  <si>
    <t>Provision for Old Inventories</t>
  </si>
  <si>
    <t>Books, Magazines and Newspapers</t>
  </si>
  <si>
    <t>Rebate Expense</t>
  </si>
  <si>
    <t>Office Maintenance</t>
  </si>
  <si>
    <t>Water and Sewerage</t>
  </si>
  <si>
    <t>Custom Clearing Charges</t>
  </si>
  <si>
    <t>Registration and Filing Fees/Survey</t>
  </si>
  <si>
    <t>Entertainment</t>
  </si>
  <si>
    <t>Hospitality</t>
  </si>
  <si>
    <t>Hire Charges</t>
  </si>
  <si>
    <t>Misc. Expenses</t>
  </si>
  <si>
    <t>Revenue Sharing - National</t>
  </si>
  <si>
    <t>Others expenses</t>
  </si>
  <si>
    <t>Note "31":</t>
  </si>
  <si>
    <t>Tax expense:</t>
  </si>
  <si>
    <t>Deferred Tax Income</t>
  </si>
  <si>
    <t>Deferred Tax Expense</t>
  </si>
  <si>
    <t>Corporate Income Tax Paid</t>
  </si>
  <si>
    <t xml:space="preserve">Tax Expense related to Prior Period </t>
  </si>
  <si>
    <t>(refer note 32 for tax exp. Reconciliation)</t>
  </si>
  <si>
    <t>Note "33":</t>
  </si>
  <si>
    <t>Earning per Share:</t>
  </si>
  <si>
    <t>Profit available for equity shareholders</t>
  </si>
  <si>
    <t>Weighted number of equity shares
 outstanding</t>
  </si>
  <si>
    <t>Nominal value of equity shares</t>
  </si>
  <si>
    <t>Basic &amp; dilutted earnings per share</t>
  </si>
  <si>
    <t>No. of Employee as on 31.12.18</t>
  </si>
  <si>
    <t>Profit After tax</t>
  </si>
  <si>
    <t>Earning per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</si>
</sst>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(* #,##0.00_);_(* \(#,##0.00\);_(* \-??_);_(@_)"/>
    <numFmt numFmtId="167" formatCode="#,##0.00\ ;&quot; (&quot;#,##0.00\);&quot; -&quot;#\ ;@\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sz val="10"/>
      <name val="SimSun"/>
      <family val="2"/>
    </font>
    <font>
      <sz val="11"/>
      <color theme="1"/>
      <name val="Times New Roman"/>
      <family val="2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name val="Book Antiqua"/>
      <family val="1"/>
    </font>
    <font>
      <i/>
      <sz val="11"/>
      <name val="Book Antiqua"/>
      <family val="1"/>
    </font>
    <font>
      <b/>
      <i/>
      <sz val="11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b/>
      <i/>
      <u/>
      <sz val="1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i/>
      <sz val="11"/>
      <color rgb="FF00B050"/>
      <name val="Book Antiqu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0" borderId="0"/>
    <xf numFmtId="0" fontId="19" fillId="0" borderId="0"/>
    <xf numFmtId="0" fontId="21" fillId="0" borderId="0" applyNumberFormat="0" applyFill="0" applyBorder="0" applyAlignment="0" applyProtection="0"/>
    <xf numFmtId="0" fontId="22" fillId="0" borderId="0"/>
    <xf numFmtId="166" fontId="19" fillId="0" borderId="0"/>
    <xf numFmtId="166" fontId="23" fillId="0" borderId="0" applyFill="0" applyBorder="0" applyAlignment="0" applyProtection="0"/>
    <xf numFmtId="167" fontId="23" fillId="0" borderId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24" fillId="0" borderId="0"/>
    <xf numFmtId="0" fontId="24" fillId="0" borderId="0"/>
    <xf numFmtId="164" fontId="1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53">
    <xf numFmtId="0" fontId="0" fillId="0" borderId="0" xfId="0"/>
    <xf numFmtId="0" fontId="28" fillId="0" borderId="15" xfId="0" quotePrefix="1" applyFont="1" applyFill="1" applyBorder="1" applyAlignment="1">
      <alignment horizontal="left" indent="3"/>
    </xf>
    <xf numFmtId="165" fontId="29" fillId="0" borderId="15" xfId="1" applyNumberFormat="1" applyFont="1" applyFill="1" applyBorder="1" applyAlignment="1">
      <alignment horizontal="center" vertical="center" wrapText="1"/>
    </xf>
    <xf numFmtId="0" fontId="28" fillId="0" borderId="15" xfId="0" quotePrefix="1" applyFont="1" applyFill="1" applyBorder="1" applyAlignment="1">
      <alignment horizontal="left" vertical="top" indent="3"/>
    </xf>
    <xf numFmtId="0" fontId="33" fillId="0" borderId="15" xfId="0" applyFont="1" applyFill="1" applyBorder="1"/>
    <xf numFmtId="43" fontId="25" fillId="34" borderId="15" xfId="1" applyFont="1" applyFill="1" applyBorder="1" applyAlignment="1">
      <alignment horizontal="right" vertical="top"/>
    </xf>
    <xf numFmtId="43" fontId="0" fillId="0" borderId="0" xfId="0" applyNumberFormat="1"/>
    <xf numFmtId="0" fontId="20" fillId="34" borderId="15" xfId="0" applyNumberFormat="1" applyFont="1" applyFill="1" applyBorder="1" applyAlignment="1">
      <alignment vertical="top"/>
    </xf>
    <xf numFmtId="43" fontId="26" fillId="34" borderId="15" xfId="1" applyFont="1" applyFill="1" applyBorder="1" applyAlignment="1">
      <alignment horizontal="right" vertical="top"/>
    </xf>
    <xf numFmtId="0" fontId="29" fillId="0" borderId="15" xfId="0" applyFont="1" applyFill="1" applyBorder="1"/>
    <xf numFmtId="43" fontId="28" fillId="0" borderId="15" xfId="1" applyNumberFormat="1" applyFont="1" applyFill="1" applyBorder="1" applyAlignment="1">
      <alignment horizontal="right" vertical="top"/>
    </xf>
    <xf numFmtId="0" fontId="31" fillId="0" borderId="15" xfId="0" applyNumberFormat="1" applyFont="1" applyFill="1" applyBorder="1" applyAlignment="1">
      <alignment vertical="top"/>
    </xf>
    <xf numFmtId="0" fontId="27" fillId="0" borderId="15" xfId="0" applyFont="1" applyFill="1" applyBorder="1"/>
    <xf numFmtId="0" fontId="29" fillId="0" borderId="15" xfId="0" applyFont="1" applyFill="1" applyBorder="1" applyAlignment="1">
      <alignment horizontal="center" vertical="center" wrapText="1"/>
    </xf>
    <xf numFmtId="0" fontId="25" fillId="34" borderId="15" xfId="0" applyNumberFormat="1" applyFont="1" applyFill="1" applyBorder="1" applyAlignment="1">
      <alignment vertical="top"/>
    </xf>
    <xf numFmtId="165" fontId="35" fillId="0" borderId="15" xfId="1" applyNumberFormat="1" applyFont="1" applyFill="1" applyBorder="1" applyAlignment="1">
      <alignment horizontal="right" vertical="top"/>
    </xf>
    <xf numFmtId="0" fontId="27" fillId="0" borderId="15" xfId="0" applyFont="1" applyFill="1" applyBorder="1" applyAlignment="1">
      <alignment horizontal="center" vertical="top" wrapText="1"/>
    </xf>
    <xf numFmtId="0" fontId="20" fillId="34" borderId="15" xfId="0" applyFont="1" applyFill="1" applyBorder="1"/>
    <xf numFmtId="0" fontId="25" fillId="34" borderId="15" xfId="0" applyFont="1" applyFill="1" applyBorder="1" applyAlignment="1">
      <alignment vertical="top"/>
    </xf>
    <xf numFmtId="0" fontId="28" fillId="0" borderId="15" xfId="0" applyFont="1" applyFill="1" applyBorder="1" applyAlignment="1">
      <alignment vertical="top"/>
    </xf>
    <xf numFmtId="0" fontId="25" fillId="34" borderId="15" xfId="0" applyFont="1" applyFill="1" applyBorder="1"/>
    <xf numFmtId="0" fontId="33" fillId="0" borderId="15" xfId="0" applyNumberFormat="1" applyFont="1" applyFill="1" applyBorder="1" applyAlignment="1">
      <alignment vertical="top"/>
    </xf>
    <xf numFmtId="165" fontId="32" fillId="0" borderId="15" xfId="1" applyNumberFormat="1" applyFont="1" applyFill="1" applyBorder="1" applyAlignment="1">
      <alignment horizontal="right"/>
    </xf>
    <xf numFmtId="0" fontId="27" fillId="0" borderId="15" xfId="0" applyFont="1" applyFill="1" applyBorder="1" applyAlignment="1"/>
    <xf numFmtId="0" fontId="27" fillId="0" borderId="15" xfId="0" applyFont="1" applyFill="1" applyBorder="1" applyAlignment="1">
      <alignment vertical="top"/>
    </xf>
    <xf numFmtId="0" fontId="20" fillId="0" borderId="15" xfId="0" applyFont="1" applyFill="1" applyBorder="1"/>
    <xf numFmtId="0" fontId="31" fillId="0" borderId="15" xfId="0" applyFont="1" applyFill="1" applyBorder="1"/>
    <xf numFmtId="165" fontId="28" fillId="0" borderId="15" xfId="1" applyNumberFormat="1" applyFont="1" applyFill="1" applyBorder="1"/>
    <xf numFmtId="0" fontId="0" fillId="0" borderId="15" xfId="0" applyBorder="1"/>
    <xf numFmtId="165" fontId="29" fillId="0" borderId="15" xfId="1" applyNumberFormat="1" applyFont="1" applyFill="1" applyBorder="1"/>
    <xf numFmtId="165" fontId="27" fillId="0" borderId="15" xfId="1" applyNumberFormat="1" applyFont="1" applyFill="1" applyBorder="1" applyAlignment="1">
      <alignment horizontal="center" vertical="top" wrapText="1"/>
    </xf>
    <xf numFmtId="0" fontId="33" fillId="0" borderId="0" xfId="0" applyFont="1" applyFill="1"/>
    <xf numFmtId="165" fontId="31" fillId="0" borderId="0" xfId="1" applyNumberFormat="1" applyFont="1" applyFill="1"/>
    <xf numFmtId="165" fontId="34" fillId="0" borderId="0" xfId="1" applyNumberFormat="1" applyFont="1" applyFill="1" applyAlignment="1">
      <alignment horizontal="right"/>
    </xf>
    <xf numFmtId="0" fontId="33" fillId="0" borderId="0" xfId="0" applyFont="1" applyFill="1" applyBorder="1"/>
    <xf numFmtId="165" fontId="28" fillId="0" borderId="15" xfId="1" applyNumberFormat="1" applyFont="1" applyFill="1" applyBorder="1" applyAlignment="1">
      <alignment horizontal="right" vertical="top"/>
    </xf>
    <xf numFmtId="165" fontId="29" fillId="0" borderId="15" xfId="1" applyNumberFormat="1" applyFont="1" applyFill="1" applyBorder="1" applyAlignment="1">
      <alignment horizontal="right" vertical="top"/>
    </xf>
    <xf numFmtId="165" fontId="31" fillId="0" borderId="0" xfId="1" applyNumberFormat="1" applyFont="1" applyFill="1" applyBorder="1"/>
    <xf numFmtId="0" fontId="31" fillId="0" borderId="13" xfId="0" applyFont="1" applyFill="1" applyBorder="1"/>
    <xf numFmtId="0" fontId="27" fillId="33" borderId="15" xfId="0" applyFont="1" applyFill="1" applyBorder="1" applyAlignment="1">
      <alignment horizontal="center" vertical="center"/>
    </xf>
    <xf numFmtId="165" fontId="27" fillId="33" borderId="15" xfId="1" applyNumberFormat="1" applyFont="1" applyFill="1" applyBorder="1" applyAlignment="1">
      <alignment horizontal="center" vertical="top" wrapText="1"/>
    </xf>
    <xf numFmtId="0" fontId="30" fillId="0" borderId="0" xfId="0" applyFont="1" applyFill="1"/>
    <xf numFmtId="0" fontId="27" fillId="33" borderId="15" xfId="0" applyFont="1" applyFill="1" applyBorder="1" applyAlignment="1">
      <alignment horizontal="center" vertical="top" wrapText="1"/>
    </xf>
    <xf numFmtId="0" fontId="28" fillId="0" borderId="15" xfId="0" applyFont="1" applyFill="1" applyBorder="1"/>
    <xf numFmtId="165" fontId="34" fillId="0" borderId="14" xfId="1" applyNumberFormat="1" applyFont="1" applyFill="1" applyBorder="1" applyAlignment="1">
      <alignment horizontal="right"/>
    </xf>
    <xf numFmtId="0" fontId="27" fillId="0" borderId="10" xfId="0" applyNumberFormat="1" applyFont="1" applyFill="1" applyBorder="1" applyAlignment="1">
      <alignment horizontal="center"/>
    </xf>
    <xf numFmtId="0" fontId="27" fillId="0" borderId="11" xfId="0" applyNumberFormat="1" applyFont="1" applyFill="1" applyBorder="1" applyAlignment="1">
      <alignment horizontal="center"/>
    </xf>
    <xf numFmtId="0" fontId="27" fillId="0" borderId="12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/>
    </xf>
    <xf numFmtId="0" fontId="0" fillId="0" borderId="15" xfId="0" applyBorder="1"/>
    <xf numFmtId="0" fontId="20" fillId="34" borderId="15" xfId="0" applyFont="1" applyFill="1" applyBorder="1" applyAlignment="1">
      <alignment wrapText="1"/>
    </xf>
  </cellXfs>
  <cellStyles count="7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8" xfId="64"/>
    <cellStyle name="Comma 19" xfId="66"/>
    <cellStyle name="Comma 2" xfId="44"/>
    <cellStyle name="Comma 2 2" xfId="47"/>
    <cellStyle name="Comma 2 3" xfId="53"/>
    <cellStyle name="Comma 2 7" xfId="68"/>
    <cellStyle name="Comma 3" xfId="48"/>
    <cellStyle name="Comma 3 2" xfId="54"/>
    <cellStyle name="Comma 4" xfId="46"/>
    <cellStyle name="Comma 4 2" xfId="55"/>
    <cellStyle name="Comma 5" xfId="72"/>
    <cellStyle name="Excel Built-in Normal" xfId="5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50"/>
    <cellStyle name="Normal 10 2" xfId="57"/>
    <cellStyle name="Normal 11" xfId="65"/>
    <cellStyle name="Normal 2" xfId="43"/>
    <cellStyle name="Normal 2 3 2" xfId="67"/>
    <cellStyle name="Normal 29" xfId="70"/>
    <cellStyle name="Normal 3" xfId="49"/>
    <cellStyle name="Normal 30" xfId="71"/>
    <cellStyle name="Normal 4" xfId="58"/>
    <cellStyle name="Normal 5" xfId="59"/>
    <cellStyle name="Normal 58" xfId="69"/>
    <cellStyle name="Normal 6" xfId="60"/>
    <cellStyle name="Normal 7" xfId="62"/>
    <cellStyle name="Normal 7 2" xfId="63"/>
    <cellStyle name="Normal 8" xfId="61"/>
    <cellStyle name="Note" xfId="16" builtinId="10" customBuiltin="1"/>
    <cellStyle name="Output" xfId="11" builtinId="21" customBuiltin="1"/>
    <cellStyle name="Percent 11" xfId="73"/>
    <cellStyle name="Percent 2" xfId="45"/>
    <cellStyle name="TableStyleLight1" xfId="52"/>
    <cellStyle name="Title" xfId="2" builtinId="15" customBuiltin="1"/>
    <cellStyle name="Title 2" xfId="5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A9" sqref="A9:XFD9"/>
    </sheetView>
  </sheetViews>
  <sheetFormatPr defaultRowHeight="15" x14ac:dyDescent="0.25"/>
  <cols>
    <col min="2" max="2" width="44.140625" bestFit="1" customWidth="1"/>
    <col min="3" max="4" width="19.5703125" bestFit="1" customWidth="1"/>
    <col min="5" max="5" width="15.28515625" bestFit="1" customWidth="1"/>
  </cols>
  <sheetData>
    <row r="1" spans="1:4" ht="15.75" x14ac:dyDescent="0.25">
      <c r="A1" s="45" t="s">
        <v>0</v>
      </c>
      <c r="B1" s="46"/>
      <c r="C1" s="46"/>
      <c r="D1" s="47"/>
    </row>
    <row r="2" spans="1:4" ht="15.75" x14ac:dyDescent="0.25">
      <c r="A2" s="48" t="s">
        <v>70</v>
      </c>
      <c r="B2" s="49"/>
      <c r="C2" s="49"/>
      <c r="D2" s="50"/>
    </row>
    <row r="3" spans="1:4" ht="16.5" x14ac:dyDescent="0.3">
      <c r="A3" s="38"/>
      <c r="B3" s="34"/>
      <c r="C3" s="37"/>
      <c r="D3" s="44" t="s">
        <v>1</v>
      </c>
    </row>
    <row r="4" spans="1:4" ht="16.5" x14ac:dyDescent="0.3">
      <c r="A4" s="31"/>
      <c r="B4" s="41"/>
      <c r="C4" s="32"/>
      <c r="D4" s="33"/>
    </row>
    <row r="5" spans="1:4" ht="31.5" x14ac:dyDescent="0.25">
      <c r="A5" s="39" t="s">
        <v>2</v>
      </c>
      <c r="B5" s="39"/>
      <c r="C5" s="40" t="s">
        <v>71</v>
      </c>
      <c r="D5" s="42" t="s">
        <v>74</v>
      </c>
    </row>
    <row r="6" spans="1:4" ht="15.75" x14ac:dyDescent="0.25">
      <c r="A6" s="52"/>
      <c r="B6" s="52"/>
      <c r="C6" s="30"/>
      <c r="D6" s="16"/>
    </row>
    <row r="7" spans="1:4" ht="15.75" x14ac:dyDescent="0.25">
      <c r="A7" s="12" t="s">
        <v>3</v>
      </c>
      <c r="B7" s="12" t="s">
        <v>4</v>
      </c>
      <c r="C7" s="30"/>
      <c r="D7" s="16"/>
    </row>
    <row r="8" spans="1:4" ht="15.75" x14ac:dyDescent="0.25">
      <c r="A8" s="4"/>
      <c r="B8" s="12" t="s">
        <v>5</v>
      </c>
      <c r="C8" s="27"/>
      <c r="D8" s="27"/>
    </row>
    <row r="9" spans="1:4" ht="15.75" x14ac:dyDescent="0.25">
      <c r="A9" s="7"/>
      <c r="B9" s="18" t="s">
        <v>6</v>
      </c>
      <c r="C9" s="5">
        <v>1000000</v>
      </c>
      <c r="D9" s="5">
        <v>2100000</v>
      </c>
    </row>
    <row r="10" spans="1:4" ht="15.75" x14ac:dyDescent="0.25">
      <c r="A10" s="7"/>
      <c r="B10" s="18" t="s">
        <v>7</v>
      </c>
      <c r="C10" s="5">
        <v>50000</v>
      </c>
      <c r="D10" s="5">
        <v>90000</v>
      </c>
    </row>
    <row r="11" spans="1:4" x14ac:dyDescent="0.25">
      <c r="A11" s="4"/>
      <c r="B11" s="1" t="s">
        <v>8</v>
      </c>
      <c r="C11" s="27">
        <f>SUM(C9:C10)</f>
        <v>1050000</v>
      </c>
      <c r="D11" s="27">
        <f>SUM(D9:D10)</f>
        <v>2190000</v>
      </c>
    </row>
    <row r="12" spans="1:4" ht="15.75" x14ac:dyDescent="0.25">
      <c r="A12" s="7"/>
      <c r="B12" s="18" t="s">
        <v>9</v>
      </c>
      <c r="C12" s="5">
        <v>50000000</v>
      </c>
      <c r="D12" s="5">
        <v>110000000</v>
      </c>
    </row>
    <row r="13" spans="1:4" ht="15.75" x14ac:dyDescent="0.25">
      <c r="A13" s="7"/>
      <c r="B13" s="18" t="s">
        <v>10</v>
      </c>
      <c r="C13" s="5">
        <v>2200000</v>
      </c>
      <c r="D13" s="5">
        <v>4000000</v>
      </c>
    </row>
    <row r="14" spans="1:4" ht="15.75" x14ac:dyDescent="0.25">
      <c r="A14" s="7"/>
      <c r="B14" s="18" t="s">
        <v>11</v>
      </c>
      <c r="C14" s="5">
        <v>30000000</v>
      </c>
      <c r="D14" s="5">
        <v>67000000</v>
      </c>
    </row>
    <row r="15" spans="1:4" ht="15.75" x14ac:dyDescent="0.25">
      <c r="A15" s="7"/>
      <c r="B15" s="18" t="s">
        <v>12</v>
      </c>
      <c r="C15" s="5">
        <v>200000</v>
      </c>
      <c r="D15" s="5">
        <v>400000</v>
      </c>
    </row>
    <row r="16" spans="1:4" ht="15.75" x14ac:dyDescent="0.25">
      <c r="A16" s="7"/>
      <c r="B16" s="18" t="s">
        <v>13</v>
      </c>
      <c r="C16" s="5">
        <v>6000000</v>
      </c>
      <c r="D16" s="5">
        <v>12500000</v>
      </c>
    </row>
    <row r="17" spans="1:4" ht="15.75" x14ac:dyDescent="0.25">
      <c r="A17" s="7"/>
      <c r="B17" s="18" t="s">
        <v>14</v>
      </c>
      <c r="C17" s="5">
        <v>200000</v>
      </c>
      <c r="D17" s="5">
        <v>300000</v>
      </c>
    </row>
    <row r="18" spans="1:4" ht="15.75" x14ac:dyDescent="0.25">
      <c r="A18" s="7"/>
      <c r="B18" s="18" t="s">
        <v>15</v>
      </c>
      <c r="C18" s="5">
        <v>150000</v>
      </c>
      <c r="D18" s="5">
        <v>200000</v>
      </c>
    </row>
    <row r="19" spans="1:4" ht="15.75" x14ac:dyDescent="0.25">
      <c r="A19" s="7"/>
      <c r="B19" s="18" t="s">
        <v>16</v>
      </c>
      <c r="C19" s="5">
        <v>2100000</v>
      </c>
      <c r="D19" s="5">
        <v>3100000</v>
      </c>
    </row>
    <row r="20" spans="1:4" ht="15.75" x14ac:dyDescent="0.25">
      <c r="A20" s="7"/>
      <c r="B20" s="18" t="s">
        <v>17</v>
      </c>
      <c r="C20" s="5">
        <v>245000</v>
      </c>
      <c r="D20" s="5">
        <v>345000</v>
      </c>
    </row>
    <row r="21" spans="1:4" ht="15.75" x14ac:dyDescent="0.25">
      <c r="A21" s="7"/>
      <c r="B21" s="18" t="s">
        <v>18</v>
      </c>
      <c r="C21" s="5">
        <v>1000000</v>
      </c>
      <c r="D21" s="5">
        <v>2300000</v>
      </c>
    </row>
    <row r="22" spans="1:4" ht="15.75" x14ac:dyDescent="0.25">
      <c r="A22" s="7"/>
      <c r="B22" s="18" t="s">
        <v>19</v>
      </c>
      <c r="C22" s="5">
        <v>62544</v>
      </c>
      <c r="D22" s="5">
        <v>0</v>
      </c>
    </row>
    <row r="23" spans="1:4" x14ac:dyDescent="0.25">
      <c r="A23" s="21"/>
      <c r="B23" s="3" t="s">
        <v>20</v>
      </c>
      <c r="C23" s="35">
        <f>SUM(C12:C22)</f>
        <v>92157544</v>
      </c>
      <c r="D23" s="35">
        <f>SUM(D12:D22)</f>
        <v>200145000</v>
      </c>
    </row>
    <row r="24" spans="1:4" ht="15.75" x14ac:dyDescent="0.25">
      <c r="A24" s="7"/>
      <c r="B24" s="18" t="s">
        <v>21</v>
      </c>
      <c r="C24" s="5">
        <v>300000</v>
      </c>
      <c r="D24" s="5">
        <v>800000</v>
      </c>
    </row>
    <row r="25" spans="1:4" ht="15.75" x14ac:dyDescent="0.25">
      <c r="A25" s="7"/>
      <c r="B25" s="18" t="s">
        <v>22</v>
      </c>
      <c r="C25" s="5">
        <v>900000</v>
      </c>
      <c r="D25" s="5">
        <v>1900000</v>
      </c>
    </row>
    <row r="26" spans="1:4" ht="15.75" x14ac:dyDescent="0.25">
      <c r="A26" s="7"/>
      <c r="B26" s="18" t="s">
        <v>23</v>
      </c>
      <c r="C26" s="5">
        <v>1200000</v>
      </c>
      <c r="D26" s="5">
        <v>2500000</v>
      </c>
    </row>
    <row r="27" spans="1:4" ht="15.75" x14ac:dyDescent="0.25">
      <c r="A27" s="7"/>
      <c r="B27" s="18" t="s">
        <v>24</v>
      </c>
      <c r="C27" s="5">
        <v>125000</v>
      </c>
      <c r="D27" s="5">
        <v>310000</v>
      </c>
    </row>
    <row r="28" spans="1:4" ht="15.75" x14ac:dyDescent="0.25">
      <c r="A28" s="7"/>
      <c r="B28" s="18" t="s">
        <v>25</v>
      </c>
      <c r="C28" s="5">
        <v>20000</v>
      </c>
      <c r="D28" s="5">
        <v>49000</v>
      </c>
    </row>
    <row r="29" spans="1:4" ht="15.75" x14ac:dyDescent="0.25">
      <c r="A29" s="7"/>
      <c r="B29" s="18" t="s">
        <v>26</v>
      </c>
      <c r="C29" s="5">
        <v>25000</v>
      </c>
      <c r="D29" s="5">
        <v>54000</v>
      </c>
    </row>
    <row r="30" spans="1:4" ht="15.75" x14ac:dyDescent="0.25">
      <c r="A30" s="7"/>
      <c r="B30" s="18" t="s">
        <v>27</v>
      </c>
      <c r="C30" s="5">
        <v>30000</v>
      </c>
      <c r="D30" s="5">
        <v>59000</v>
      </c>
    </row>
    <row r="31" spans="1:4" ht="15.75" x14ac:dyDescent="0.25">
      <c r="A31" s="7"/>
      <c r="B31" s="18" t="s">
        <v>28</v>
      </c>
      <c r="C31" s="5">
        <v>35000</v>
      </c>
      <c r="D31" s="5">
        <v>64000</v>
      </c>
    </row>
    <row r="32" spans="1:4" ht="15.75" x14ac:dyDescent="0.25">
      <c r="A32" s="7"/>
      <c r="B32" s="18" t="s">
        <v>29</v>
      </c>
      <c r="C32" s="5">
        <v>40000</v>
      </c>
      <c r="D32" s="5">
        <v>69000</v>
      </c>
    </row>
    <row r="33" spans="1:5" ht="15.75" x14ac:dyDescent="0.25">
      <c r="A33" s="7"/>
      <c r="B33" s="18" t="s">
        <v>30</v>
      </c>
      <c r="C33" s="5">
        <v>460000</v>
      </c>
      <c r="D33" s="5">
        <v>900000</v>
      </c>
    </row>
    <row r="34" spans="1:5" ht="15.75" x14ac:dyDescent="0.25">
      <c r="A34" s="7"/>
      <c r="B34" s="18" t="s">
        <v>31</v>
      </c>
      <c r="C34" s="5">
        <v>10000</v>
      </c>
      <c r="D34" s="5">
        <v>23000</v>
      </c>
    </row>
    <row r="35" spans="1:5" x14ac:dyDescent="0.25">
      <c r="A35" s="21"/>
      <c r="B35" s="3" t="s">
        <v>32</v>
      </c>
      <c r="C35" s="35">
        <f>SUM(C24:C34)</f>
        <v>3145000</v>
      </c>
      <c r="D35" s="35">
        <f>SUM(D24:D34)</f>
        <v>6728000</v>
      </c>
    </row>
    <row r="36" spans="1:5" ht="15.75" x14ac:dyDescent="0.25">
      <c r="A36" s="7"/>
      <c r="B36" s="18" t="s">
        <v>33</v>
      </c>
      <c r="C36" s="5">
        <v>200000</v>
      </c>
      <c r="D36" s="5">
        <v>435000</v>
      </c>
    </row>
    <row r="37" spans="1:5" ht="15.75" x14ac:dyDescent="0.25">
      <c r="A37" s="7"/>
      <c r="B37" s="18" t="s">
        <v>34</v>
      </c>
      <c r="C37" s="5">
        <v>0</v>
      </c>
      <c r="D37" s="5">
        <v>0</v>
      </c>
    </row>
    <row r="38" spans="1:5" ht="15.75" x14ac:dyDescent="0.25">
      <c r="A38" s="7"/>
      <c r="B38" s="18" t="s">
        <v>35</v>
      </c>
      <c r="C38" s="5">
        <v>345000</v>
      </c>
      <c r="D38" s="5">
        <v>650000</v>
      </c>
    </row>
    <row r="39" spans="1:5" ht="15.75" x14ac:dyDescent="0.25">
      <c r="A39" s="7"/>
      <c r="B39" s="18" t="s">
        <v>36</v>
      </c>
      <c r="C39" s="5">
        <v>185000</v>
      </c>
      <c r="D39" s="5">
        <v>300000</v>
      </c>
    </row>
    <row r="40" spans="1:5" ht="15.75" x14ac:dyDescent="0.25">
      <c r="A40" s="7"/>
      <c r="B40" s="18" t="s">
        <v>37</v>
      </c>
      <c r="C40" s="5">
        <v>46000</v>
      </c>
      <c r="D40" s="5">
        <v>0</v>
      </c>
    </row>
    <row r="41" spans="1:5" x14ac:dyDescent="0.25">
      <c r="A41" s="21"/>
      <c r="B41" s="3" t="s">
        <v>38</v>
      </c>
      <c r="C41" s="35">
        <f>SUM(C36:C40)</f>
        <v>776000</v>
      </c>
      <c r="D41" s="35">
        <f>SUM(D36:D40)</f>
        <v>1385000</v>
      </c>
    </row>
    <row r="42" spans="1:5" x14ac:dyDescent="0.25">
      <c r="A42" s="21"/>
      <c r="B42" s="21"/>
      <c r="C42" s="36">
        <f>SUM(C41+C35+C23+C11)</f>
        <v>97128544</v>
      </c>
      <c r="D42" s="36">
        <f>SUM(D41+D35+D23+D11)</f>
        <v>210448000</v>
      </c>
    </row>
    <row r="43" spans="1:5" ht="15.75" x14ac:dyDescent="0.25">
      <c r="A43" s="7"/>
      <c r="B43" s="18"/>
      <c r="C43" s="8">
        <f>C42</f>
        <v>97128544</v>
      </c>
      <c r="D43" s="8">
        <f>D42</f>
        <v>210448000</v>
      </c>
      <c r="E43" s="6"/>
    </row>
    <row r="44" spans="1:5" ht="15.75" x14ac:dyDescent="0.25">
      <c r="A44" s="21"/>
      <c r="B44" s="24" t="s">
        <v>39</v>
      </c>
      <c r="C44" s="35"/>
      <c r="D44" s="35"/>
    </row>
    <row r="45" spans="1:5" ht="15.75" x14ac:dyDescent="0.25">
      <c r="A45" s="7"/>
      <c r="B45" s="18" t="s">
        <v>40</v>
      </c>
      <c r="C45" s="5">
        <v>50000</v>
      </c>
      <c r="D45" s="5">
        <v>123000</v>
      </c>
    </row>
    <row r="46" spans="1:5" ht="15.75" x14ac:dyDescent="0.25">
      <c r="A46" s="7"/>
      <c r="B46" s="18" t="s">
        <v>41</v>
      </c>
      <c r="C46" s="5">
        <v>56000</v>
      </c>
      <c r="D46" s="5">
        <v>125000</v>
      </c>
    </row>
    <row r="47" spans="1:5" ht="15.75" x14ac:dyDescent="0.25">
      <c r="A47" s="7"/>
      <c r="B47" s="18" t="s">
        <v>42</v>
      </c>
      <c r="C47" s="5">
        <v>62000</v>
      </c>
      <c r="D47" s="5">
        <v>127000</v>
      </c>
    </row>
    <row r="48" spans="1:5" ht="15.75" x14ac:dyDescent="0.25">
      <c r="A48" s="7"/>
      <c r="B48" s="18" t="s">
        <v>43</v>
      </c>
      <c r="C48" s="5">
        <v>68000</v>
      </c>
      <c r="D48" s="5">
        <v>129000</v>
      </c>
    </row>
    <row r="49" spans="1:4" ht="15.75" x14ac:dyDescent="0.25">
      <c r="A49" s="7"/>
      <c r="B49" s="18" t="s">
        <v>44</v>
      </c>
      <c r="C49" s="5">
        <v>74000</v>
      </c>
      <c r="D49" s="5">
        <v>131000</v>
      </c>
    </row>
    <row r="50" spans="1:4" ht="15.75" x14ac:dyDescent="0.25">
      <c r="A50" s="7"/>
      <c r="B50" s="18" t="s">
        <v>45</v>
      </c>
      <c r="C50" s="5">
        <v>80000</v>
      </c>
      <c r="D50" s="5">
        <v>133000</v>
      </c>
    </row>
    <row r="51" spans="1:4" x14ac:dyDescent="0.25">
      <c r="A51" s="21"/>
      <c r="B51" s="3" t="s">
        <v>46</v>
      </c>
      <c r="C51" s="10">
        <f>SUM(C45:C50)</f>
        <v>390000</v>
      </c>
      <c r="D51" s="10">
        <f>SUM(D45:D50)</f>
        <v>768000</v>
      </c>
    </row>
    <row r="52" spans="1:4" ht="15.75" x14ac:dyDescent="0.25">
      <c r="A52" s="7"/>
      <c r="B52" s="18" t="s">
        <v>47</v>
      </c>
      <c r="C52" s="5">
        <v>15000</v>
      </c>
      <c r="D52" s="5">
        <v>30000</v>
      </c>
    </row>
    <row r="53" spans="1:4" ht="15.75" x14ac:dyDescent="0.25">
      <c r="A53" s="7"/>
      <c r="B53" s="18" t="s">
        <v>48</v>
      </c>
      <c r="C53" s="5">
        <v>12550</v>
      </c>
      <c r="D53" s="5">
        <v>26000</v>
      </c>
    </row>
    <row r="54" spans="1:4" ht="16.5" x14ac:dyDescent="0.25">
      <c r="A54" s="11"/>
      <c r="B54" s="3" t="s">
        <v>49</v>
      </c>
      <c r="C54" s="35">
        <f>SUM(C52:C53)</f>
        <v>27550</v>
      </c>
      <c r="D54" s="35">
        <f>SUM(D52:D53)</f>
        <v>56000</v>
      </c>
    </row>
    <row r="55" spans="1:4" ht="16.5" x14ac:dyDescent="0.25">
      <c r="A55" s="11"/>
      <c r="B55" s="3"/>
      <c r="C55" s="36">
        <f>SUM(C51+C54)</f>
        <v>417550</v>
      </c>
      <c r="D55" s="36">
        <f>SUM(D51+D54)</f>
        <v>824000</v>
      </c>
    </row>
    <row r="56" spans="1:4" ht="16.5" x14ac:dyDescent="0.25">
      <c r="A56" s="11"/>
      <c r="B56" s="3"/>
      <c r="C56" s="36"/>
      <c r="D56" s="36"/>
    </row>
    <row r="57" spans="1:4" ht="16.5" x14ac:dyDescent="0.3">
      <c r="A57" s="26"/>
      <c r="B57" s="9" t="s">
        <v>50</v>
      </c>
      <c r="C57" s="36">
        <f>SUM(C42+C55)</f>
        <v>97546094</v>
      </c>
      <c r="D57" s="36">
        <f>SUM(D42+D55)</f>
        <v>211272000</v>
      </c>
    </row>
    <row r="58" spans="1:4" ht="16.5" x14ac:dyDescent="0.3">
      <c r="A58" s="26"/>
      <c r="B58" s="9"/>
      <c r="C58" s="36"/>
      <c r="D58" s="36"/>
    </row>
    <row r="59" spans="1:4" ht="15.75" x14ac:dyDescent="0.25">
      <c r="A59" s="25"/>
      <c r="B59" s="23" t="s">
        <v>51</v>
      </c>
      <c r="C59" s="36"/>
      <c r="D59" s="36"/>
    </row>
    <row r="60" spans="1:4" ht="16.5" x14ac:dyDescent="0.3">
      <c r="A60" s="26"/>
      <c r="B60" s="43" t="s">
        <v>52</v>
      </c>
      <c r="C60" s="36">
        <v>100000</v>
      </c>
      <c r="D60" s="36">
        <v>200000</v>
      </c>
    </row>
    <row r="61" spans="1:4" ht="16.5" x14ac:dyDescent="0.3">
      <c r="A61" s="26"/>
      <c r="B61" s="43" t="s">
        <v>53</v>
      </c>
      <c r="C61" s="36">
        <v>20000</v>
      </c>
      <c r="D61" s="36">
        <v>34000</v>
      </c>
    </row>
    <row r="62" spans="1:4" ht="16.5" x14ac:dyDescent="0.3">
      <c r="A62" s="26"/>
      <c r="B62" s="9"/>
      <c r="C62" s="36"/>
      <c r="D62" s="36"/>
    </row>
    <row r="63" spans="1:4" x14ac:dyDescent="0.25">
      <c r="A63" s="51"/>
      <c r="B63" s="51"/>
      <c r="C63" s="27"/>
      <c r="D63" s="22"/>
    </row>
    <row r="64" spans="1:4" ht="30" x14ac:dyDescent="0.25">
      <c r="A64" s="11"/>
      <c r="B64" s="13" t="s">
        <v>2</v>
      </c>
      <c r="C64" s="2" t="s">
        <v>71</v>
      </c>
      <c r="D64" s="2" t="s">
        <v>72</v>
      </c>
    </row>
    <row r="65" spans="1:4" ht="15.75" x14ac:dyDescent="0.25">
      <c r="A65" s="28"/>
      <c r="B65" s="28"/>
      <c r="C65" s="17"/>
      <c r="D65" s="17"/>
    </row>
    <row r="66" spans="1:4" ht="15.75" x14ac:dyDescent="0.25">
      <c r="A66" s="28"/>
      <c r="B66" s="28"/>
      <c r="C66" s="17"/>
      <c r="D66" s="17"/>
    </row>
    <row r="67" spans="1:4" ht="15.75" x14ac:dyDescent="0.25">
      <c r="A67" s="28"/>
      <c r="B67" s="28"/>
      <c r="C67" s="17"/>
      <c r="D67" s="17"/>
    </row>
    <row r="68" spans="1:4" ht="15.75" x14ac:dyDescent="0.25">
      <c r="A68" s="12" t="s">
        <v>54</v>
      </c>
      <c r="B68" s="12" t="s">
        <v>55</v>
      </c>
      <c r="C68" s="25"/>
      <c r="D68" s="28"/>
    </row>
    <row r="69" spans="1:4" ht="16.5" x14ac:dyDescent="0.25">
      <c r="A69" s="11"/>
      <c r="B69" s="19" t="s">
        <v>56</v>
      </c>
      <c r="C69" s="35">
        <v>22000</v>
      </c>
      <c r="D69" s="35">
        <v>46000</v>
      </c>
    </row>
    <row r="70" spans="1:4" ht="16.5" x14ac:dyDescent="0.25">
      <c r="A70" s="11"/>
      <c r="B70" s="19" t="s">
        <v>57</v>
      </c>
      <c r="C70" s="35">
        <v>0</v>
      </c>
      <c r="D70" s="35">
        <v>0</v>
      </c>
    </row>
    <row r="71" spans="1:4" ht="16.5" x14ac:dyDescent="0.25">
      <c r="A71" s="11"/>
      <c r="B71" s="19" t="s">
        <v>58</v>
      </c>
      <c r="C71" s="35">
        <v>0</v>
      </c>
      <c r="D71" s="15" t="s">
        <v>75</v>
      </c>
    </row>
    <row r="72" spans="1:4" ht="15.75" x14ac:dyDescent="0.25">
      <c r="A72" s="28"/>
      <c r="B72" s="28"/>
      <c r="C72" s="17"/>
      <c r="D72" s="17"/>
    </row>
    <row r="73" spans="1:4" ht="15.75" x14ac:dyDescent="0.25">
      <c r="A73" s="28"/>
      <c r="B73" s="28"/>
      <c r="C73" s="17"/>
      <c r="D73" s="17"/>
    </row>
    <row r="74" spans="1:4" ht="15.75" x14ac:dyDescent="0.25">
      <c r="A74" s="7"/>
      <c r="B74" s="18" t="s">
        <v>59</v>
      </c>
      <c r="C74" s="5">
        <v>200</v>
      </c>
      <c r="D74" s="5">
        <v>500</v>
      </c>
    </row>
    <row r="75" spans="1:4" ht="15.75" x14ac:dyDescent="0.25">
      <c r="A75" s="7"/>
      <c r="B75" s="18" t="s">
        <v>60</v>
      </c>
      <c r="C75" s="5">
        <v>100</v>
      </c>
      <c r="D75" s="5">
        <v>300</v>
      </c>
    </row>
    <row r="76" spans="1:4" ht="15.75" x14ac:dyDescent="0.25">
      <c r="A76" s="28"/>
      <c r="B76" s="28"/>
      <c r="C76" s="17"/>
      <c r="D76" s="17"/>
    </row>
    <row r="77" spans="1:4" ht="15.75" x14ac:dyDescent="0.25">
      <c r="A77" s="28"/>
      <c r="B77" s="28"/>
      <c r="C77" s="17"/>
      <c r="D77" s="17"/>
    </row>
    <row r="78" spans="1:4" ht="16.5" x14ac:dyDescent="0.25">
      <c r="A78" s="11"/>
      <c r="B78" s="19" t="s">
        <v>61</v>
      </c>
      <c r="C78" s="35">
        <v>0</v>
      </c>
      <c r="D78" s="35">
        <v>36676.629999999997</v>
      </c>
    </row>
    <row r="79" spans="1:4" ht="16.5" x14ac:dyDescent="0.25">
      <c r="A79" s="11"/>
      <c r="B79" s="19" t="s">
        <v>73</v>
      </c>
      <c r="C79" s="35">
        <v>0</v>
      </c>
      <c r="D79" s="35">
        <v>0</v>
      </c>
    </row>
    <row r="80" spans="1:4" ht="15.75" x14ac:dyDescent="0.25">
      <c r="A80" s="28"/>
      <c r="B80" s="18" t="s">
        <v>62</v>
      </c>
      <c r="C80" s="5"/>
      <c r="D80" s="5" t="s">
        <v>75</v>
      </c>
    </row>
    <row r="81" spans="1:4" ht="15.75" x14ac:dyDescent="0.25">
      <c r="A81" s="14"/>
      <c r="B81" s="18" t="s">
        <v>63</v>
      </c>
      <c r="C81" s="5"/>
      <c r="D81" s="5" t="s">
        <v>75</v>
      </c>
    </row>
    <row r="82" spans="1:4" ht="16.5" x14ac:dyDescent="0.25">
      <c r="A82" s="11"/>
      <c r="B82" s="43" t="s">
        <v>63</v>
      </c>
      <c r="C82" s="29">
        <v>0</v>
      </c>
      <c r="D82" s="27" t="s">
        <v>75</v>
      </c>
    </row>
    <row r="83" spans="1:4" ht="16.5" x14ac:dyDescent="0.25">
      <c r="A83" s="11"/>
      <c r="B83" s="43" t="s">
        <v>64</v>
      </c>
      <c r="C83" s="27">
        <v>267000</v>
      </c>
      <c r="D83" s="27">
        <v>300000</v>
      </c>
    </row>
    <row r="84" spans="1:4" ht="15.75" x14ac:dyDescent="0.25">
      <c r="A84" s="28"/>
      <c r="B84" s="18" t="s">
        <v>65</v>
      </c>
      <c r="C84" s="5">
        <v>0</v>
      </c>
      <c r="D84" s="5">
        <v>0</v>
      </c>
    </row>
    <row r="85" spans="1:4" ht="15.75" x14ac:dyDescent="0.25">
      <c r="A85" s="28"/>
      <c r="B85" s="18" t="s">
        <v>66</v>
      </c>
      <c r="C85" s="5">
        <v>0</v>
      </c>
      <c r="D85" s="5">
        <v>0</v>
      </c>
    </row>
    <row r="86" spans="1:4" ht="15.75" x14ac:dyDescent="0.25">
      <c r="A86" s="17"/>
      <c r="B86" s="18" t="s">
        <v>67</v>
      </c>
      <c r="C86" s="5">
        <v>13000</v>
      </c>
      <c r="D86" s="5">
        <v>258458.9</v>
      </c>
    </row>
    <row r="87" spans="1:4" ht="15.75" x14ac:dyDescent="0.25">
      <c r="A87" s="17"/>
      <c r="B87" s="18" t="s">
        <v>68</v>
      </c>
      <c r="C87" s="5">
        <v>22400</v>
      </c>
      <c r="D87" s="5">
        <v>50000</v>
      </c>
    </row>
    <row r="88" spans="1:4" ht="78.75" customHeight="1" x14ac:dyDescent="0.25">
      <c r="A88" s="20"/>
      <c r="B88" s="18" t="s">
        <v>69</v>
      </c>
      <c r="C88" s="5">
        <v>0</v>
      </c>
      <c r="D88" s="5">
        <v>0</v>
      </c>
    </row>
    <row r="89" spans="1:4" ht="15.75" x14ac:dyDescent="0.25">
      <c r="A89" s="28"/>
      <c r="B89" s="18" t="s">
        <v>59</v>
      </c>
      <c r="C89" s="5">
        <v>0</v>
      </c>
      <c r="D89" s="5"/>
    </row>
    <row r="90" spans="1:4" ht="15.75" x14ac:dyDescent="0.25">
      <c r="A90" s="28"/>
      <c r="B90" s="18" t="s">
        <v>64</v>
      </c>
      <c r="C90" s="5">
        <v>35000</v>
      </c>
      <c r="D90" s="5">
        <v>55000</v>
      </c>
    </row>
    <row r="91" spans="1:4" ht="16.5" x14ac:dyDescent="0.25">
      <c r="A91" s="11"/>
      <c r="B91" s="1"/>
      <c r="C91" s="29">
        <f>SUM(C69+C83)</f>
        <v>289000</v>
      </c>
      <c r="D91" s="29">
        <f>SUM(D69+D83)</f>
        <v>346000</v>
      </c>
    </row>
  </sheetData>
  <mergeCells count="4">
    <mergeCell ref="A1:D1"/>
    <mergeCell ref="A2:D2"/>
    <mergeCell ref="A63:B63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"/>
  <sheetViews>
    <sheetView tabSelected="1" workbookViewId="0">
      <selection activeCell="E10" sqref="E10"/>
    </sheetView>
  </sheetViews>
  <sheetFormatPr defaultRowHeight="15" x14ac:dyDescent="0.25"/>
  <cols>
    <col min="1" max="1" width="21.28515625" customWidth="1"/>
    <col min="2" max="2" width="8.42578125" customWidth="1"/>
    <col min="3" max="3" width="11.42578125" customWidth="1"/>
    <col min="4" max="4" width="39.85546875" customWidth="1"/>
    <col min="5" max="5" width="25.85546875" customWidth="1"/>
    <col min="6" max="6" width="25" customWidth="1"/>
  </cols>
  <sheetData>
    <row r="1" spans="1:6" x14ac:dyDescent="0.25">
      <c r="C1" t="s">
        <v>0</v>
      </c>
    </row>
    <row r="2" spans="1:6" x14ac:dyDescent="0.25">
      <c r="C2" t="s">
        <v>70</v>
      </c>
    </row>
    <row r="3" spans="1:6" x14ac:dyDescent="0.25">
      <c r="F3" t="s">
        <v>1</v>
      </c>
    </row>
    <row r="5" spans="1:6" x14ac:dyDescent="0.25">
      <c r="C5" t="s">
        <v>2</v>
      </c>
      <c r="E5" t="s">
        <v>71</v>
      </c>
      <c r="F5" t="s">
        <v>72</v>
      </c>
    </row>
    <row r="8" spans="1:6" x14ac:dyDescent="0.25">
      <c r="C8" t="s">
        <v>3</v>
      </c>
      <c r="D8" t="s">
        <v>4</v>
      </c>
    </row>
    <row r="9" spans="1:6" x14ac:dyDescent="0.25">
      <c r="D9" t="s">
        <v>5</v>
      </c>
    </row>
    <row r="10" spans="1:6" x14ac:dyDescent="0.25">
      <c r="A10">
        <v>4101102000</v>
      </c>
      <c r="D10" t="s">
        <v>6</v>
      </c>
      <c r="E10">
        <v>45</v>
      </c>
      <c r="F10">
        <v>7157366.1900000004</v>
      </c>
    </row>
    <row r="11" spans="1:6" x14ac:dyDescent="0.25">
      <c r="A11">
        <v>4101101000</v>
      </c>
      <c r="D11" t="s">
        <v>7</v>
      </c>
      <c r="E11">
        <v>456</v>
      </c>
      <c r="F11">
        <v>658026.05000000005</v>
      </c>
    </row>
    <row r="12" spans="1:6" x14ac:dyDescent="0.25">
      <c r="D12" t="s">
        <v>8</v>
      </c>
      <c r="E12">
        <v>7065902.1299999999</v>
      </c>
      <c r="F12">
        <v>7815392.2400000002</v>
      </c>
    </row>
    <row r="13" spans="1:6" x14ac:dyDescent="0.25">
      <c r="A13">
        <v>4101104001</v>
      </c>
      <c r="D13" t="s">
        <v>9</v>
      </c>
      <c r="E13">
        <v>118532545.55</v>
      </c>
      <c r="F13">
        <v>91485095.890000001</v>
      </c>
    </row>
    <row r="14" spans="1:6" x14ac:dyDescent="0.25">
      <c r="A14">
        <v>4101104002</v>
      </c>
      <c r="D14" t="s">
        <v>10</v>
      </c>
      <c r="E14">
        <v>13435920.039999999</v>
      </c>
      <c r="F14">
        <v>13890054.27</v>
      </c>
    </row>
    <row r="15" spans="1:6" x14ac:dyDescent="0.25">
      <c r="A15">
        <v>4101104003</v>
      </c>
      <c r="D15" t="s">
        <v>11</v>
      </c>
      <c r="E15">
        <v>52299978.549999997</v>
      </c>
      <c r="F15">
        <v>67929597.290000007</v>
      </c>
    </row>
    <row r="16" spans="1:6" x14ac:dyDescent="0.25">
      <c r="A16">
        <v>4101104004</v>
      </c>
      <c r="D16" t="s">
        <v>12</v>
      </c>
      <c r="E16">
        <v>276864.45</v>
      </c>
      <c r="F16">
        <v>326550.8</v>
      </c>
    </row>
    <row r="17" spans="1:6" x14ac:dyDescent="0.25">
      <c r="A17">
        <v>4101104007</v>
      </c>
      <c r="D17" t="s">
        <v>13</v>
      </c>
      <c r="E17">
        <v>92123504.829999998</v>
      </c>
      <c r="F17">
        <v>65565484.829999998</v>
      </c>
    </row>
    <row r="18" spans="1:6" x14ac:dyDescent="0.25">
      <c r="A18">
        <v>4101105013</v>
      </c>
      <c r="D18" t="s">
        <v>14</v>
      </c>
      <c r="E18">
        <v>0</v>
      </c>
      <c r="F18">
        <v>8089711.3600000003</v>
      </c>
    </row>
    <row r="19" spans="1:6" x14ac:dyDescent="0.25">
      <c r="A19">
        <v>4101108001</v>
      </c>
      <c r="D19" t="s">
        <v>15</v>
      </c>
      <c r="E19">
        <v>164598</v>
      </c>
      <c r="F19">
        <v>181139</v>
      </c>
    </row>
    <row r="20" spans="1:6" x14ac:dyDescent="0.25">
      <c r="A20">
        <v>4101103000</v>
      </c>
      <c r="D20" t="s">
        <v>16</v>
      </c>
      <c r="E20">
        <v>0</v>
      </c>
      <c r="F20">
        <v>1129688.74</v>
      </c>
    </row>
    <row r="21" spans="1:6" x14ac:dyDescent="0.25">
      <c r="A21">
        <v>4101103001</v>
      </c>
      <c r="D21" t="s">
        <v>17</v>
      </c>
      <c r="E21">
        <v>0</v>
      </c>
      <c r="F21">
        <v>0</v>
      </c>
    </row>
    <row r="22" spans="1:6" x14ac:dyDescent="0.25">
      <c r="A22">
        <v>4101104000</v>
      </c>
      <c r="D22" t="s">
        <v>18</v>
      </c>
      <c r="E22">
        <v>1505150</v>
      </c>
      <c r="F22">
        <v>1069150</v>
      </c>
    </row>
    <row r="23" spans="1:6" x14ac:dyDescent="0.25">
      <c r="A23">
        <v>4102110007</v>
      </c>
      <c r="D23" t="s">
        <v>19</v>
      </c>
      <c r="E23">
        <v>62544</v>
      </c>
      <c r="F23">
        <v>0</v>
      </c>
    </row>
    <row r="24" spans="1:6" x14ac:dyDescent="0.25">
      <c r="D24" t="s">
        <v>20</v>
      </c>
      <c r="E24">
        <v>278401105.41999996</v>
      </c>
      <c r="F24">
        <v>249666472.18000001</v>
      </c>
    </row>
    <row r="25" spans="1:6" x14ac:dyDescent="0.25">
      <c r="A25">
        <v>4101105000</v>
      </c>
      <c r="D25" t="s">
        <v>21</v>
      </c>
      <c r="E25">
        <v>1557492.29</v>
      </c>
      <c r="F25">
        <v>4604849.24</v>
      </c>
    </row>
    <row r="26" spans="1:6" x14ac:dyDescent="0.25">
      <c r="A26">
        <v>4101105001</v>
      </c>
      <c r="D26" t="s">
        <v>22</v>
      </c>
      <c r="E26">
        <v>9347013.2400000002</v>
      </c>
      <c r="F26">
        <v>5734537.6500000004</v>
      </c>
    </row>
    <row r="27" spans="1:6" x14ac:dyDescent="0.25">
      <c r="A27">
        <v>4101105002</v>
      </c>
      <c r="D27" t="s">
        <v>23</v>
      </c>
      <c r="E27">
        <v>21592605.98</v>
      </c>
      <c r="F27">
        <v>32739156.140000001</v>
      </c>
    </row>
    <row r="28" spans="1:6" x14ac:dyDescent="0.25">
      <c r="A28">
        <v>4101105003</v>
      </c>
      <c r="D28" t="s">
        <v>24</v>
      </c>
      <c r="E28">
        <v>139196.65</v>
      </c>
      <c r="F28">
        <v>309850</v>
      </c>
    </row>
    <row r="29" spans="1:6" x14ac:dyDescent="0.25">
      <c r="A29">
        <v>4101105004</v>
      </c>
      <c r="D29" t="s">
        <v>25</v>
      </c>
      <c r="E29">
        <v>0</v>
      </c>
      <c r="F29">
        <v>131272</v>
      </c>
    </row>
    <row r="30" spans="1:6" x14ac:dyDescent="0.25">
      <c r="A30">
        <v>4101105006</v>
      </c>
      <c r="D30" t="s">
        <v>26</v>
      </c>
      <c r="E30">
        <v>0</v>
      </c>
      <c r="F30">
        <v>0</v>
      </c>
    </row>
    <row r="31" spans="1:6" x14ac:dyDescent="0.25">
      <c r="A31">
        <v>4101106000</v>
      </c>
      <c r="D31" t="s">
        <v>27</v>
      </c>
      <c r="E31">
        <v>0</v>
      </c>
      <c r="F31">
        <v>289324.49</v>
      </c>
    </row>
    <row r="32" spans="1:6" x14ac:dyDescent="0.25">
      <c r="A32">
        <v>4101106001</v>
      </c>
      <c r="D32" t="s">
        <v>28</v>
      </c>
      <c r="E32">
        <v>0</v>
      </c>
      <c r="F32">
        <v>61742.8</v>
      </c>
    </row>
    <row r="33" spans="1:6" x14ac:dyDescent="0.25">
      <c r="A33">
        <v>4101106002</v>
      </c>
      <c r="D33" t="s">
        <v>29</v>
      </c>
      <c r="E33">
        <v>0</v>
      </c>
      <c r="F33">
        <v>28044.1</v>
      </c>
    </row>
    <row r="34" spans="1:6" x14ac:dyDescent="0.25">
      <c r="A34">
        <v>4101105008</v>
      </c>
      <c r="D34" t="s">
        <v>30</v>
      </c>
      <c r="E34">
        <v>506262.6</v>
      </c>
      <c r="F34">
        <v>610515.6</v>
      </c>
    </row>
    <row r="35" spans="1:6" x14ac:dyDescent="0.25">
      <c r="A35">
        <v>4101105009</v>
      </c>
      <c r="D35" t="s">
        <v>31</v>
      </c>
      <c r="E35">
        <v>95</v>
      </c>
      <c r="F35">
        <v>2565</v>
      </c>
    </row>
    <row r="36" spans="1:6" x14ac:dyDescent="0.25">
      <c r="D36" t="s">
        <v>32</v>
      </c>
      <c r="E36">
        <v>33142665.760000002</v>
      </c>
      <c r="F36">
        <v>44511857.020000003</v>
      </c>
    </row>
    <row r="37" spans="1:6" x14ac:dyDescent="0.25">
      <c r="A37">
        <v>4101105011</v>
      </c>
      <c r="D37" t="s">
        <v>33</v>
      </c>
      <c r="E37">
        <v>564053</v>
      </c>
      <c r="F37">
        <v>290034.23</v>
      </c>
    </row>
    <row r="38" spans="1:6" x14ac:dyDescent="0.25">
      <c r="A38">
        <v>4101105012</v>
      </c>
      <c r="D38" t="s">
        <v>34</v>
      </c>
      <c r="E38">
        <v>0</v>
      </c>
      <c r="F38">
        <v>0</v>
      </c>
    </row>
    <row r="39" spans="1:6" x14ac:dyDescent="0.25">
      <c r="A39">
        <v>4101105014</v>
      </c>
      <c r="D39" t="s">
        <v>35</v>
      </c>
      <c r="E39">
        <v>759215.5</v>
      </c>
      <c r="F39">
        <v>3903857.03</v>
      </c>
    </row>
    <row r="40" spans="1:6" x14ac:dyDescent="0.25">
      <c r="A40">
        <v>4101105015</v>
      </c>
      <c r="D40" t="s">
        <v>36</v>
      </c>
      <c r="E40">
        <v>200000</v>
      </c>
      <c r="F40">
        <v>0</v>
      </c>
    </row>
    <row r="41" spans="1:6" x14ac:dyDescent="0.25">
      <c r="A41">
        <v>4102105000</v>
      </c>
      <c r="D41" t="s">
        <v>37</v>
      </c>
      <c r="E41">
        <v>49731</v>
      </c>
      <c r="F41">
        <v>0</v>
      </c>
    </row>
    <row r="42" spans="1:6" x14ac:dyDescent="0.25">
      <c r="D42" t="s">
        <v>38</v>
      </c>
      <c r="E42">
        <v>1572999.5</v>
      </c>
      <c r="F42">
        <v>4193891.26</v>
      </c>
    </row>
    <row r="43" spans="1:6" x14ac:dyDescent="0.25">
      <c r="E43">
        <v>320182672.80999994</v>
      </c>
      <c r="F43">
        <v>306187612.70000005</v>
      </c>
    </row>
    <row r="44" spans="1:6" x14ac:dyDescent="0.25">
      <c r="E44">
        <v>320182672.80999994</v>
      </c>
      <c r="F44">
        <v>306187612.70000005</v>
      </c>
    </row>
    <row r="45" spans="1:6" x14ac:dyDescent="0.25">
      <c r="D45" t="s">
        <v>39</v>
      </c>
    </row>
    <row r="46" spans="1:6" x14ac:dyDescent="0.25">
      <c r="A46">
        <v>4101102001</v>
      </c>
      <c r="D46" t="s">
        <v>40</v>
      </c>
      <c r="E46">
        <v>131572</v>
      </c>
      <c r="F46">
        <v>115931</v>
      </c>
    </row>
    <row r="47" spans="1:6" x14ac:dyDescent="0.25">
      <c r="A47">
        <v>4101104005</v>
      </c>
      <c r="D47" t="s">
        <v>41</v>
      </c>
      <c r="E47">
        <v>5427.05</v>
      </c>
      <c r="F47">
        <v>91342.42</v>
      </c>
    </row>
    <row r="48" spans="1:6" x14ac:dyDescent="0.25">
      <c r="A48">
        <v>4101104006</v>
      </c>
      <c r="D48" t="s">
        <v>42</v>
      </c>
      <c r="E48">
        <v>103200</v>
      </c>
      <c r="F48">
        <v>56100</v>
      </c>
    </row>
    <row r="49" spans="1:6" x14ac:dyDescent="0.25">
      <c r="A49">
        <v>4101105007</v>
      </c>
      <c r="D49" t="s">
        <v>43</v>
      </c>
      <c r="E49">
        <v>74085</v>
      </c>
      <c r="F49">
        <v>78955</v>
      </c>
    </row>
    <row r="50" spans="1:6" x14ac:dyDescent="0.25">
      <c r="A50">
        <v>4101105005</v>
      </c>
      <c r="D50" t="s">
        <v>44</v>
      </c>
      <c r="E50">
        <v>155468.78</v>
      </c>
      <c r="F50">
        <v>103470.02</v>
      </c>
    </row>
    <row r="51" spans="1:6" x14ac:dyDescent="0.25">
      <c r="A51">
        <v>4102105002</v>
      </c>
      <c r="D51" t="s">
        <v>45</v>
      </c>
      <c r="E51">
        <v>190838.2</v>
      </c>
      <c r="F51">
        <v>0</v>
      </c>
    </row>
    <row r="52" spans="1:6" x14ac:dyDescent="0.25">
      <c r="D52" t="s">
        <v>46</v>
      </c>
      <c r="E52">
        <v>660591.03</v>
      </c>
      <c r="F52">
        <v>445798.44</v>
      </c>
    </row>
    <row r="53" spans="1:6" x14ac:dyDescent="0.25">
      <c r="A53">
        <v>4102103003</v>
      </c>
      <c r="D53" t="s">
        <v>47</v>
      </c>
      <c r="E53">
        <v>7390</v>
      </c>
      <c r="F53">
        <v>4003</v>
      </c>
    </row>
    <row r="54" spans="1:6" x14ac:dyDescent="0.25">
      <c r="A54">
        <v>4102103002</v>
      </c>
      <c r="D54" t="s">
        <v>48</v>
      </c>
      <c r="E54">
        <v>12550</v>
      </c>
      <c r="F54">
        <v>412008</v>
      </c>
    </row>
    <row r="55" spans="1:6" x14ac:dyDescent="0.25">
      <c r="D55" t="s">
        <v>49</v>
      </c>
      <c r="E55">
        <v>19940</v>
      </c>
      <c r="F55">
        <v>416011</v>
      </c>
    </row>
    <row r="56" spans="1:6" x14ac:dyDescent="0.25">
      <c r="E56">
        <v>680531.03</v>
      </c>
      <c r="F56">
        <v>861809.44</v>
      </c>
    </row>
    <row r="58" spans="1:6" x14ac:dyDescent="0.25">
      <c r="D58" t="s">
        <v>50</v>
      </c>
      <c r="E58">
        <v>320863203.83999991</v>
      </c>
      <c r="F58">
        <v>307049422.14000005</v>
      </c>
    </row>
    <row r="60" spans="1:6" x14ac:dyDescent="0.25">
      <c r="D60" t="s">
        <v>51</v>
      </c>
    </row>
    <row r="61" spans="1:6" x14ac:dyDescent="0.25">
      <c r="D61" t="s">
        <v>52</v>
      </c>
      <c r="E61">
        <v>275679690.83999991</v>
      </c>
      <c r="F61">
        <v>279714381.14000005</v>
      </c>
    </row>
    <row r="62" spans="1:6" x14ac:dyDescent="0.25">
      <c r="D62" t="s">
        <v>53</v>
      </c>
      <c r="E62">
        <v>45183513</v>
      </c>
      <c r="F62">
        <v>27335041</v>
      </c>
    </row>
    <row r="64" spans="1:6" x14ac:dyDescent="0.25">
      <c r="C64" t="s">
        <v>2</v>
      </c>
      <c r="E64" t="s">
        <v>71</v>
      </c>
      <c r="F64" t="s">
        <v>72</v>
      </c>
    </row>
    <row r="66" spans="1:6" x14ac:dyDescent="0.25">
      <c r="D66" t="s">
        <v>2</v>
      </c>
      <c r="E66" t="s">
        <v>71</v>
      </c>
      <c r="F66" t="s">
        <v>72</v>
      </c>
    </row>
    <row r="70" spans="1:6" x14ac:dyDescent="0.25">
      <c r="C70" t="s">
        <v>54</v>
      </c>
      <c r="D70" t="s">
        <v>55</v>
      </c>
    </row>
    <row r="71" spans="1:6" x14ac:dyDescent="0.25">
      <c r="A71">
        <v>4102106000</v>
      </c>
      <c r="D71" t="s">
        <v>56</v>
      </c>
      <c r="E71">
        <v>57702.9</v>
      </c>
      <c r="F71">
        <v>96548.3</v>
      </c>
    </row>
    <row r="72" spans="1:6" x14ac:dyDescent="0.25">
      <c r="A72">
        <v>4102108000</v>
      </c>
      <c r="D72" t="s">
        <v>57</v>
      </c>
      <c r="E72">
        <v>0</v>
      </c>
      <c r="F72">
        <v>0</v>
      </c>
    </row>
    <row r="73" spans="1:6" x14ac:dyDescent="0.25">
      <c r="A73">
        <v>4102108001</v>
      </c>
      <c r="D73" t="s">
        <v>58</v>
      </c>
      <c r="E73">
        <v>0</v>
      </c>
      <c r="F73">
        <v>-26323.439999999999</v>
      </c>
    </row>
    <row r="76" spans="1:6" x14ac:dyDescent="0.25">
      <c r="A76">
        <v>4102110006</v>
      </c>
      <c r="D76" t="s">
        <v>59</v>
      </c>
      <c r="E76">
        <v>0</v>
      </c>
      <c r="F76">
        <v>0.63</v>
      </c>
    </row>
    <row r="77" spans="1:6" x14ac:dyDescent="0.25">
      <c r="A77">
        <v>5105126007</v>
      </c>
      <c r="D77" t="s">
        <v>60</v>
      </c>
      <c r="E77">
        <v>0</v>
      </c>
      <c r="F77">
        <v>0.2</v>
      </c>
    </row>
    <row r="80" spans="1:6" x14ac:dyDescent="0.25">
      <c r="A80">
        <v>4104102000</v>
      </c>
      <c r="D80" t="s">
        <v>61</v>
      </c>
      <c r="E80">
        <v>0</v>
      </c>
      <c r="F80">
        <v>36676.629999999997</v>
      </c>
    </row>
    <row r="81" spans="1:6" x14ac:dyDescent="0.25">
      <c r="A81">
        <v>4102110000</v>
      </c>
      <c r="D81" t="s">
        <v>73</v>
      </c>
      <c r="E81">
        <v>0</v>
      </c>
      <c r="F81">
        <v>0</v>
      </c>
    </row>
    <row r="82" spans="1:6" x14ac:dyDescent="0.25">
      <c r="A82">
        <v>5111102000</v>
      </c>
      <c r="D82" t="s">
        <v>62</v>
      </c>
      <c r="F82">
        <v>-200319.04</v>
      </c>
    </row>
    <row r="83" spans="1:6" x14ac:dyDescent="0.25">
      <c r="A83">
        <v>4103501000</v>
      </c>
      <c r="D83" t="s">
        <v>63</v>
      </c>
      <c r="F83">
        <v>184975.06</v>
      </c>
    </row>
    <row r="84" spans="1:6" x14ac:dyDescent="0.25">
      <c r="D84" t="s">
        <v>63</v>
      </c>
      <c r="E84">
        <v>0</v>
      </c>
      <c r="F84">
        <v>-15343.98000000001</v>
      </c>
    </row>
    <row r="85" spans="1:6" x14ac:dyDescent="0.25">
      <c r="D85" t="s">
        <v>64</v>
      </c>
      <c r="E85">
        <v>302593.8</v>
      </c>
      <c r="F85">
        <v>192113.90999999997</v>
      </c>
    </row>
    <row r="86" spans="1:6" x14ac:dyDescent="0.25">
      <c r="A86">
        <v>4102109000</v>
      </c>
      <c r="D86" t="s">
        <v>65</v>
      </c>
      <c r="E86">
        <v>0</v>
      </c>
      <c r="F86">
        <v>0</v>
      </c>
    </row>
    <row r="87" spans="1:6" x14ac:dyDescent="0.25">
      <c r="A87">
        <v>4102110005</v>
      </c>
      <c r="D87" t="s">
        <v>66</v>
      </c>
      <c r="E87">
        <v>0</v>
      </c>
      <c r="F87">
        <v>0</v>
      </c>
    </row>
    <row r="88" spans="1:6" x14ac:dyDescent="0.25">
      <c r="A88">
        <v>4102102000</v>
      </c>
      <c r="D88" t="s">
        <v>67</v>
      </c>
      <c r="E88">
        <v>208089.8</v>
      </c>
      <c r="F88">
        <v>258458.9</v>
      </c>
    </row>
    <row r="89" spans="1:6" x14ac:dyDescent="0.25">
      <c r="A89">
        <v>4102103000</v>
      </c>
      <c r="D89" t="s">
        <v>68</v>
      </c>
      <c r="E89">
        <v>59504</v>
      </c>
      <c r="F89">
        <v>0</v>
      </c>
    </row>
    <row r="90" spans="1:6" x14ac:dyDescent="0.25">
      <c r="A90">
        <v>4102103001</v>
      </c>
      <c r="D90" t="s">
        <v>69</v>
      </c>
      <c r="E90">
        <v>0</v>
      </c>
      <c r="F90">
        <v>0</v>
      </c>
    </row>
    <row r="91" spans="1:6" x14ac:dyDescent="0.25">
      <c r="D91" t="s">
        <v>59</v>
      </c>
      <c r="E91">
        <v>0</v>
      </c>
    </row>
    <row r="92" spans="1:6" x14ac:dyDescent="0.25">
      <c r="A92">
        <v>4102119999</v>
      </c>
      <c r="D92" t="s">
        <v>64</v>
      </c>
      <c r="E92">
        <v>35000</v>
      </c>
      <c r="F92">
        <v>-66344.990000000005</v>
      </c>
    </row>
    <row r="93" spans="1:6" x14ac:dyDescent="0.25">
      <c r="E93">
        <v>360296.7</v>
      </c>
      <c r="F93">
        <v>283671.41999999993</v>
      </c>
    </row>
    <row r="94" spans="1:6" x14ac:dyDescent="0.25">
      <c r="D94" t="s">
        <v>50</v>
      </c>
    </row>
    <row r="95" spans="1:6" x14ac:dyDescent="0.25">
      <c r="C95" t="s">
        <v>2</v>
      </c>
      <c r="E95" t="s">
        <v>71</v>
      </c>
      <c r="F95" t="s">
        <v>72</v>
      </c>
    </row>
    <row r="97" spans="1:6" x14ac:dyDescent="0.25">
      <c r="D97" t="s">
        <v>2</v>
      </c>
      <c r="E97" t="s">
        <v>71</v>
      </c>
      <c r="F97" t="s">
        <v>72</v>
      </c>
    </row>
    <row r="98" spans="1:6" x14ac:dyDescent="0.25">
      <c r="A98">
        <v>5105120008</v>
      </c>
      <c r="D98" t="s">
        <v>76</v>
      </c>
      <c r="E98">
        <v>164656.92000000001</v>
      </c>
      <c r="F98">
        <v>55390.62</v>
      </c>
    </row>
    <row r="99" spans="1:6" x14ac:dyDescent="0.25">
      <c r="A99">
        <v>5105120007</v>
      </c>
      <c r="D99" t="s">
        <v>77</v>
      </c>
      <c r="E99">
        <v>0</v>
      </c>
      <c r="F99">
        <v>0</v>
      </c>
    </row>
    <row r="100" spans="1:6" x14ac:dyDescent="0.25">
      <c r="A100">
        <v>5105120006</v>
      </c>
      <c r="D100" t="s">
        <v>78</v>
      </c>
      <c r="E100">
        <v>78239.710000000006</v>
      </c>
      <c r="F100">
        <v>643064.99</v>
      </c>
    </row>
    <row r="101" spans="1:6" x14ac:dyDescent="0.25">
      <c r="A101">
        <v>5105120004</v>
      </c>
      <c r="D101" t="s">
        <v>79</v>
      </c>
      <c r="E101">
        <v>256976.39</v>
      </c>
      <c r="F101">
        <v>600842.19999999995</v>
      </c>
    </row>
    <row r="102" spans="1:6" x14ac:dyDescent="0.25">
      <c r="A102">
        <v>5105120005</v>
      </c>
      <c r="D102" t="s">
        <v>80</v>
      </c>
      <c r="E102">
        <v>427790.47</v>
      </c>
      <c r="F102">
        <v>648278.01</v>
      </c>
    </row>
    <row r="103" spans="1:6" x14ac:dyDescent="0.25">
      <c r="A103">
        <v>5105120002</v>
      </c>
      <c r="D103" t="s">
        <v>81</v>
      </c>
      <c r="E103">
        <v>0</v>
      </c>
      <c r="F103">
        <v>223979.37</v>
      </c>
    </row>
    <row r="104" spans="1:6" x14ac:dyDescent="0.25">
      <c r="A104">
        <v>5105120003</v>
      </c>
      <c r="D104" t="s">
        <v>82</v>
      </c>
      <c r="E104">
        <v>7308576.7300000004</v>
      </c>
      <c r="F104">
        <v>11587043.51</v>
      </c>
    </row>
    <row r="105" spans="1:6" x14ac:dyDescent="0.25">
      <c r="A105">
        <v>5105119005</v>
      </c>
      <c r="D105" t="s">
        <v>83</v>
      </c>
      <c r="E105">
        <v>6828718.1600000001</v>
      </c>
      <c r="F105">
        <v>6672588.1200000001</v>
      </c>
    </row>
    <row r="106" spans="1:6" x14ac:dyDescent="0.25">
      <c r="C106" t="s">
        <v>84</v>
      </c>
      <c r="D106" t="s">
        <v>85</v>
      </c>
    </row>
    <row r="107" spans="1:6" x14ac:dyDescent="0.25">
      <c r="D107" t="s">
        <v>86</v>
      </c>
      <c r="E107">
        <v>15064958.380000001</v>
      </c>
      <c r="F107">
        <v>20431186.82</v>
      </c>
    </row>
    <row r="108" spans="1:6" x14ac:dyDescent="0.25">
      <c r="A108">
        <v>5103101003</v>
      </c>
      <c r="D108" t="s">
        <v>87</v>
      </c>
      <c r="E108">
        <v>0</v>
      </c>
      <c r="F108">
        <v>0</v>
      </c>
    </row>
    <row r="109" spans="1:6" x14ac:dyDescent="0.25">
      <c r="A109">
        <v>5103101000</v>
      </c>
      <c r="D109" t="s">
        <v>88</v>
      </c>
      <c r="E109">
        <v>10125</v>
      </c>
      <c r="F109">
        <v>17318</v>
      </c>
    </row>
    <row r="110" spans="1:6" x14ac:dyDescent="0.25">
      <c r="A110">
        <v>5103101004</v>
      </c>
      <c r="D110" t="s">
        <v>89</v>
      </c>
      <c r="E110">
        <v>0</v>
      </c>
      <c r="F110">
        <v>0</v>
      </c>
    </row>
    <row r="111" spans="1:6" x14ac:dyDescent="0.25">
      <c r="A111">
        <v>5103101002</v>
      </c>
      <c r="D111" t="s">
        <v>90</v>
      </c>
      <c r="E111">
        <v>0</v>
      </c>
      <c r="F111">
        <v>1945</v>
      </c>
    </row>
    <row r="112" spans="1:6" x14ac:dyDescent="0.25">
      <c r="A112">
        <v>5103101001</v>
      </c>
      <c r="D112" t="s">
        <v>91</v>
      </c>
      <c r="E112">
        <v>111788.82</v>
      </c>
      <c r="F112">
        <v>300217</v>
      </c>
    </row>
    <row r="113" spans="1:6" x14ac:dyDescent="0.25">
      <c r="A113">
        <v>5105121000</v>
      </c>
      <c r="D113" t="s">
        <v>92</v>
      </c>
      <c r="E113">
        <v>2389421.8199999998</v>
      </c>
      <c r="F113">
        <v>2833335.31</v>
      </c>
    </row>
    <row r="114" spans="1:6" x14ac:dyDescent="0.25">
      <c r="D114" t="s">
        <v>93</v>
      </c>
      <c r="E114">
        <v>2511335.6399999997</v>
      </c>
      <c r="F114">
        <v>3152815.31</v>
      </c>
    </row>
    <row r="115" spans="1:6" x14ac:dyDescent="0.25">
      <c r="A115">
        <v>5103103006</v>
      </c>
      <c r="D115" t="s">
        <v>94</v>
      </c>
      <c r="E115">
        <v>0</v>
      </c>
      <c r="F115">
        <v>0</v>
      </c>
    </row>
    <row r="116" spans="1:6" x14ac:dyDescent="0.25">
      <c r="A116">
        <v>5103103004</v>
      </c>
      <c r="D116" t="s">
        <v>95</v>
      </c>
      <c r="E116">
        <v>21435</v>
      </c>
      <c r="F116">
        <v>22655</v>
      </c>
    </row>
    <row r="117" spans="1:6" x14ac:dyDescent="0.25">
      <c r="A117">
        <v>5103102001</v>
      </c>
      <c r="D117" t="s">
        <v>96</v>
      </c>
      <c r="E117">
        <v>3704521</v>
      </c>
      <c r="F117">
        <v>2741667</v>
      </c>
    </row>
    <row r="118" spans="1:6" x14ac:dyDescent="0.25">
      <c r="A118">
        <v>5103102000</v>
      </c>
      <c r="D118" t="s">
        <v>97</v>
      </c>
      <c r="E118">
        <v>38607.199999999997</v>
      </c>
      <c r="F118">
        <v>5500</v>
      </c>
    </row>
    <row r="119" spans="1:6" x14ac:dyDescent="0.25">
      <c r="A119">
        <v>5103103007</v>
      </c>
      <c r="D119" t="s">
        <v>98</v>
      </c>
      <c r="E119">
        <v>0</v>
      </c>
      <c r="F119">
        <v>0</v>
      </c>
    </row>
    <row r="120" spans="1:6" x14ac:dyDescent="0.25">
      <c r="A120">
        <v>5103103005</v>
      </c>
      <c r="D120" t="s">
        <v>99</v>
      </c>
      <c r="E120">
        <v>0</v>
      </c>
      <c r="F120">
        <v>0</v>
      </c>
    </row>
    <row r="121" spans="1:6" x14ac:dyDescent="0.25">
      <c r="A121">
        <v>5102105000</v>
      </c>
      <c r="D121" t="s">
        <v>100</v>
      </c>
      <c r="E121">
        <v>636197.89</v>
      </c>
      <c r="F121">
        <v>26460</v>
      </c>
    </row>
    <row r="122" spans="1:6" x14ac:dyDescent="0.25">
      <c r="A122">
        <v>5102103000</v>
      </c>
      <c r="D122" t="s">
        <v>101</v>
      </c>
      <c r="E122">
        <v>4473866.67</v>
      </c>
      <c r="F122">
        <v>5724339.2800000003</v>
      </c>
    </row>
    <row r="123" spans="1:6" x14ac:dyDescent="0.25">
      <c r="D123" t="s">
        <v>102</v>
      </c>
      <c r="E123">
        <v>8874627.7599999998</v>
      </c>
      <c r="F123">
        <v>8520621.2800000012</v>
      </c>
    </row>
    <row r="124" spans="1:6" x14ac:dyDescent="0.25">
      <c r="A124">
        <v>5105107001</v>
      </c>
      <c r="D124" t="s">
        <v>103</v>
      </c>
      <c r="E124">
        <v>0</v>
      </c>
      <c r="F124">
        <v>329114.2</v>
      </c>
    </row>
    <row r="125" spans="1:6" x14ac:dyDescent="0.25">
      <c r="A125">
        <v>5105107000</v>
      </c>
      <c r="D125" t="s">
        <v>104</v>
      </c>
      <c r="E125">
        <v>4500</v>
      </c>
      <c r="F125">
        <v>651070</v>
      </c>
    </row>
    <row r="126" spans="1:6" x14ac:dyDescent="0.25">
      <c r="A126">
        <v>5105114000</v>
      </c>
      <c r="D126" t="s">
        <v>105</v>
      </c>
      <c r="E126">
        <v>705338.8</v>
      </c>
      <c r="F126">
        <v>719405.89</v>
      </c>
    </row>
    <row r="127" spans="1:6" x14ac:dyDescent="0.25">
      <c r="D127" t="s">
        <v>106</v>
      </c>
      <c r="E127">
        <v>709838.8</v>
      </c>
      <c r="F127">
        <v>1699590.0899999999</v>
      </c>
    </row>
    <row r="128" spans="1:6" x14ac:dyDescent="0.25">
      <c r="E128">
        <v>27160760.579999998</v>
      </c>
      <c r="F128">
        <v>33804213.5</v>
      </c>
    </row>
    <row r="130" spans="1:6" x14ac:dyDescent="0.25">
      <c r="D130" t="s">
        <v>2</v>
      </c>
      <c r="E130" t="s">
        <v>71</v>
      </c>
      <c r="F130" t="s">
        <v>72</v>
      </c>
    </row>
    <row r="131" spans="1:6" x14ac:dyDescent="0.25">
      <c r="C131" t="s">
        <v>2</v>
      </c>
      <c r="E131" t="s">
        <v>71</v>
      </c>
      <c r="F131" t="s">
        <v>72</v>
      </c>
    </row>
    <row r="132" spans="1:6" x14ac:dyDescent="0.25">
      <c r="C132" t="s">
        <v>107</v>
      </c>
      <c r="D132" t="s">
        <v>108</v>
      </c>
    </row>
    <row r="133" spans="1:6" x14ac:dyDescent="0.25">
      <c r="D133" t="s">
        <v>109</v>
      </c>
      <c r="E133">
        <v>3516156.6500000004</v>
      </c>
      <c r="F133">
        <v>2043427</v>
      </c>
    </row>
    <row r="134" spans="1:6" x14ac:dyDescent="0.25">
      <c r="A134">
        <v>5102108000</v>
      </c>
      <c r="D134" t="s">
        <v>110</v>
      </c>
      <c r="E134">
        <v>1499457.79</v>
      </c>
      <c r="F134">
        <v>69857.7</v>
      </c>
    </row>
    <row r="135" spans="1:6" x14ac:dyDescent="0.25">
      <c r="A135">
        <v>5102109000</v>
      </c>
      <c r="D135" t="s">
        <v>111</v>
      </c>
      <c r="E135">
        <v>2016698.86</v>
      </c>
      <c r="F135">
        <v>1973569.3</v>
      </c>
    </row>
    <row r="136" spans="1:6" x14ac:dyDescent="0.25">
      <c r="D136" t="s">
        <v>50</v>
      </c>
      <c r="E136">
        <v>3516156.6500000004</v>
      </c>
      <c r="F136">
        <v>2043427</v>
      </c>
    </row>
    <row r="137" spans="1:6" x14ac:dyDescent="0.25">
      <c r="D137" t="s">
        <v>50</v>
      </c>
    </row>
    <row r="138" spans="1:6" x14ac:dyDescent="0.25">
      <c r="C138" t="s">
        <v>2</v>
      </c>
      <c r="E138" t="s">
        <v>71</v>
      </c>
      <c r="F138" t="s">
        <v>72</v>
      </c>
    </row>
    <row r="139" spans="1:6" x14ac:dyDescent="0.25">
      <c r="C139" t="s">
        <v>112</v>
      </c>
      <c r="D139" t="s">
        <v>113</v>
      </c>
    </row>
    <row r="140" spans="1:6" x14ac:dyDescent="0.25">
      <c r="D140" t="s">
        <v>114</v>
      </c>
      <c r="E140">
        <v>18699319.130000003</v>
      </c>
      <c r="F140">
        <v>16168591.370000001</v>
      </c>
    </row>
    <row r="141" spans="1:6" x14ac:dyDescent="0.25">
      <c r="A141">
        <v>5104204000</v>
      </c>
      <c r="D141" t="s">
        <v>115</v>
      </c>
      <c r="E141">
        <v>1331327</v>
      </c>
      <c r="F141">
        <v>1339770</v>
      </c>
    </row>
    <row r="142" spans="1:6" x14ac:dyDescent="0.25">
      <c r="A142">
        <v>5104205000</v>
      </c>
      <c r="D142" t="s">
        <v>116</v>
      </c>
      <c r="E142">
        <v>0</v>
      </c>
      <c r="F142">
        <v>0</v>
      </c>
    </row>
    <row r="143" spans="1:6" x14ac:dyDescent="0.25">
      <c r="A143">
        <v>5104105000</v>
      </c>
      <c r="D143" t="s">
        <v>117</v>
      </c>
      <c r="E143">
        <v>0</v>
      </c>
      <c r="F143">
        <v>0</v>
      </c>
    </row>
    <row r="144" spans="1:6" x14ac:dyDescent="0.25">
      <c r="A144">
        <v>5104106000</v>
      </c>
      <c r="D144" t="s">
        <v>118</v>
      </c>
      <c r="E144">
        <v>38590</v>
      </c>
      <c r="F144">
        <v>106337</v>
      </c>
    </row>
    <row r="145" spans="1:7" x14ac:dyDescent="0.25">
      <c r="A145">
        <v>5104106001</v>
      </c>
      <c r="D145" t="s">
        <v>119</v>
      </c>
      <c r="E145">
        <v>57190</v>
      </c>
      <c r="F145">
        <v>0</v>
      </c>
    </row>
    <row r="146" spans="1:7" x14ac:dyDescent="0.25">
      <c r="A146">
        <v>5104202000</v>
      </c>
      <c r="D146" t="s">
        <v>120</v>
      </c>
      <c r="E146">
        <v>0</v>
      </c>
      <c r="F146">
        <v>0</v>
      </c>
    </row>
    <row r="147" spans="1:7" x14ac:dyDescent="0.25">
      <c r="D147" t="s">
        <v>121</v>
      </c>
      <c r="E147">
        <v>95780</v>
      </c>
      <c r="F147">
        <v>106337</v>
      </c>
    </row>
    <row r="148" spans="1:7" x14ac:dyDescent="0.25">
      <c r="A148">
        <v>5104108000</v>
      </c>
      <c r="D148" t="s">
        <v>122</v>
      </c>
      <c r="E148">
        <v>168660</v>
      </c>
      <c r="F148">
        <v>0</v>
      </c>
    </row>
    <row r="149" spans="1:7" x14ac:dyDescent="0.25">
      <c r="A149">
        <v>5104108001</v>
      </c>
      <c r="D149" t="s">
        <v>123</v>
      </c>
      <c r="E149">
        <v>0</v>
      </c>
      <c r="F149">
        <v>108408</v>
      </c>
    </row>
    <row r="150" spans="1:7" x14ac:dyDescent="0.25">
      <c r="A150">
        <v>5104108002</v>
      </c>
      <c r="D150" t="s">
        <v>124</v>
      </c>
      <c r="E150">
        <v>126931</v>
      </c>
      <c r="F150">
        <v>208528</v>
      </c>
    </row>
    <row r="151" spans="1:7" x14ac:dyDescent="0.25">
      <c r="A151">
        <v>5104108006</v>
      </c>
      <c r="D151" t="s">
        <v>125</v>
      </c>
      <c r="E151">
        <v>0</v>
      </c>
      <c r="F151">
        <v>1080</v>
      </c>
    </row>
    <row r="152" spans="1:7" x14ac:dyDescent="0.25">
      <c r="A152">
        <v>5104108005</v>
      </c>
      <c r="D152" t="s">
        <v>126</v>
      </c>
      <c r="E152">
        <v>499293.36</v>
      </c>
      <c r="F152">
        <v>711159.98</v>
      </c>
    </row>
    <row r="153" spans="1:7" x14ac:dyDescent="0.25">
      <c r="D153" t="s">
        <v>127</v>
      </c>
      <c r="E153">
        <v>794884.36</v>
      </c>
      <c r="F153">
        <v>1029175.98</v>
      </c>
    </row>
    <row r="154" spans="1:7" x14ac:dyDescent="0.25">
      <c r="E154">
        <v>20921310.490000002</v>
      </c>
      <c r="F154">
        <v>18643874.350000001</v>
      </c>
      <c r="G154">
        <v>328428074.67999995</v>
      </c>
    </row>
    <row r="155" spans="1:7" x14ac:dyDescent="0.25">
      <c r="D155" t="s">
        <v>128</v>
      </c>
    </row>
    <row r="158" spans="1:7" x14ac:dyDescent="0.25">
      <c r="D158" t="s">
        <v>2</v>
      </c>
      <c r="E158" t="s">
        <v>71</v>
      </c>
      <c r="F158" t="s">
        <v>72</v>
      </c>
    </row>
    <row r="159" spans="1:7" x14ac:dyDescent="0.25">
      <c r="C159" t="s">
        <v>2</v>
      </c>
      <c r="E159" t="s">
        <v>71</v>
      </c>
      <c r="F159" t="s">
        <v>72</v>
      </c>
    </row>
    <row r="160" spans="1:7" x14ac:dyDescent="0.25">
      <c r="C160" t="s">
        <v>129</v>
      </c>
      <c r="D160" t="s">
        <v>130</v>
      </c>
    </row>
    <row r="161" spans="1:6" x14ac:dyDescent="0.25">
      <c r="A161">
        <v>5105101000</v>
      </c>
      <c r="D161" t="s">
        <v>131</v>
      </c>
      <c r="E161">
        <v>17400</v>
      </c>
      <c r="F161">
        <v>30000</v>
      </c>
    </row>
    <row r="162" spans="1:6" x14ac:dyDescent="0.25">
      <c r="A162">
        <v>5105101001</v>
      </c>
      <c r="D162" t="s">
        <v>132</v>
      </c>
      <c r="E162">
        <v>3000</v>
      </c>
      <c r="F162">
        <v>136681.5</v>
      </c>
    </row>
    <row r="163" spans="1:6" x14ac:dyDescent="0.25">
      <c r="A163">
        <v>5105109000</v>
      </c>
      <c r="D163" t="s">
        <v>133</v>
      </c>
      <c r="E163">
        <v>29973</v>
      </c>
      <c r="F163">
        <v>46020</v>
      </c>
    </row>
    <row r="164" spans="1:6" x14ac:dyDescent="0.25">
      <c r="A164">
        <v>5105120000</v>
      </c>
      <c r="D164" t="s">
        <v>134</v>
      </c>
      <c r="E164">
        <v>14507686.970000001</v>
      </c>
      <c r="F164">
        <v>12967014.09</v>
      </c>
    </row>
    <row r="165" spans="1:6" x14ac:dyDescent="0.25">
      <c r="A165">
        <v>5105104001</v>
      </c>
      <c r="D165" t="s">
        <v>135</v>
      </c>
      <c r="E165">
        <v>0</v>
      </c>
      <c r="F165">
        <v>0</v>
      </c>
    </row>
    <row r="166" spans="1:6" x14ac:dyDescent="0.25">
      <c r="D166" t="s">
        <v>136</v>
      </c>
      <c r="E166">
        <v>0</v>
      </c>
      <c r="F166">
        <v>0</v>
      </c>
    </row>
    <row r="167" spans="1:6" x14ac:dyDescent="0.25">
      <c r="E167">
        <v>14558059.970000001</v>
      </c>
      <c r="F167">
        <v>13179715.59</v>
      </c>
    </row>
    <row r="169" spans="1:6" x14ac:dyDescent="0.25">
      <c r="D169" t="s">
        <v>2</v>
      </c>
      <c r="E169" t="s">
        <v>71</v>
      </c>
      <c r="F169" t="s">
        <v>72</v>
      </c>
    </row>
    <row r="170" spans="1:6" x14ac:dyDescent="0.25">
      <c r="A170">
        <v>5107101000</v>
      </c>
      <c r="D170" t="s">
        <v>137</v>
      </c>
      <c r="E170">
        <v>0</v>
      </c>
      <c r="F170">
        <v>2170969</v>
      </c>
    </row>
    <row r="171" spans="1:6" x14ac:dyDescent="0.25">
      <c r="A171">
        <v>5107102000</v>
      </c>
      <c r="D171" t="s">
        <v>138</v>
      </c>
      <c r="E171">
        <v>0</v>
      </c>
      <c r="F171">
        <v>30651920</v>
      </c>
    </row>
    <row r="172" spans="1:6" x14ac:dyDescent="0.25">
      <c r="A172">
        <v>5107103000</v>
      </c>
      <c r="D172" t="s">
        <v>139</v>
      </c>
      <c r="E172">
        <v>0</v>
      </c>
      <c r="F172">
        <v>755763</v>
      </c>
    </row>
    <row r="173" spans="1:6" x14ac:dyDescent="0.25">
      <c r="A173">
        <v>5107103001</v>
      </c>
      <c r="D173" t="s">
        <v>140</v>
      </c>
      <c r="E173">
        <v>0</v>
      </c>
      <c r="F173">
        <v>128803</v>
      </c>
    </row>
    <row r="174" spans="1:6" x14ac:dyDescent="0.25">
      <c r="A174">
        <v>5107104000</v>
      </c>
      <c r="D174" t="s">
        <v>141</v>
      </c>
      <c r="E174">
        <v>0</v>
      </c>
      <c r="F174">
        <v>9763052</v>
      </c>
    </row>
    <row r="175" spans="1:6" x14ac:dyDescent="0.25">
      <c r="A175">
        <v>5107104001</v>
      </c>
      <c r="D175" t="s">
        <v>142</v>
      </c>
      <c r="E175">
        <v>0</v>
      </c>
      <c r="F175">
        <v>3517244</v>
      </c>
    </row>
    <row r="176" spans="1:6" x14ac:dyDescent="0.25">
      <c r="A176">
        <v>5107105000</v>
      </c>
      <c r="D176" t="s">
        <v>143</v>
      </c>
      <c r="E176">
        <v>0</v>
      </c>
      <c r="F176">
        <v>625517.13</v>
      </c>
    </row>
    <row r="177" spans="1:6" x14ac:dyDescent="0.25">
      <c r="A177">
        <v>5107106000</v>
      </c>
      <c r="D177" t="s">
        <v>144</v>
      </c>
      <c r="E177">
        <v>0</v>
      </c>
      <c r="F177">
        <v>650128</v>
      </c>
    </row>
    <row r="178" spans="1:6" x14ac:dyDescent="0.25">
      <c r="A178">
        <v>5107107000</v>
      </c>
      <c r="D178" t="s">
        <v>145</v>
      </c>
      <c r="E178">
        <v>0</v>
      </c>
      <c r="F178">
        <v>0</v>
      </c>
    </row>
    <row r="179" spans="1:6" x14ac:dyDescent="0.25">
      <c r="A179">
        <v>5107108000</v>
      </c>
      <c r="D179" t="s">
        <v>146</v>
      </c>
      <c r="E179">
        <v>0</v>
      </c>
      <c r="F179">
        <v>6620180</v>
      </c>
    </row>
    <row r="180" spans="1:6" x14ac:dyDescent="0.25">
      <c r="C180" t="s">
        <v>2</v>
      </c>
      <c r="E180" t="s">
        <v>71</v>
      </c>
      <c r="F180" t="s">
        <v>72</v>
      </c>
    </row>
    <row r="181" spans="1:6" x14ac:dyDescent="0.25">
      <c r="C181" t="s">
        <v>147</v>
      </c>
      <c r="D181" t="s">
        <v>148</v>
      </c>
    </row>
    <row r="182" spans="1:6" x14ac:dyDescent="0.25">
      <c r="D182" t="s">
        <v>149</v>
      </c>
      <c r="E182">
        <v>0</v>
      </c>
      <c r="F182">
        <v>54883576.130000003</v>
      </c>
    </row>
    <row r="184" spans="1:6" x14ac:dyDescent="0.25">
      <c r="B184">
        <v>28</v>
      </c>
      <c r="D184" t="s">
        <v>150</v>
      </c>
    </row>
    <row r="185" spans="1:6" x14ac:dyDescent="0.25">
      <c r="D185" t="s">
        <v>2</v>
      </c>
      <c r="E185" t="s">
        <v>71</v>
      </c>
      <c r="F185" t="s">
        <v>72</v>
      </c>
    </row>
    <row r="186" spans="1:6" x14ac:dyDescent="0.25">
      <c r="A186">
        <v>5107202000</v>
      </c>
      <c r="D186" t="s">
        <v>151</v>
      </c>
      <c r="E186">
        <v>0</v>
      </c>
      <c r="F186">
        <v>25619466</v>
      </c>
    </row>
    <row r="187" spans="1:6" x14ac:dyDescent="0.25">
      <c r="D187" t="s">
        <v>152</v>
      </c>
      <c r="E187">
        <v>51800000</v>
      </c>
    </row>
    <row r="188" spans="1:6" x14ac:dyDescent="0.25">
      <c r="A188">
        <v>5107108000</v>
      </c>
      <c r="D188" t="s">
        <v>146</v>
      </c>
      <c r="F188">
        <v>-6620180</v>
      </c>
    </row>
    <row r="189" spans="1:6" x14ac:dyDescent="0.25">
      <c r="D189" t="s">
        <v>153</v>
      </c>
      <c r="E189">
        <v>51800000</v>
      </c>
      <c r="F189">
        <v>18999286</v>
      </c>
    </row>
    <row r="190" spans="1:6" x14ac:dyDescent="0.25">
      <c r="D190" t="s">
        <v>50</v>
      </c>
      <c r="E190">
        <v>51800000</v>
      </c>
      <c r="F190">
        <v>73882862.129999995</v>
      </c>
    </row>
    <row r="192" spans="1:6" x14ac:dyDescent="0.25">
      <c r="D192" t="s">
        <v>154</v>
      </c>
    </row>
    <row r="194" spans="1:6" x14ac:dyDescent="0.25">
      <c r="D194" t="s">
        <v>2</v>
      </c>
      <c r="E194" t="s">
        <v>71</v>
      </c>
      <c r="F194" t="s">
        <v>72</v>
      </c>
    </row>
    <row r="195" spans="1:6" x14ac:dyDescent="0.25">
      <c r="C195" t="s">
        <v>2</v>
      </c>
      <c r="E195" t="s">
        <v>71</v>
      </c>
      <c r="F195" t="s">
        <v>72</v>
      </c>
    </row>
    <row r="196" spans="1:6" x14ac:dyDescent="0.25">
      <c r="C196" t="s">
        <v>155</v>
      </c>
      <c r="D196" t="s">
        <v>156</v>
      </c>
    </row>
    <row r="197" spans="1:6" x14ac:dyDescent="0.25">
      <c r="A197">
        <v>5106101000</v>
      </c>
      <c r="D197" t="s">
        <v>157</v>
      </c>
      <c r="E197">
        <v>0</v>
      </c>
      <c r="F197">
        <v>878424.66</v>
      </c>
    </row>
    <row r="198" spans="1:6" x14ac:dyDescent="0.25">
      <c r="A198">
        <v>5106102000</v>
      </c>
      <c r="D198" t="s">
        <v>158</v>
      </c>
      <c r="E198">
        <v>2799.01</v>
      </c>
      <c r="F198">
        <v>87916.19</v>
      </c>
    </row>
    <row r="199" spans="1:6" x14ac:dyDescent="0.25">
      <c r="D199" t="s">
        <v>159</v>
      </c>
      <c r="E199">
        <v>0</v>
      </c>
      <c r="F199">
        <v>0</v>
      </c>
    </row>
    <row r="200" spans="1:6" x14ac:dyDescent="0.25">
      <c r="E200">
        <v>2799.01</v>
      </c>
      <c r="F200">
        <v>966340.85000000009</v>
      </c>
    </row>
    <row r="201" spans="1:6" x14ac:dyDescent="0.25">
      <c r="D201" t="s">
        <v>160</v>
      </c>
    </row>
    <row r="203" spans="1:6" x14ac:dyDescent="0.25">
      <c r="C203" t="s">
        <v>2</v>
      </c>
      <c r="E203" t="s">
        <v>71</v>
      </c>
      <c r="F203" t="s">
        <v>72</v>
      </c>
    </row>
    <row r="204" spans="1:6" x14ac:dyDescent="0.25">
      <c r="C204" t="s">
        <v>161</v>
      </c>
      <c r="D204" t="s">
        <v>162</v>
      </c>
    </row>
    <row r="205" spans="1:6" x14ac:dyDescent="0.25">
      <c r="A205">
        <v>5105114001</v>
      </c>
      <c r="D205" t="s">
        <v>163</v>
      </c>
      <c r="E205">
        <v>0</v>
      </c>
      <c r="F205">
        <v>0</v>
      </c>
    </row>
    <row r="206" spans="1:6" x14ac:dyDescent="0.25">
      <c r="A206">
        <v>5105117000</v>
      </c>
      <c r="D206" t="s">
        <v>164</v>
      </c>
      <c r="E206">
        <v>2500</v>
      </c>
      <c r="F206">
        <v>0</v>
      </c>
    </row>
    <row r="207" spans="1:6" x14ac:dyDescent="0.25">
      <c r="A207">
        <v>5105126003</v>
      </c>
      <c r="D207" t="s">
        <v>165</v>
      </c>
      <c r="E207">
        <v>0</v>
      </c>
      <c r="F207">
        <v>0</v>
      </c>
    </row>
    <row r="208" spans="1:6" x14ac:dyDescent="0.25">
      <c r="A208">
        <v>5103103008</v>
      </c>
      <c r="D208" t="s">
        <v>166</v>
      </c>
      <c r="E208">
        <v>0</v>
      </c>
      <c r="F208">
        <v>168414.56</v>
      </c>
    </row>
    <row r="209" spans="1:6" x14ac:dyDescent="0.25">
      <c r="A209">
        <v>5105113000</v>
      </c>
      <c r="D209" t="s">
        <v>167</v>
      </c>
      <c r="E209">
        <v>16074.5</v>
      </c>
      <c r="F209">
        <v>9232</v>
      </c>
    </row>
    <row r="210" spans="1:6" x14ac:dyDescent="0.25">
      <c r="A210">
        <v>5105123000</v>
      </c>
      <c r="D210" t="s">
        <v>168</v>
      </c>
      <c r="E210">
        <v>18000</v>
      </c>
      <c r="F210">
        <v>38982</v>
      </c>
    </row>
    <row r="211" spans="1:6" x14ac:dyDescent="0.25">
      <c r="A211">
        <v>5103104000</v>
      </c>
      <c r="D211" t="s">
        <v>169</v>
      </c>
      <c r="E211">
        <v>446043.97</v>
      </c>
      <c r="F211">
        <v>238087.22</v>
      </c>
    </row>
    <row r="212" spans="1:6" x14ac:dyDescent="0.25">
      <c r="A212">
        <v>5105130000</v>
      </c>
      <c r="D212" t="s">
        <v>170</v>
      </c>
      <c r="E212">
        <v>0</v>
      </c>
      <c r="F212">
        <v>0</v>
      </c>
    </row>
    <row r="213" spans="1:6" x14ac:dyDescent="0.25">
      <c r="A213">
        <v>5105130001</v>
      </c>
      <c r="D213" t="s">
        <v>171</v>
      </c>
      <c r="E213">
        <v>124335</v>
      </c>
      <c r="F213">
        <v>77555</v>
      </c>
    </row>
    <row r="214" spans="1:6" x14ac:dyDescent="0.25">
      <c r="D214" t="s">
        <v>172</v>
      </c>
      <c r="E214">
        <v>124335</v>
      </c>
      <c r="F214">
        <v>77555</v>
      </c>
    </row>
    <row r="215" spans="1:6" x14ac:dyDescent="0.25">
      <c r="A215">
        <v>5105108000</v>
      </c>
      <c r="D215" t="s">
        <v>173</v>
      </c>
      <c r="E215">
        <v>0</v>
      </c>
      <c r="F215">
        <v>0</v>
      </c>
    </row>
    <row r="216" spans="1:6" x14ac:dyDescent="0.25">
      <c r="A216">
        <v>5102106000</v>
      </c>
      <c r="D216" t="s">
        <v>174</v>
      </c>
      <c r="E216">
        <v>91976.87</v>
      </c>
      <c r="F216">
        <v>57703.68</v>
      </c>
    </row>
    <row r="217" spans="1:6" x14ac:dyDescent="0.25">
      <c r="D217" t="s">
        <v>175</v>
      </c>
      <c r="E217">
        <v>91976.87</v>
      </c>
      <c r="F217">
        <v>57703.68</v>
      </c>
    </row>
    <row r="218" spans="1:6" x14ac:dyDescent="0.25">
      <c r="A218">
        <v>5105119003</v>
      </c>
      <c r="D218" t="s">
        <v>176</v>
      </c>
      <c r="E218">
        <v>0</v>
      </c>
      <c r="F218">
        <v>0</v>
      </c>
    </row>
    <row r="219" spans="1:6" x14ac:dyDescent="0.25">
      <c r="A219">
        <v>5105119000</v>
      </c>
      <c r="D219" t="s">
        <v>177</v>
      </c>
      <c r="E219">
        <v>3850</v>
      </c>
      <c r="F219">
        <v>5305</v>
      </c>
    </row>
    <row r="220" spans="1:6" x14ac:dyDescent="0.25">
      <c r="D220" t="s">
        <v>178</v>
      </c>
      <c r="E220">
        <v>3850</v>
      </c>
      <c r="F220">
        <v>5305</v>
      </c>
    </row>
    <row r="221" spans="1:6" x14ac:dyDescent="0.25">
      <c r="A221">
        <v>5105126005</v>
      </c>
      <c r="D221" t="s">
        <v>179</v>
      </c>
      <c r="E221">
        <v>0</v>
      </c>
      <c r="F221">
        <v>0</v>
      </c>
    </row>
    <row r="222" spans="1:6" x14ac:dyDescent="0.25">
      <c r="A222">
        <v>5105126006</v>
      </c>
      <c r="D222" t="s">
        <v>180</v>
      </c>
      <c r="E222">
        <v>0</v>
      </c>
      <c r="F222">
        <v>0</v>
      </c>
    </row>
    <row r="223" spans="1:6" x14ac:dyDescent="0.25">
      <c r="A223">
        <v>4102105001</v>
      </c>
      <c r="D223" t="s">
        <v>181</v>
      </c>
      <c r="E223">
        <v>0</v>
      </c>
      <c r="F223">
        <v>0</v>
      </c>
    </row>
    <row r="224" spans="1:6" x14ac:dyDescent="0.25">
      <c r="D224" t="s">
        <v>182</v>
      </c>
      <c r="E224">
        <v>0</v>
      </c>
      <c r="F224">
        <v>0</v>
      </c>
    </row>
    <row r="225" spans="1:6" x14ac:dyDescent="0.25">
      <c r="A225">
        <v>5105104000</v>
      </c>
      <c r="D225" t="s">
        <v>183</v>
      </c>
      <c r="E225">
        <v>84000</v>
      </c>
      <c r="F225">
        <v>108000</v>
      </c>
    </row>
    <row r="226" spans="1:6" x14ac:dyDescent="0.25">
      <c r="A226">
        <v>5105128000</v>
      </c>
      <c r="D226" t="s">
        <v>184</v>
      </c>
      <c r="E226">
        <v>0</v>
      </c>
      <c r="F226">
        <v>0</v>
      </c>
    </row>
    <row r="227" spans="1:6" x14ac:dyDescent="0.25">
      <c r="D227" t="s">
        <v>185</v>
      </c>
      <c r="E227">
        <v>84000</v>
      </c>
      <c r="F227">
        <v>108000</v>
      </c>
    </row>
    <row r="228" spans="1:6" x14ac:dyDescent="0.25">
      <c r="A228">
        <v>5105125000</v>
      </c>
      <c r="D228" t="s">
        <v>186</v>
      </c>
      <c r="E228">
        <v>10000</v>
      </c>
      <c r="F228">
        <v>30000</v>
      </c>
    </row>
    <row r="229" spans="1:6" x14ac:dyDescent="0.25">
      <c r="A229">
        <v>5105125001</v>
      </c>
      <c r="D229" t="s">
        <v>187</v>
      </c>
      <c r="E229">
        <v>50000</v>
      </c>
      <c r="F229">
        <v>0</v>
      </c>
    </row>
    <row r="230" spans="1:6" x14ac:dyDescent="0.25">
      <c r="D230" t="s">
        <v>188</v>
      </c>
      <c r="E230">
        <v>60000</v>
      </c>
      <c r="F230">
        <v>30000</v>
      </c>
    </row>
    <row r="231" spans="1:6" x14ac:dyDescent="0.25">
      <c r="A231">
        <v>5105116000</v>
      </c>
      <c r="D231" t="s">
        <v>189</v>
      </c>
      <c r="E231">
        <v>225750</v>
      </c>
      <c r="F231">
        <v>186500</v>
      </c>
    </row>
    <row r="232" spans="1:6" x14ac:dyDescent="0.25">
      <c r="A232">
        <v>5105116001</v>
      </c>
      <c r="D232" t="s">
        <v>190</v>
      </c>
      <c r="E232">
        <v>0</v>
      </c>
      <c r="F232">
        <v>2250</v>
      </c>
    </row>
    <row r="233" spans="1:6" x14ac:dyDescent="0.25">
      <c r="D233" t="s">
        <v>191</v>
      </c>
      <c r="E233">
        <v>225750</v>
      </c>
      <c r="F233">
        <v>279520</v>
      </c>
    </row>
    <row r="234" spans="1:6" x14ac:dyDescent="0.25">
      <c r="D234" t="s">
        <v>192</v>
      </c>
      <c r="E234">
        <v>225750</v>
      </c>
      <c r="F234">
        <v>188750</v>
      </c>
    </row>
    <row r="235" spans="1:6" x14ac:dyDescent="0.25">
      <c r="A235">
        <v>5105115000</v>
      </c>
      <c r="D235" t="s">
        <v>193</v>
      </c>
      <c r="E235">
        <v>0</v>
      </c>
      <c r="F235">
        <v>90770</v>
      </c>
    </row>
    <row r="236" spans="1:6" x14ac:dyDescent="0.25">
      <c r="A236">
        <v>5105126002</v>
      </c>
      <c r="D236" t="s">
        <v>194</v>
      </c>
      <c r="E236">
        <v>0</v>
      </c>
      <c r="F236">
        <v>0</v>
      </c>
    </row>
    <row r="237" spans="1:6" x14ac:dyDescent="0.25">
      <c r="A237">
        <v>4102110003</v>
      </c>
      <c r="D237" t="s">
        <v>195</v>
      </c>
      <c r="E237">
        <v>0</v>
      </c>
      <c r="F237">
        <v>0</v>
      </c>
    </row>
    <row r="238" spans="1:6" x14ac:dyDescent="0.25">
      <c r="A238">
        <v>5105126000</v>
      </c>
      <c r="D238" t="s">
        <v>196</v>
      </c>
      <c r="E238">
        <v>0</v>
      </c>
      <c r="F238">
        <v>0</v>
      </c>
    </row>
    <row r="239" spans="1:6" x14ac:dyDescent="0.25">
      <c r="A239">
        <v>5105126001</v>
      </c>
      <c r="D239" t="s">
        <v>197</v>
      </c>
      <c r="E239">
        <v>0</v>
      </c>
      <c r="F239">
        <v>256351.56</v>
      </c>
    </row>
    <row r="240" spans="1:6" x14ac:dyDescent="0.25">
      <c r="A240">
        <v>5105126004</v>
      </c>
      <c r="D240" t="s">
        <v>198</v>
      </c>
      <c r="E240">
        <v>0</v>
      </c>
      <c r="F240">
        <v>0</v>
      </c>
    </row>
    <row r="241" spans="1:6" x14ac:dyDescent="0.25">
      <c r="A241">
        <v>4102110001</v>
      </c>
      <c r="D241" t="s">
        <v>199</v>
      </c>
      <c r="E241">
        <v>0</v>
      </c>
      <c r="F241">
        <v>0</v>
      </c>
    </row>
    <row r="242" spans="1:6" x14ac:dyDescent="0.25">
      <c r="A242">
        <v>4102110002</v>
      </c>
      <c r="D242" t="s">
        <v>200</v>
      </c>
      <c r="E242">
        <v>0</v>
      </c>
      <c r="F242">
        <v>-255484.13</v>
      </c>
    </row>
    <row r="243" spans="1:6" x14ac:dyDescent="0.25">
      <c r="D243" t="s">
        <v>201</v>
      </c>
      <c r="E243">
        <v>0</v>
      </c>
      <c r="F243">
        <v>867.42999999999302</v>
      </c>
    </row>
    <row r="244" spans="1:6" x14ac:dyDescent="0.25">
      <c r="A244">
        <v>5103103000</v>
      </c>
      <c r="D244" t="s">
        <v>202</v>
      </c>
      <c r="E244">
        <v>214296</v>
      </c>
      <c r="F244">
        <v>46550</v>
      </c>
    </row>
    <row r="245" spans="1:6" x14ac:dyDescent="0.25">
      <c r="A245">
        <v>5102104000</v>
      </c>
      <c r="D245" t="s">
        <v>203</v>
      </c>
      <c r="E245">
        <v>0</v>
      </c>
      <c r="F245">
        <v>912</v>
      </c>
    </row>
    <row r="246" spans="1:6" x14ac:dyDescent="0.25">
      <c r="A246">
        <v>5103103001</v>
      </c>
      <c r="D246" t="s">
        <v>204</v>
      </c>
      <c r="E246">
        <v>1500</v>
      </c>
      <c r="F246">
        <v>6180</v>
      </c>
    </row>
    <row r="247" spans="1:6" x14ac:dyDescent="0.25">
      <c r="A247">
        <v>5103103002</v>
      </c>
      <c r="D247" t="s">
        <v>205</v>
      </c>
      <c r="E247">
        <v>0</v>
      </c>
      <c r="F247">
        <v>0</v>
      </c>
    </row>
    <row r="248" spans="1:6" x14ac:dyDescent="0.25">
      <c r="A248">
        <v>5102102000</v>
      </c>
      <c r="D248" t="s">
        <v>206</v>
      </c>
      <c r="E248">
        <v>320325.68</v>
      </c>
      <c r="F248">
        <v>66127</v>
      </c>
    </row>
    <row r="249" spans="1:6" x14ac:dyDescent="0.25">
      <c r="A249">
        <v>5103103003</v>
      </c>
      <c r="D249" t="s">
        <v>207</v>
      </c>
      <c r="E249">
        <v>0</v>
      </c>
      <c r="F249">
        <v>0</v>
      </c>
    </row>
    <row r="250" spans="1:6" x14ac:dyDescent="0.25">
      <c r="A250">
        <v>5103104001</v>
      </c>
      <c r="D250" t="s">
        <v>208</v>
      </c>
      <c r="E250">
        <v>99875</v>
      </c>
      <c r="F250">
        <v>64318</v>
      </c>
    </row>
    <row r="251" spans="1:6" x14ac:dyDescent="0.25">
      <c r="A251">
        <v>5102101000</v>
      </c>
      <c r="D251" t="s">
        <v>209</v>
      </c>
      <c r="E251">
        <v>125628.84</v>
      </c>
      <c r="F251">
        <v>200067.09</v>
      </c>
    </row>
    <row r="252" spans="1:6" x14ac:dyDescent="0.25">
      <c r="D252" t="s">
        <v>210</v>
      </c>
      <c r="E252">
        <v>547329.52</v>
      </c>
      <c r="F252">
        <v>337604.08999999997</v>
      </c>
    </row>
    <row r="253" spans="1:6" x14ac:dyDescent="0.25">
      <c r="D253" t="s">
        <v>211</v>
      </c>
      <c r="E253">
        <v>0</v>
      </c>
    </row>
    <row r="254" spans="1:6" x14ac:dyDescent="0.25">
      <c r="A254">
        <v>5105124000</v>
      </c>
      <c r="D254" t="s">
        <v>212</v>
      </c>
      <c r="E254">
        <v>0</v>
      </c>
      <c r="F254">
        <v>0</v>
      </c>
    </row>
    <row r="255" spans="1:6" x14ac:dyDescent="0.25">
      <c r="A255">
        <v>5105117003</v>
      </c>
      <c r="D255" t="s">
        <v>213</v>
      </c>
      <c r="E255">
        <v>0</v>
      </c>
      <c r="F255">
        <v>0</v>
      </c>
    </row>
    <row r="256" spans="1:6" x14ac:dyDescent="0.25">
      <c r="A256">
        <v>5105113001</v>
      </c>
      <c r="D256" t="s">
        <v>214</v>
      </c>
      <c r="E256">
        <v>22220.240000000002</v>
      </c>
      <c r="F256">
        <v>18113</v>
      </c>
    </row>
    <row r="257" spans="1:6" x14ac:dyDescent="0.25">
      <c r="A257">
        <v>5105113002</v>
      </c>
      <c r="D257" t="s">
        <v>215</v>
      </c>
      <c r="E257">
        <v>21343</v>
      </c>
      <c r="F257">
        <v>1657</v>
      </c>
    </row>
    <row r="258" spans="1:6" x14ac:dyDescent="0.25">
      <c r="A258">
        <v>5105117001</v>
      </c>
      <c r="D258" t="s">
        <v>216</v>
      </c>
      <c r="E258">
        <v>0</v>
      </c>
      <c r="F258">
        <v>0</v>
      </c>
    </row>
    <row r="259" spans="1:6" x14ac:dyDescent="0.25">
      <c r="A259">
        <v>5105118000</v>
      </c>
      <c r="D259" t="s">
        <v>217</v>
      </c>
      <c r="E259">
        <v>3300</v>
      </c>
      <c r="F259">
        <v>7960</v>
      </c>
    </row>
    <row r="260" spans="1:6" x14ac:dyDescent="0.25">
      <c r="A260">
        <v>5105122000</v>
      </c>
      <c r="D260" t="s">
        <v>218</v>
      </c>
      <c r="E260">
        <v>122887.67999999999</v>
      </c>
      <c r="F260">
        <v>220246</v>
      </c>
    </row>
    <row r="261" spans="1:6" x14ac:dyDescent="0.25">
      <c r="A261">
        <v>5105132000</v>
      </c>
      <c r="D261" t="s">
        <v>219</v>
      </c>
      <c r="E261">
        <v>0</v>
      </c>
      <c r="F261">
        <v>0</v>
      </c>
    </row>
    <row r="262" spans="1:6" x14ac:dyDescent="0.25">
      <c r="A262">
        <v>5105123002</v>
      </c>
      <c r="D262" t="s">
        <v>220</v>
      </c>
      <c r="E262">
        <v>0</v>
      </c>
      <c r="F262">
        <v>0</v>
      </c>
    </row>
    <row r="263" spans="1:6" x14ac:dyDescent="0.25">
      <c r="A263">
        <v>5105126999</v>
      </c>
      <c r="D263" t="s">
        <v>221</v>
      </c>
      <c r="E263">
        <v>0</v>
      </c>
      <c r="F263">
        <v>11402</v>
      </c>
    </row>
    <row r="264" spans="1:6" x14ac:dyDescent="0.25">
      <c r="A264">
        <v>5105120001</v>
      </c>
      <c r="D264" t="s">
        <v>222</v>
      </c>
      <c r="E264">
        <v>16489.5</v>
      </c>
      <c r="F264">
        <v>0</v>
      </c>
    </row>
    <row r="265" spans="1:6" x14ac:dyDescent="0.25">
      <c r="A265">
        <v>4102110006</v>
      </c>
      <c r="D265" t="s">
        <v>59</v>
      </c>
      <c r="F265">
        <v>-0.63</v>
      </c>
    </row>
    <row r="266" spans="1:6" x14ac:dyDescent="0.25">
      <c r="A266">
        <v>5105126007</v>
      </c>
      <c r="D266" t="s">
        <v>60</v>
      </c>
      <c r="F266">
        <v>0.2</v>
      </c>
    </row>
    <row r="267" spans="1:6" x14ac:dyDescent="0.25">
      <c r="A267">
        <v>5111102000</v>
      </c>
      <c r="D267" t="s">
        <v>62</v>
      </c>
      <c r="E267">
        <v>0</v>
      </c>
    </row>
    <row r="268" spans="1:6" x14ac:dyDescent="0.25">
      <c r="A268">
        <v>4103501000</v>
      </c>
      <c r="D268" t="s">
        <v>63</v>
      </c>
      <c r="E268">
        <v>0</v>
      </c>
    </row>
    <row r="269" spans="1:6" x14ac:dyDescent="0.25">
      <c r="D269" t="s">
        <v>62</v>
      </c>
      <c r="E269">
        <v>0</v>
      </c>
    </row>
    <row r="270" spans="1:6" x14ac:dyDescent="0.25">
      <c r="D270" t="s">
        <v>223</v>
      </c>
      <c r="E270">
        <v>186240.41999999998</v>
      </c>
      <c r="F270">
        <v>259377.57</v>
      </c>
    </row>
    <row r="271" spans="1:6" x14ac:dyDescent="0.25">
      <c r="D271" t="s">
        <v>50</v>
      </c>
      <c r="E271">
        <v>2020396.28</v>
      </c>
      <c r="F271">
        <v>1657198.5499999998</v>
      </c>
    </row>
    <row r="273" spans="1:6" x14ac:dyDescent="0.25">
      <c r="C273" t="s">
        <v>2</v>
      </c>
      <c r="E273" t="s">
        <v>71</v>
      </c>
      <c r="F273" t="s">
        <v>72</v>
      </c>
    </row>
    <row r="274" spans="1:6" x14ac:dyDescent="0.25">
      <c r="C274" t="s">
        <v>224</v>
      </c>
      <c r="D274" t="s">
        <v>225</v>
      </c>
    </row>
    <row r="275" spans="1:6" x14ac:dyDescent="0.25">
      <c r="A275">
        <v>4102101000</v>
      </c>
      <c r="D275" t="s">
        <v>226</v>
      </c>
      <c r="E275">
        <v>0</v>
      </c>
      <c r="F275">
        <v>-0.33</v>
      </c>
    </row>
    <row r="276" spans="1:6" x14ac:dyDescent="0.25">
      <c r="A276">
        <v>5110201000</v>
      </c>
      <c r="D276" t="s">
        <v>227</v>
      </c>
      <c r="E276">
        <v>0</v>
      </c>
      <c r="F276">
        <v>0</v>
      </c>
    </row>
    <row r="277" spans="1:6" x14ac:dyDescent="0.25">
      <c r="A277">
        <v>5110101000</v>
      </c>
      <c r="D277" t="s">
        <v>228</v>
      </c>
      <c r="E277">
        <v>53301597.924782164</v>
      </c>
      <c r="F277">
        <v>0</v>
      </c>
    </row>
    <row r="278" spans="1:6" x14ac:dyDescent="0.25">
      <c r="A278">
        <v>5110101001</v>
      </c>
      <c r="D278" t="s">
        <v>229</v>
      </c>
      <c r="E278">
        <v>0</v>
      </c>
      <c r="F278">
        <v>0</v>
      </c>
    </row>
    <row r="279" spans="1:6" x14ac:dyDescent="0.25">
      <c r="D279" t="s">
        <v>50</v>
      </c>
      <c r="E279">
        <v>53301597.924782164</v>
      </c>
      <c r="F279">
        <v>0.33</v>
      </c>
    </row>
    <row r="280" spans="1:6" x14ac:dyDescent="0.25">
      <c r="D280" t="s">
        <v>230</v>
      </c>
    </row>
    <row r="282" spans="1:6" x14ac:dyDescent="0.25">
      <c r="C282" t="s">
        <v>2</v>
      </c>
      <c r="E282" t="s">
        <v>71</v>
      </c>
      <c r="F282" t="s">
        <v>72</v>
      </c>
    </row>
    <row r="283" spans="1:6" x14ac:dyDescent="0.25">
      <c r="C283" t="s">
        <v>231</v>
      </c>
      <c r="D283" t="s">
        <v>232</v>
      </c>
    </row>
    <row r="284" spans="1:6" x14ac:dyDescent="0.25">
      <c r="D284" t="s">
        <v>233</v>
      </c>
      <c r="E284">
        <v>124310395.15782505</v>
      </c>
      <c r="F284">
        <v>114192287.87306717</v>
      </c>
    </row>
    <row r="285" spans="1:6" x14ac:dyDescent="0.25">
      <c r="D285" t="s">
        <v>234</v>
      </c>
      <c r="E285">
        <v>854082</v>
      </c>
      <c r="F285">
        <v>854082</v>
      </c>
    </row>
    <row r="286" spans="1:6" x14ac:dyDescent="0.25">
      <c r="D286" t="s">
        <v>235</v>
      </c>
      <c r="E286">
        <v>1000</v>
      </c>
      <c r="F286">
        <v>1000</v>
      </c>
    </row>
    <row r="287" spans="1:6" x14ac:dyDescent="0.25">
      <c r="D287" t="s">
        <v>236</v>
      </c>
      <c r="E287">
        <v>145.54854821647695</v>
      </c>
      <c r="F287">
        <v>133.70178492588204</v>
      </c>
    </row>
    <row r="288" spans="1:6" x14ac:dyDescent="0.25">
      <c r="D288" t="s">
        <v>50</v>
      </c>
    </row>
    <row r="289" spans="4:5" x14ac:dyDescent="0.25">
      <c r="D289" t="s">
        <v>237</v>
      </c>
      <c r="E289">
        <v>661</v>
      </c>
    </row>
    <row r="290" spans="4:5" x14ac:dyDescent="0.25">
      <c r="D290" t="s">
        <v>238</v>
      </c>
      <c r="E290">
        <v>124.31039515782506</v>
      </c>
    </row>
    <row r="291" spans="4:5" x14ac:dyDescent="0.25">
      <c r="D291" t="s">
        <v>239</v>
      </c>
      <c r="E291">
        <v>0.18806413790896379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Tshering</dc:creator>
  <cp:lastModifiedBy>BADALA</cp:lastModifiedBy>
  <dcterms:created xsi:type="dcterms:W3CDTF">2020-01-30T09:28:15Z</dcterms:created>
  <dcterms:modified xsi:type="dcterms:W3CDTF">2020-03-13T09:33:22Z</dcterms:modified>
</cp:coreProperties>
</file>