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utan Code Challenge-2019\BHUTAN STARTUP HACKATHON CHALLENGE\after event\data\Revenue\"/>
    </mc:Choice>
  </mc:AlternateContent>
  <bookViews>
    <workbookView xWindow="240" yWindow="1275" windowWidth="20055" windowHeight="79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91" i="1" l="1"/>
  <c r="M91" i="1"/>
  <c r="L91" i="1"/>
  <c r="K91" i="1"/>
  <c r="N54" i="1"/>
  <c r="M54" i="1"/>
  <c r="L54" i="1"/>
  <c r="K54" i="1"/>
  <c r="N51" i="1"/>
  <c r="N55" i="1" s="1"/>
  <c r="M51" i="1"/>
  <c r="M55" i="1" s="1"/>
  <c r="L51" i="1"/>
  <c r="L55" i="1" s="1"/>
  <c r="K51" i="1"/>
  <c r="K55" i="1" s="1"/>
  <c r="N41" i="1"/>
  <c r="N42" i="1" s="1"/>
  <c r="M41" i="1"/>
  <c r="M42" i="1" s="1"/>
  <c r="L41" i="1"/>
  <c r="L42" i="1" s="1"/>
  <c r="K41" i="1"/>
  <c r="K42" i="1" s="1"/>
  <c r="N35" i="1"/>
  <c r="M35" i="1"/>
  <c r="L35" i="1"/>
  <c r="K35" i="1"/>
  <c r="N23" i="1"/>
  <c r="M23" i="1"/>
  <c r="L23" i="1"/>
  <c r="K23" i="1"/>
  <c r="N11" i="1"/>
  <c r="M11" i="1"/>
  <c r="L11" i="1"/>
  <c r="K11" i="1"/>
  <c r="J91" i="1"/>
  <c r="I91" i="1"/>
  <c r="J54" i="1"/>
  <c r="I54" i="1"/>
  <c r="J51" i="1"/>
  <c r="J55" i="1" s="1"/>
  <c r="I51" i="1"/>
  <c r="I55" i="1" s="1"/>
  <c r="J41" i="1"/>
  <c r="J42" i="1" s="1"/>
  <c r="I41" i="1"/>
  <c r="I42" i="1" s="1"/>
  <c r="J35" i="1"/>
  <c r="I35" i="1"/>
  <c r="J23" i="1"/>
  <c r="I23" i="1"/>
  <c r="J11" i="1"/>
  <c r="I11" i="1"/>
  <c r="H91" i="1"/>
  <c r="G91" i="1"/>
  <c r="H54" i="1"/>
  <c r="G54" i="1"/>
  <c r="H51" i="1"/>
  <c r="H55" i="1" s="1"/>
  <c r="G51" i="1"/>
  <c r="G55" i="1" s="1"/>
  <c r="H41" i="1"/>
  <c r="H42" i="1" s="1"/>
  <c r="G41" i="1"/>
  <c r="G42" i="1" s="1"/>
  <c r="H35" i="1"/>
  <c r="G35" i="1"/>
  <c r="H23" i="1"/>
  <c r="G23" i="1"/>
  <c r="H11" i="1"/>
  <c r="G11" i="1"/>
  <c r="F91" i="1"/>
  <c r="E91" i="1"/>
  <c r="F54" i="1"/>
  <c r="E54" i="1"/>
  <c r="F51" i="1"/>
  <c r="F55" i="1" s="1"/>
  <c r="E51" i="1"/>
  <c r="E55" i="1" s="1"/>
  <c r="F41" i="1"/>
  <c r="E41" i="1"/>
  <c r="F35" i="1"/>
  <c r="F42" i="1" s="1"/>
  <c r="E35" i="1"/>
  <c r="E42" i="1" s="1"/>
  <c r="F23" i="1"/>
  <c r="E23" i="1"/>
  <c r="F11" i="1"/>
  <c r="E11" i="1"/>
  <c r="L57" i="1" l="1"/>
  <c r="L43" i="1"/>
  <c r="K57" i="1"/>
  <c r="K43" i="1"/>
  <c r="M57" i="1"/>
  <c r="M43" i="1"/>
  <c r="N57" i="1"/>
  <c r="N43" i="1"/>
  <c r="I43" i="1"/>
  <c r="I57" i="1"/>
  <c r="J57" i="1"/>
  <c r="J43" i="1"/>
  <c r="G57" i="1"/>
  <c r="G43" i="1"/>
  <c r="H57" i="1"/>
  <c r="H43" i="1"/>
  <c r="E57" i="1"/>
  <c r="E43" i="1"/>
  <c r="F57" i="1"/>
  <c r="F43" i="1"/>
  <c r="C91" i="1"/>
  <c r="C55" i="1"/>
  <c r="C42" i="1"/>
  <c r="D91" i="1"/>
  <c r="D54" i="1"/>
  <c r="C54" i="1"/>
  <c r="D51" i="1"/>
  <c r="C51" i="1"/>
  <c r="D41" i="1"/>
  <c r="C41" i="1"/>
  <c r="D35" i="1"/>
  <c r="C35" i="1"/>
  <c r="D23" i="1"/>
  <c r="C23" i="1"/>
  <c r="D11" i="1"/>
  <c r="C11" i="1"/>
  <c r="D55" i="1" l="1"/>
  <c r="D42" i="1"/>
  <c r="C43" i="1" l="1"/>
  <c r="C57" i="1"/>
  <c r="D43" i="1"/>
  <c r="D57" i="1"/>
</calcChain>
</file>

<file path=xl/sharedStrings.xml><?xml version="1.0" encoding="utf-8"?>
<sst xmlns="http://schemas.openxmlformats.org/spreadsheetml/2006/main" count="124" uniqueCount="86">
  <si>
    <t>BHUTAN TELECOM LIMITED</t>
  </si>
  <si>
    <t>Amount in Nu.</t>
  </si>
  <si>
    <t>Particulars</t>
  </si>
  <si>
    <t>Note "22":</t>
  </si>
  <si>
    <t>Revenue from operations:</t>
  </si>
  <si>
    <t>Service revenue</t>
  </si>
  <si>
    <t>Telephone Service</t>
  </si>
  <si>
    <t>International ISD</t>
  </si>
  <si>
    <t>-Landline</t>
  </si>
  <si>
    <t>Mobile - Prepaid Recharge Cards</t>
  </si>
  <si>
    <t>Mobile - Postpaid Services</t>
  </si>
  <si>
    <t>Eload - Mobile</t>
  </si>
  <si>
    <t>Income from IN and VAS</t>
  </si>
  <si>
    <t>Income from Online Applications</t>
  </si>
  <si>
    <t>Income from Interconnect</t>
  </si>
  <si>
    <t>Commission income from online mobile apps</t>
  </si>
  <si>
    <t>Income from International Roaming</t>
  </si>
  <si>
    <t>Income from IN &amp; VAS-INTERNATIONAL</t>
  </si>
  <si>
    <t>Mobile -  Sim Cards</t>
  </si>
  <si>
    <t>Income from MFS (Paku)</t>
  </si>
  <si>
    <t>-Mobile</t>
  </si>
  <si>
    <t>Broadband - Postpaid</t>
  </si>
  <si>
    <t>Broadband - Prepaid</t>
  </si>
  <si>
    <t>Internet Leaseline</t>
  </si>
  <si>
    <t>Income from Domain Name Registration</t>
  </si>
  <si>
    <t>Income from IPLC - National</t>
  </si>
  <si>
    <t>DHI Intra Company Revenue</t>
  </si>
  <si>
    <t>Income from IPLC - International</t>
  </si>
  <si>
    <t>Income from Domain Name - International</t>
  </si>
  <si>
    <t>Income from Leaseline - International</t>
  </si>
  <si>
    <t>Broadband - Recharge Card</t>
  </si>
  <si>
    <t>Eload - Broadband</t>
  </si>
  <si>
    <t>-Internet</t>
  </si>
  <si>
    <t>Contact Center Revenue</t>
  </si>
  <si>
    <t>Income from Cloud Service</t>
  </si>
  <si>
    <t>Income from Data Center</t>
  </si>
  <si>
    <t>Income from ERP Service</t>
  </si>
  <si>
    <t>Income from Thuraya Services</t>
  </si>
  <si>
    <t>-Others</t>
  </si>
  <si>
    <t>Sale of products</t>
  </si>
  <si>
    <t>Miscellaneous Income - Fixed Line</t>
  </si>
  <si>
    <t>Miscellaneous Income - Mobile</t>
  </si>
  <si>
    <t>Sale of Mobile Data Card</t>
  </si>
  <si>
    <t>Sale of Internet Modem</t>
  </si>
  <si>
    <t>Miscellaneous Income - Druknet</t>
  </si>
  <si>
    <t>Income from sale of CPE and Equipments</t>
  </si>
  <si>
    <t>-Telecom products</t>
  </si>
  <si>
    <t>Income from One Stop Shop (BT Shop)</t>
  </si>
  <si>
    <t>Income from BSecure</t>
  </si>
  <si>
    <t>-Accessories</t>
  </si>
  <si>
    <t/>
  </si>
  <si>
    <t>Breakup for revenue</t>
  </si>
  <si>
    <t xml:space="preserve">Domestic </t>
  </si>
  <si>
    <t>Export</t>
  </si>
  <si>
    <t>Note "23":</t>
  </si>
  <si>
    <t>Other income:</t>
  </si>
  <si>
    <t>Fines</t>
  </si>
  <si>
    <t>Income from Depository Works</t>
  </si>
  <si>
    <t>Net Income from Depository Works</t>
  </si>
  <si>
    <t>Rounding Difference - Gain</t>
  </si>
  <si>
    <t>Rounding Difference - Loss</t>
  </si>
  <si>
    <t>Interest from Fixed Deposits</t>
  </si>
  <si>
    <t>Loss on Forex Fluctuation</t>
  </si>
  <si>
    <t>Gain on Forex Fluctuation</t>
  </si>
  <si>
    <t>Miscellaneous Income</t>
  </si>
  <si>
    <t>Income from Sale of Tender Documents</t>
  </si>
  <si>
    <t>Discount Received</t>
  </si>
  <si>
    <t>Income from House Rent</t>
  </si>
  <si>
    <t>Income from Hire Charges</t>
  </si>
  <si>
    <t>Income from BT Guide</t>
  </si>
  <si>
    <t>Notes forming part of the Financial Statements for the year ended 31st January, 2019</t>
  </si>
  <si>
    <t>As at 31st January, 2019</t>
  </si>
  <si>
    <t>As at 31st January, 2018</t>
  </si>
  <si>
    <t>Income from Sale of Yellow Page</t>
  </si>
  <si>
    <t>As at 28th February, 2019</t>
  </si>
  <si>
    <t>-</t>
  </si>
  <si>
    <t>As at 31st March, 2019</t>
  </si>
  <si>
    <t>As at 28th April, 2019</t>
  </si>
  <si>
    <t>As at 31st May, 2019</t>
  </si>
  <si>
    <t>As at 28th June, 2019</t>
  </si>
  <si>
    <t>As at 31st July, 2019</t>
  </si>
  <si>
    <t>As at 28th August, 2019</t>
  </si>
  <si>
    <t>As at 31st September, 2019</t>
  </si>
  <si>
    <t>As at 28th October, 2019</t>
  </si>
  <si>
    <t>As at 31st November, 2019</t>
  </si>
  <si>
    <t>As at 28th December,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</si>
</sst>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_(* #,##0.00_);_(* \(#,##0.00\);_(* \-??_);_(@_)"/>
    <numFmt numFmtId="167" formatCode="#,##0.00\ ;&quot; (&quot;#,##0.00\);&quot; -&quot;#\ ;@\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</font>
    <font>
      <sz val="10"/>
      <name val="SimSun"/>
      <family val="2"/>
    </font>
    <font>
      <sz val="11"/>
      <color theme="1"/>
      <name val="Times New Roman"/>
      <family val="2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2"/>
      <name val="Book Antiqua"/>
      <family val="1"/>
    </font>
    <font>
      <i/>
      <sz val="11"/>
      <name val="Book Antiqua"/>
      <family val="1"/>
    </font>
    <font>
      <b/>
      <i/>
      <sz val="11"/>
      <name val="Book Antiqua"/>
      <family val="1"/>
    </font>
    <font>
      <b/>
      <sz val="12"/>
      <name val="Book Antiqua"/>
      <family val="1"/>
    </font>
    <font>
      <sz val="11"/>
      <name val="Book Antiqua"/>
      <family val="1"/>
    </font>
    <font>
      <b/>
      <i/>
      <u/>
      <sz val="11"/>
      <name val="Book Antiqua"/>
      <family val="1"/>
    </font>
    <font>
      <b/>
      <sz val="11"/>
      <name val="Book Antiqua"/>
      <family val="1"/>
    </font>
    <font>
      <b/>
      <u/>
      <sz val="11"/>
      <name val="Book Antiqua"/>
      <family val="1"/>
    </font>
    <font>
      <i/>
      <sz val="11"/>
      <color rgb="FF00B050"/>
      <name val="Book Antiqua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9" fillId="0" borderId="0"/>
    <xf numFmtId="0" fontId="19" fillId="0" borderId="0"/>
    <xf numFmtId="0" fontId="21" fillId="0" borderId="0" applyNumberFormat="0" applyFill="0" applyBorder="0" applyAlignment="0" applyProtection="0"/>
    <xf numFmtId="0" fontId="22" fillId="0" borderId="0"/>
    <xf numFmtId="166" fontId="19" fillId="0" borderId="0"/>
    <xf numFmtId="166" fontId="23" fillId="0" borderId="0" applyFill="0" applyBorder="0" applyAlignment="0" applyProtection="0"/>
    <xf numFmtId="167" fontId="23" fillId="0" borderId="0" applyFill="0" applyBorder="0" applyAlignment="0" applyProtection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0" fontId="24" fillId="0" borderId="0"/>
    <xf numFmtId="0" fontId="24" fillId="0" borderId="0"/>
    <xf numFmtId="164" fontId="1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55">
    <xf numFmtId="0" fontId="0" fillId="0" borderId="0" xfId="0"/>
    <xf numFmtId="0" fontId="28" fillId="0" borderId="15" xfId="0" quotePrefix="1" applyFont="1" applyFill="1" applyBorder="1" applyAlignment="1">
      <alignment horizontal="left" indent="3"/>
    </xf>
    <xf numFmtId="165" fontId="29" fillId="0" borderId="15" xfId="1" applyNumberFormat="1" applyFont="1" applyFill="1" applyBorder="1" applyAlignment="1">
      <alignment horizontal="center" vertical="center" wrapText="1"/>
    </xf>
    <xf numFmtId="0" fontId="28" fillId="0" borderId="15" xfId="0" quotePrefix="1" applyFont="1" applyFill="1" applyBorder="1" applyAlignment="1">
      <alignment horizontal="left" vertical="top" indent="3"/>
    </xf>
    <xf numFmtId="0" fontId="33" fillId="0" borderId="15" xfId="0" applyFont="1" applyFill="1" applyBorder="1"/>
    <xf numFmtId="43" fontId="25" fillId="34" borderId="15" xfId="1" applyFont="1" applyFill="1" applyBorder="1" applyAlignment="1">
      <alignment horizontal="right" vertical="top"/>
    </xf>
    <xf numFmtId="0" fontId="20" fillId="34" borderId="15" xfId="0" applyNumberFormat="1" applyFont="1" applyFill="1" applyBorder="1" applyAlignment="1">
      <alignment vertical="top"/>
    </xf>
    <xf numFmtId="43" fontId="26" fillId="34" borderId="15" xfId="1" applyFont="1" applyFill="1" applyBorder="1" applyAlignment="1">
      <alignment horizontal="right" vertical="top"/>
    </xf>
    <xf numFmtId="0" fontId="29" fillId="0" borderId="15" xfId="0" applyFont="1" applyFill="1" applyBorder="1"/>
    <xf numFmtId="43" fontId="28" fillId="0" borderId="15" xfId="1" applyNumberFormat="1" applyFont="1" applyFill="1" applyBorder="1" applyAlignment="1">
      <alignment horizontal="right" vertical="top"/>
    </xf>
    <xf numFmtId="0" fontId="31" fillId="0" borderId="15" xfId="0" applyNumberFormat="1" applyFont="1" applyFill="1" applyBorder="1" applyAlignment="1">
      <alignment vertical="top"/>
    </xf>
    <xf numFmtId="0" fontId="27" fillId="0" borderId="15" xfId="0" applyFont="1" applyFill="1" applyBorder="1"/>
    <xf numFmtId="0" fontId="29" fillId="0" borderId="15" xfId="0" applyFont="1" applyFill="1" applyBorder="1" applyAlignment="1">
      <alignment horizontal="center" vertical="center" wrapText="1"/>
    </xf>
    <xf numFmtId="0" fontId="25" fillId="34" borderId="15" xfId="0" applyNumberFormat="1" applyFont="1" applyFill="1" applyBorder="1" applyAlignment="1">
      <alignment vertical="top"/>
    </xf>
    <xf numFmtId="165" fontId="35" fillId="0" borderId="15" xfId="1" applyNumberFormat="1" applyFont="1" applyFill="1" applyBorder="1" applyAlignment="1">
      <alignment horizontal="right" vertical="top"/>
    </xf>
    <xf numFmtId="0" fontId="27" fillId="0" borderId="15" xfId="0" applyFont="1" applyFill="1" applyBorder="1" applyAlignment="1">
      <alignment horizontal="center" vertical="top" wrapText="1"/>
    </xf>
    <xf numFmtId="0" fontId="20" fillId="34" borderId="15" xfId="0" applyFont="1" applyFill="1" applyBorder="1"/>
    <xf numFmtId="0" fontId="25" fillId="34" borderId="15" xfId="0" applyFont="1" applyFill="1" applyBorder="1" applyAlignment="1">
      <alignment vertical="top"/>
    </xf>
    <xf numFmtId="0" fontId="28" fillId="0" borderId="15" xfId="0" applyFont="1" applyFill="1" applyBorder="1" applyAlignment="1">
      <alignment vertical="top"/>
    </xf>
    <xf numFmtId="0" fontId="25" fillId="34" borderId="15" xfId="0" applyFont="1" applyFill="1" applyBorder="1"/>
    <xf numFmtId="0" fontId="33" fillId="0" borderId="15" xfId="0" applyNumberFormat="1" applyFont="1" applyFill="1" applyBorder="1" applyAlignment="1">
      <alignment vertical="top"/>
    </xf>
    <xf numFmtId="165" fontId="32" fillId="0" borderId="15" xfId="1" applyNumberFormat="1" applyFont="1" applyFill="1" applyBorder="1" applyAlignment="1">
      <alignment horizontal="right"/>
    </xf>
    <xf numFmtId="0" fontId="27" fillId="0" borderId="15" xfId="0" applyFont="1" applyFill="1" applyBorder="1" applyAlignment="1"/>
    <xf numFmtId="0" fontId="27" fillId="0" borderId="15" xfId="0" applyFont="1" applyFill="1" applyBorder="1" applyAlignment="1">
      <alignment vertical="top"/>
    </xf>
    <xf numFmtId="0" fontId="20" fillId="0" borderId="15" xfId="0" applyFont="1" applyFill="1" applyBorder="1"/>
    <xf numFmtId="0" fontId="31" fillId="0" borderId="15" xfId="0" applyFont="1" applyFill="1" applyBorder="1"/>
    <xf numFmtId="165" fontId="28" fillId="0" borderId="15" xfId="1" applyNumberFormat="1" applyFont="1" applyFill="1" applyBorder="1"/>
    <xf numFmtId="0" fontId="0" fillId="0" borderId="15" xfId="0" applyBorder="1"/>
    <xf numFmtId="165" fontId="29" fillId="0" borderId="15" xfId="1" applyNumberFormat="1" applyFont="1" applyFill="1" applyBorder="1"/>
    <xf numFmtId="165" fontId="27" fillId="0" borderId="15" xfId="1" applyNumberFormat="1" applyFont="1" applyFill="1" applyBorder="1" applyAlignment="1">
      <alignment horizontal="center" vertical="top" wrapText="1"/>
    </xf>
    <xf numFmtId="0" fontId="33" fillId="0" borderId="0" xfId="0" applyFont="1" applyFill="1"/>
    <xf numFmtId="165" fontId="31" fillId="0" borderId="0" xfId="1" applyNumberFormat="1" applyFont="1" applyFill="1"/>
    <xf numFmtId="165" fontId="34" fillId="0" borderId="0" xfId="1" applyNumberFormat="1" applyFont="1" applyFill="1" applyAlignment="1">
      <alignment horizontal="right"/>
    </xf>
    <xf numFmtId="0" fontId="33" fillId="0" borderId="0" xfId="0" applyFont="1" applyFill="1" applyBorder="1"/>
    <xf numFmtId="165" fontId="28" fillId="0" borderId="15" xfId="1" applyNumberFormat="1" applyFont="1" applyFill="1" applyBorder="1" applyAlignment="1">
      <alignment horizontal="right" vertical="top"/>
    </xf>
    <xf numFmtId="165" fontId="29" fillId="0" borderId="15" xfId="1" applyNumberFormat="1" applyFont="1" applyFill="1" applyBorder="1" applyAlignment="1">
      <alignment horizontal="right" vertical="top"/>
    </xf>
    <xf numFmtId="165" fontId="31" fillId="0" borderId="0" xfId="1" applyNumberFormat="1" applyFont="1" applyFill="1" applyBorder="1"/>
    <xf numFmtId="0" fontId="31" fillId="0" borderId="13" xfId="0" applyFont="1" applyFill="1" applyBorder="1"/>
    <xf numFmtId="0" fontId="27" fillId="33" borderId="15" xfId="0" applyFont="1" applyFill="1" applyBorder="1" applyAlignment="1">
      <alignment horizontal="center" vertical="center"/>
    </xf>
    <xf numFmtId="165" fontId="27" fillId="33" borderId="15" xfId="1" applyNumberFormat="1" applyFont="1" applyFill="1" applyBorder="1" applyAlignment="1">
      <alignment horizontal="center" vertical="top" wrapText="1"/>
    </xf>
    <xf numFmtId="0" fontId="30" fillId="0" borderId="0" xfId="0" applyFont="1" applyFill="1"/>
    <xf numFmtId="0" fontId="27" fillId="33" borderId="15" xfId="0" applyFont="1" applyFill="1" applyBorder="1" applyAlignment="1">
      <alignment horizontal="center" vertical="top" wrapText="1"/>
    </xf>
    <xf numFmtId="0" fontId="28" fillId="0" borderId="15" xfId="0" applyFont="1" applyFill="1" applyBorder="1"/>
    <xf numFmtId="165" fontId="34" fillId="0" borderId="14" xfId="1" applyNumberFormat="1" applyFont="1" applyFill="1" applyBorder="1" applyAlignment="1">
      <alignment horizontal="right"/>
    </xf>
    <xf numFmtId="0" fontId="0" fillId="0" borderId="15" xfId="0" applyBorder="1"/>
    <xf numFmtId="0" fontId="25" fillId="35" borderId="15" xfId="0" applyFont="1" applyFill="1" applyBorder="1" applyAlignment="1">
      <alignment vertical="top"/>
    </xf>
    <xf numFmtId="0" fontId="25" fillId="36" borderId="15" xfId="0" applyFont="1" applyFill="1" applyBorder="1" applyAlignment="1">
      <alignment vertical="top"/>
    </xf>
    <xf numFmtId="0" fontId="27" fillId="0" borderId="10" xfId="0" applyNumberFormat="1" applyFont="1" applyFill="1" applyBorder="1" applyAlignment="1">
      <alignment horizontal="center"/>
    </xf>
    <xf numFmtId="0" fontId="27" fillId="0" borderId="11" xfId="0" applyNumberFormat="1" applyFont="1" applyFill="1" applyBorder="1" applyAlignment="1">
      <alignment horizontal="center"/>
    </xf>
    <xf numFmtId="0" fontId="27" fillId="0" borderId="12" xfId="0" applyNumberFormat="1" applyFont="1" applyFill="1" applyBorder="1" applyAlignment="1">
      <alignment horizontal="center"/>
    </xf>
    <xf numFmtId="0" fontId="27" fillId="0" borderId="13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0" fontId="27" fillId="0" borderId="14" xfId="0" applyNumberFormat="1" applyFont="1" applyFill="1" applyBorder="1" applyAlignment="1">
      <alignment horizontal="center"/>
    </xf>
    <xf numFmtId="0" fontId="0" fillId="0" borderId="15" xfId="0" applyBorder="1"/>
    <xf numFmtId="0" fontId="20" fillId="34" borderId="15" xfId="0" applyFont="1" applyFill="1" applyBorder="1" applyAlignment="1">
      <alignment wrapText="1"/>
    </xf>
  </cellXfs>
  <cellStyles count="7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18" xfId="64"/>
    <cellStyle name="Comma 19" xfId="66"/>
    <cellStyle name="Comma 2" xfId="44"/>
    <cellStyle name="Comma 2 2" xfId="47"/>
    <cellStyle name="Comma 2 3" xfId="53"/>
    <cellStyle name="Comma 2 7" xfId="68"/>
    <cellStyle name="Comma 3" xfId="48"/>
    <cellStyle name="Comma 3 2" xfId="54"/>
    <cellStyle name="Comma 4" xfId="46"/>
    <cellStyle name="Comma 4 2" xfId="55"/>
    <cellStyle name="Comma 5" xfId="72"/>
    <cellStyle name="Excel Built-in Normal" xfId="5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0" xfId="50"/>
    <cellStyle name="Normal 10 2" xfId="57"/>
    <cellStyle name="Normal 11" xfId="65"/>
    <cellStyle name="Normal 2" xfId="43"/>
    <cellStyle name="Normal 2 3 2" xfId="67"/>
    <cellStyle name="Normal 29" xfId="70"/>
    <cellStyle name="Normal 3" xfId="49"/>
    <cellStyle name="Normal 30" xfId="71"/>
    <cellStyle name="Normal 4" xfId="58"/>
    <cellStyle name="Normal 5" xfId="59"/>
    <cellStyle name="Normal 58" xfId="69"/>
    <cellStyle name="Normal 6" xfId="60"/>
    <cellStyle name="Normal 7" xfId="62"/>
    <cellStyle name="Normal 7 2" xfId="63"/>
    <cellStyle name="Normal 8" xfId="61"/>
    <cellStyle name="Note" xfId="16" builtinId="10" customBuiltin="1"/>
    <cellStyle name="Output" xfId="11" builtinId="21" customBuiltin="1"/>
    <cellStyle name="Percent 11" xfId="73"/>
    <cellStyle name="Percent 2" xfId="45"/>
    <cellStyle name="TableStyleLight1" xfId="52"/>
    <cellStyle name="Title" xfId="2" builtinId="15" customBuiltin="1"/>
    <cellStyle name="Title 2" xfId="5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abSelected="1" topLeftCell="E2" workbookViewId="0">
      <selection activeCell="N9" sqref="N9"/>
    </sheetView>
  </sheetViews>
  <sheetFormatPr defaultRowHeight="15" x14ac:dyDescent="0.25"/>
  <cols>
    <col min="2" max="2" width="44.140625" bestFit="1" customWidth="1"/>
    <col min="3" max="4" width="19.5703125" bestFit="1" customWidth="1"/>
    <col min="5" max="5" width="16.5703125" bestFit="1" customWidth="1"/>
    <col min="6" max="6" width="17.85546875" bestFit="1" customWidth="1"/>
    <col min="7" max="7" width="16.5703125" bestFit="1" customWidth="1"/>
    <col min="8" max="8" width="17.85546875" bestFit="1" customWidth="1"/>
    <col min="9" max="9" width="16.5703125" bestFit="1" customWidth="1"/>
    <col min="10" max="10" width="17.85546875" bestFit="1" customWidth="1"/>
    <col min="11" max="11" width="16.5703125" bestFit="1" customWidth="1"/>
    <col min="12" max="12" width="17.85546875" bestFit="1" customWidth="1"/>
    <col min="13" max="13" width="16.5703125" bestFit="1" customWidth="1"/>
    <col min="14" max="14" width="17.85546875" bestFit="1" customWidth="1"/>
  </cols>
  <sheetData>
    <row r="1" spans="1:14" ht="15.75" x14ac:dyDescent="0.25">
      <c r="A1" s="47" t="s">
        <v>0</v>
      </c>
      <c r="B1" s="48"/>
      <c r="C1" s="48"/>
      <c r="D1" s="49"/>
    </row>
    <row r="2" spans="1:14" ht="15.75" x14ac:dyDescent="0.25">
      <c r="A2" s="50" t="s">
        <v>70</v>
      </c>
      <c r="B2" s="51"/>
      <c r="C2" s="51"/>
      <c r="D2" s="52"/>
    </row>
    <row r="3" spans="1:14" ht="16.5" x14ac:dyDescent="0.3">
      <c r="A3" s="37"/>
      <c r="B3" s="33"/>
      <c r="C3" s="36"/>
      <c r="D3" s="43" t="s">
        <v>1</v>
      </c>
    </row>
    <row r="4" spans="1:14" ht="16.5" x14ac:dyDescent="0.3">
      <c r="A4" s="30"/>
      <c r="B4" s="40"/>
      <c r="C4" s="31"/>
      <c r="D4" s="32"/>
    </row>
    <row r="5" spans="1:14" ht="47.25" x14ac:dyDescent="0.25">
      <c r="A5" s="38" t="s">
        <v>2</v>
      </c>
      <c r="B5" s="38"/>
      <c r="C5" s="39" t="s">
        <v>71</v>
      </c>
      <c r="D5" s="41" t="s">
        <v>74</v>
      </c>
      <c r="E5" s="39" t="s">
        <v>76</v>
      </c>
      <c r="F5" s="41" t="s">
        <v>77</v>
      </c>
      <c r="G5" s="39" t="s">
        <v>78</v>
      </c>
      <c r="H5" s="41" t="s">
        <v>79</v>
      </c>
      <c r="I5" s="39" t="s">
        <v>80</v>
      </c>
      <c r="J5" s="41" t="s">
        <v>81</v>
      </c>
      <c r="K5" s="39" t="s">
        <v>82</v>
      </c>
      <c r="L5" s="41" t="s">
        <v>83</v>
      </c>
      <c r="M5" s="39" t="s">
        <v>84</v>
      </c>
      <c r="N5" s="41" t="s">
        <v>85</v>
      </c>
    </row>
    <row r="6" spans="1:14" ht="15.75" x14ac:dyDescent="0.25">
      <c r="A6" s="54"/>
      <c r="B6" s="54"/>
      <c r="C6" s="29"/>
      <c r="D6" s="15"/>
      <c r="E6" s="29"/>
      <c r="F6" s="15"/>
      <c r="G6" s="29"/>
      <c r="H6" s="15"/>
      <c r="I6" s="29"/>
      <c r="J6" s="15"/>
      <c r="K6" s="29"/>
      <c r="L6" s="15"/>
      <c r="M6" s="29"/>
      <c r="N6" s="15"/>
    </row>
    <row r="7" spans="1:14" ht="15.75" x14ac:dyDescent="0.25">
      <c r="A7" s="11" t="s">
        <v>3</v>
      </c>
      <c r="B7" s="11" t="s">
        <v>4</v>
      </c>
      <c r="C7" s="29"/>
      <c r="D7" s="15"/>
      <c r="E7" s="29"/>
      <c r="F7" s="15"/>
      <c r="G7" s="29"/>
      <c r="H7" s="15"/>
      <c r="I7" s="29"/>
      <c r="J7" s="15"/>
      <c r="K7" s="29"/>
      <c r="L7" s="15"/>
      <c r="M7" s="29"/>
      <c r="N7" s="15"/>
    </row>
    <row r="8" spans="1:14" ht="15.75" x14ac:dyDescent="0.25">
      <c r="A8" s="4"/>
      <c r="B8" s="11" t="s">
        <v>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</row>
    <row r="9" spans="1:14" ht="15.75" x14ac:dyDescent="0.25">
      <c r="A9" s="6"/>
      <c r="B9" s="17" t="s">
        <v>6</v>
      </c>
      <c r="C9" s="5">
        <v>1000000</v>
      </c>
      <c r="D9" s="5">
        <v>2100000</v>
      </c>
      <c r="E9" s="5">
        <v>1000000</v>
      </c>
      <c r="F9" s="5">
        <v>2100000</v>
      </c>
      <c r="G9" s="5">
        <v>1000000</v>
      </c>
      <c r="H9" s="5">
        <v>2100000</v>
      </c>
      <c r="I9" s="5">
        <v>1000000</v>
      </c>
      <c r="J9" s="5">
        <v>2100000</v>
      </c>
      <c r="K9" s="5">
        <v>1000000</v>
      </c>
      <c r="L9" s="5">
        <v>2100000</v>
      </c>
      <c r="M9" s="5">
        <v>1000000</v>
      </c>
      <c r="N9" s="5">
        <v>2100000</v>
      </c>
    </row>
    <row r="10" spans="1:14" ht="15.75" x14ac:dyDescent="0.25">
      <c r="A10" s="6"/>
      <c r="B10" s="17" t="s">
        <v>7</v>
      </c>
      <c r="C10" s="5">
        <v>50000</v>
      </c>
      <c r="D10" s="5">
        <v>90000</v>
      </c>
      <c r="E10" s="5">
        <v>50000</v>
      </c>
      <c r="F10" s="5">
        <v>90000</v>
      </c>
      <c r="G10" s="5">
        <v>50000</v>
      </c>
      <c r="H10" s="5">
        <v>90000</v>
      </c>
      <c r="I10" s="5">
        <v>50000</v>
      </c>
      <c r="J10" s="5">
        <v>90000</v>
      </c>
      <c r="K10" s="5">
        <v>50000</v>
      </c>
      <c r="L10" s="5">
        <v>90000</v>
      </c>
      <c r="M10" s="5">
        <v>50000</v>
      </c>
      <c r="N10" s="5">
        <v>90000</v>
      </c>
    </row>
    <row r="11" spans="1:14" x14ac:dyDescent="0.25">
      <c r="A11" s="4"/>
      <c r="B11" s="1" t="s">
        <v>8</v>
      </c>
      <c r="C11" s="26">
        <f>SUM(C9:C10)</f>
        <v>1050000</v>
      </c>
      <c r="D11" s="26">
        <f>SUM(D9:D10)</f>
        <v>2190000</v>
      </c>
      <c r="E11" s="26">
        <f>SUM(E9:E10)</f>
        <v>1050000</v>
      </c>
      <c r="F11" s="26">
        <f>SUM(F9:F10)</f>
        <v>2190000</v>
      </c>
      <c r="G11" s="26">
        <f>SUM(G9:G10)</f>
        <v>1050000</v>
      </c>
      <c r="H11" s="26">
        <f>SUM(H9:H10)</f>
        <v>2190000</v>
      </c>
      <c r="I11" s="26">
        <f>SUM(I9:I10)</f>
        <v>1050000</v>
      </c>
      <c r="J11" s="26">
        <f>SUM(J9:J10)</f>
        <v>2190000</v>
      </c>
      <c r="K11" s="26">
        <f>SUM(K9:K10)</f>
        <v>1050000</v>
      </c>
      <c r="L11" s="26">
        <f>SUM(L9:L10)</f>
        <v>2190000</v>
      </c>
      <c r="M11" s="26">
        <f>SUM(M9:M10)</f>
        <v>1050000</v>
      </c>
      <c r="N11" s="26">
        <f>SUM(N9:N10)</f>
        <v>2190000</v>
      </c>
    </row>
    <row r="12" spans="1:14" ht="15.75" x14ac:dyDescent="0.25">
      <c r="A12" s="6"/>
      <c r="B12" s="17" t="s">
        <v>9</v>
      </c>
      <c r="C12" s="5">
        <v>50000000</v>
      </c>
      <c r="D12" s="5">
        <v>110000000</v>
      </c>
      <c r="E12" s="5">
        <v>50000000</v>
      </c>
      <c r="F12" s="5">
        <v>110000000</v>
      </c>
      <c r="G12" s="5">
        <v>50000000</v>
      </c>
      <c r="H12" s="5">
        <v>110000000</v>
      </c>
      <c r="I12" s="5">
        <v>50000000</v>
      </c>
      <c r="J12" s="5">
        <v>110000000</v>
      </c>
      <c r="K12" s="5">
        <v>50000000</v>
      </c>
      <c r="L12" s="5">
        <v>110000000</v>
      </c>
      <c r="M12" s="5">
        <v>50000000</v>
      </c>
      <c r="N12" s="5">
        <v>110000000</v>
      </c>
    </row>
    <row r="13" spans="1:14" ht="15.75" x14ac:dyDescent="0.25">
      <c r="A13" s="6"/>
      <c r="B13" s="17" t="s">
        <v>10</v>
      </c>
      <c r="C13" s="5">
        <v>2200000</v>
      </c>
      <c r="D13" s="5">
        <v>4000000</v>
      </c>
      <c r="E13" s="5">
        <v>2200000</v>
      </c>
      <c r="F13" s="5">
        <v>4000000</v>
      </c>
      <c r="G13" s="5">
        <v>2200000</v>
      </c>
      <c r="H13" s="5">
        <v>4000000</v>
      </c>
      <c r="I13" s="5">
        <v>2200000</v>
      </c>
      <c r="J13" s="5">
        <v>4000000</v>
      </c>
      <c r="K13" s="5">
        <v>2200000</v>
      </c>
      <c r="L13" s="5">
        <v>4000000</v>
      </c>
      <c r="M13" s="5">
        <v>2200000</v>
      </c>
      <c r="N13" s="5">
        <v>4000000</v>
      </c>
    </row>
    <row r="14" spans="1:14" ht="15.75" x14ac:dyDescent="0.25">
      <c r="A14" s="6"/>
      <c r="B14" s="17" t="s">
        <v>11</v>
      </c>
      <c r="C14" s="5">
        <v>30000000</v>
      </c>
      <c r="D14" s="5">
        <v>67000000</v>
      </c>
      <c r="E14" s="5">
        <v>30000000</v>
      </c>
      <c r="F14" s="5">
        <v>67000000</v>
      </c>
      <c r="G14" s="5">
        <v>30000000</v>
      </c>
      <c r="H14" s="5">
        <v>67000000</v>
      </c>
      <c r="I14" s="5">
        <v>30000000</v>
      </c>
      <c r="J14" s="5">
        <v>67000000</v>
      </c>
      <c r="K14" s="5">
        <v>30000000</v>
      </c>
      <c r="L14" s="5">
        <v>67000000</v>
      </c>
      <c r="M14" s="5">
        <v>30000000</v>
      </c>
      <c r="N14" s="5">
        <v>67000000</v>
      </c>
    </row>
    <row r="15" spans="1:14" ht="15.75" x14ac:dyDescent="0.25">
      <c r="A15" s="6"/>
      <c r="B15" s="17" t="s">
        <v>12</v>
      </c>
      <c r="C15" s="5">
        <v>200000</v>
      </c>
      <c r="D15" s="5">
        <v>400000</v>
      </c>
      <c r="E15" s="5">
        <v>200000</v>
      </c>
      <c r="F15" s="5">
        <v>400000</v>
      </c>
      <c r="G15" s="5">
        <v>200000</v>
      </c>
      <c r="H15" s="5">
        <v>400000</v>
      </c>
      <c r="I15" s="5">
        <v>200000</v>
      </c>
      <c r="J15" s="5">
        <v>400000</v>
      </c>
      <c r="K15" s="5">
        <v>200000</v>
      </c>
      <c r="L15" s="5">
        <v>400000</v>
      </c>
      <c r="M15" s="5">
        <v>200000</v>
      </c>
      <c r="N15" s="5">
        <v>400000</v>
      </c>
    </row>
    <row r="16" spans="1:14" ht="15.75" x14ac:dyDescent="0.25">
      <c r="A16" s="6"/>
      <c r="B16" s="45" t="s">
        <v>13</v>
      </c>
      <c r="C16" s="5">
        <v>6000000</v>
      </c>
      <c r="D16" s="5">
        <v>12500000</v>
      </c>
      <c r="E16" s="5">
        <v>6000000</v>
      </c>
      <c r="F16" s="5">
        <v>12500000</v>
      </c>
      <c r="G16" s="5">
        <v>6000000</v>
      </c>
      <c r="H16" s="5">
        <v>12500000</v>
      </c>
      <c r="I16" s="5">
        <v>6000000</v>
      </c>
      <c r="J16" s="5">
        <v>12500000</v>
      </c>
      <c r="K16" s="5">
        <v>6000000</v>
      </c>
      <c r="L16" s="5">
        <v>12500000</v>
      </c>
      <c r="M16" s="5">
        <v>6000000</v>
      </c>
      <c r="N16" s="5">
        <v>12500000</v>
      </c>
    </row>
    <row r="17" spans="1:14" ht="15.75" x14ac:dyDescent="0.25">
      <c r="A17" s="6"/>
      <c r="B17" s="17" t="s">
        <v>14</v>
      </c>
      <c r="C17" s="5">
        <v>200000</v>
      </c>
      <c r="D17" s="5">
        <v>300000</v>
      </c>
      <c r="E17" s="5">
        <v>200000</v>
      </c>
      <c r="F17" s="5">
        <v>300000</v>
      </c>
      <c r="G17" s="5">
        <v>200000</v>
      </c>
      <c r="H17" s="5">
        <v>300000</v>
      </c>
      <c r="I17" s="5">
        <v>200000</v>
      </c>
      <c r="J17" s="5">
        <v>300000</v>
      </c>
      <c r="K17" s="5">
        <v>200000</v>
      </c>
      <c r="L17" s="5">
        <v>300000</v>
      </c>
      <c r="M17" s="5">
        <v>200000</v>
      </c>
      <c r="N17" s="5">
        <v>300000</v>
      </c>
    </row>
    <row r="18" spans="1:14" ht="15.75" x14ac:dyDescent="0.25">
      <c r="A18" s="6"/>
      <c r="B18" s="45" t="s">
        <v>15</v>
      </c>
      <c r="C18" s="5">
        <v>150000</v>
      </c>
      <c r="D18" s="5">
        <v>200000</v>
      </c>
      <c r="E18" s="5">
        <v>150000</v>
      </c>
      <c r="F18" s="5">
        <v>200000</v>
      </c>
      <c r="G18" s="5">
        <v>150000</v>
      </c>
      <c r="H18" s="5">
        <v>200000</v>
      </c>
      <c r="I18" s="5">
        <v>150000</v>
      </c>
      <c r="J18" s="5">
        <v>200000</v>
      </c>
      <c r="K18" s="5">
        <v>150000</v>
      </c>
      <c r="L18" s="5">
        <v>200000</v>
      </c>
      <c r="M18" s="5">
        <v>150000</v>
      </c>
      <c r="N18" s="5">
        <v>200000</v>
      </c>
    </row>
    <row r="19" spans="1:14" ht="15.75" x14ac:dyDescent="0.25">
      <c r="A19" s="6"/>
      <c r="B19" s="17" t="s">
        <v>16</v>
      </c>
      <c r="C19" s="5">
        <v>2100000</v>
      </c>
      <c r="D19" s="5">
        <v>3100000</v>
      </c>
      <c r="E19" s="5">
        <v>2100000</v>
      </c>
      <c r="F19" s="5">
        <v>3100000</v>
      </c>
      <c r="G19" s="5">
        <v>2100000</v>
      </c>
      <c r="H19" s="5">
        <v>3100000</v>
      </c>
      <c r="I19" s="5">
        <v>2100000</v>
      </c>
      <c r="J19" s="5">
        <v>3100000</v>
      </c>
      <c r="K19" s="5">
        <v>2100000</v>
      </c>
      <c r="L19" s="5">
        <v>3100000</v>
      </c>
      <c r="M19" s="5">
        <v>2100000</v>
      </c>
      <c r="N19" s="5">
        <v>3100000</v>
      </c>
    </row>
    <row r="20" spans="1:14" ht="15.75" x14ac:dyDescent="0.25">
      <c r="A20" s="6"/>
      <c r="B20" s="17" t="s">
        <v>17</v>
      </c>
      <c r="C20" s="5">
        <v>245000</v>
      </c>
      <c r="D20" s="5">
        <v>345000</v>
      </c>
      <c r="E20" s="5">
        <v>245000</v>
      </c>
      <c r="F20" s="5">
        <v>345000</v>
      </c>
      <c r="G20" s="5">
        <v>245000</v>
      </c>
      <c r="H20" s="5">
        <v>345000</v>
      </c>
      <c r="I20" s="5">
        <v>245000</v>
      </c>
      <c r="J20" s="5">
        <v>345000</v>
      </c>
      <c r="K20" s="5">
        <v>245000</v>
      </c>
      <c r="L20" s="5">
        <v>345000</v>
      </c>
      <c r="M20" s="5">
        <v>245000</v>
      </c>
      <c r="N20" s="5">
        <v>345000</v>
      </c>
    </row>
    <row r="21" spans="1:14" ht="15.75" x14ac:dyDescent="0.25">
      <c r="A21" s="6"/>
      <c r="B21" s="17" t="s">
        <v>18</v>
      </c>
      <c r="C21" s="5">
        <v>1000000</v>
      </c>
      <c r="D21" s="5">
        <v>2300000</v>
      </c>
      <c r="E21" s="5">
        <v>1000000</v>
      </c>
      <c r="F21" s="5">
        <v>2300000</v>
      </c>
      <c r="G21" s="5">
        <v>1000000</v>
      </c>
      <c r="H21" s="5">
        <v>2300000</v>
      </c>
      <c r="I21" s="5">
        <v>1000000</v>
      </c>
      <c r="J21" s="5">
        <v>2300000</v>
      </c>
      <c r="K21" s="5">
        <v>1000000</v>
      </c>
      <c r="L21" s="5">
        <v>2300000</v>
      </c>
      <c r="M21" s="5">
        <v>1000000</v>
      </c>
      <c r="N21" s="5">
        <v>2300000</v>
      </c>
    </row>
    <row r="22" spans="1:14" ht="15.75" x14ac:dyDescent="0.25">
      <c r="A22" s="6"/>
      <c r="B22" s="45" t="s">
        <v>19</v>
      </c>
      <c r="C22" s="5">
        <v>62544</v>
      </c>
      <c r="D22" s="5">
        <v>0</v>
      </c>
      <c r="E22" s="5">
        <v>62544</v>
      </c>
      <c r="F22" s="5">
        <v>0</v>
      </c>
      <c r="G22" s="5">
        <v>62544</v>
      </c>
      <c r="H22" s="5">
        <v>0</v>
      </c>
      <c r="I22" s="5">
        <v>62544</v>
      </c>
      <c r="J22" s="5">
        <v>0</v>
      </c>
      <c r="K22" s="5">
        <v>62544</v>
      </c>
      <c r="L22" s="5">
        <v>0</v>
      </c>
      <c r="M22" s="5">
        <v>62544</v>
      </c>
      <c r="N22" s="5">
        <v>0</v>
      </c>
    </row>
    <row r="23" spans="1:14" x14ac:dyDescent="0.25">
      <c r="A23" s="20"/>
      <c r="B23" s="3" t="s">
        <v>20</v>
      </c>
      <c r="C23" s="34">
        <f>SUM(C12:C22)</f>
        <v>92157544</v>
      </c>
      <c r="D23" s="34">
        <f>SUM(D12:D22)</f>
        <v>200145000</v>
      </c>
      <c r="E23" s="34">
        <f>SUM(E12:E22)</f>
        <v>92157544</v>
      </c>
      <c r="F23" s="34">
        <f>SUM(F12:F22)</f>
        <v>200145000</v>
      </c>
      <c r="G23" s="34">
        <f>SUM(G12:G22)</f>
        <v>92157544</v>
      </c>
      <c r="H23" s="34">
        <f>SUM(H12:H22)</f>
        <v>200145000</v>
      </c>
      <c r="I23" s="34">
        <f>SUM(I12:I22)</f>
        <v>92157544</v>
      </c>
      <c r="J23" s="34">
        <f>SUM(J12:J22)</f>
        <v>200145000</v>
      </c>
      <c r="K23" s="34">
        <f>SUM(K12:K22)</f>
        <v>92157544</v>
      </c>
      <c r="L23" s="34">
        <f>SUM(L12:L22)</f>
        <v>200145000</v>
      </c>
      <c r="M23" s="34">
        <f>SUM(M12:M22)</f>
        <v>92157544</v>
      </c>
      <c r="N23" s="34">
        <f>SUM(N12:N22)</f>
        <v>200145000</v>
      </c>
    </row>
    <row r="24" spans="1:14" ht="15.75" x14ac:dyDescent="0.25">
      <c r="A24" s="6"/>
      <c r="B24" s="46" t="s">
        <v>21</v>
      </c>
      <c r="C24" s="5">
        <v>300000</v>
      </c>
      <c r="D24" s="5">
        <v>800000</v>
      </c>
      <c r="E24" s="5">
        <v>300000</v>
      </c>
      <c r="F24" s="5">
        <v>800000</v>
      </c>
      <c r="G24" s="5">
        <v>300000</v>
      </c>
      <c r="H24" s="5">
        <v>800000</v>
      </c>
      <c r="I24" s="5">
        <v>300000</v>
      </c>
      <c r="J24" s="5">
        <v>800000</v>
      </c>
      <c r="K24" s="5">
        <v>300000</v>
      </c>
      <c r="L24" s="5">
        <v>800000</v>
      </c>
      <c r="M24" s="5">
        <v>300000</v>
      </c>
      <c r="N24" s="5">
        <v>800000</v>
      </c>
    </row>
    <row r="25" spans="1:14" ht="15.75" x14ac:dyDescent="0.25">
      <c r="A25" s="6"/>
      <c r="B25" s="46" t="s">
        <v>22</v>
      </c>
      <c r="C25" s="5">
        <v>900000</v>
      </c>
      <c r="D25" s="5">
        <v>1900000</v>
      </c>
      <c r="E25" s="5">
        <v>900000</v>
      </c>
      <c r="F25" s="5">
        <v>1900000</v>
      </c>
      <c r="G25" s="5">
        <v>900000</v>
      </c>
      <c r="H25" s="5">
        <v>1900000</v>
      </c>
      <c r="I25" s="5">
        <v>900000</v>
      </c>
      <c r="J25" s="5">
        <v>1900000</v>
      </c>
      <c r="K25" s="5">
        <v>900000</v>
      </c>
      <c r="L25" s="5">
        <v>1900000</v>
      </c>
      <c r="M25" s="5">
        <v>900000</v>
      </c>
      <c r="N25" s="5">
        <v>1900000</v>
      </c>
    </row>
    <row r="26" spans="1:14" ht="15.75" x14ac:dyDescent="0.25">
      <c r="A26" s="6"/>
      <c r="B26" s="17" t="s">
        <v>23</v>
      </c>
      <c r="C26" s="5">
        <v>1200000</v>
      </c>
      <c r="D26" s="5">
        <v>2500000</v>
      </c>
      <c r="E26" s="5">
        <v>1200000</v>
      </c>
      <c r="F26" s="5">
        <v>2500000</v>
      </c>
      <c r="G26" s="5">
        <v>1200000</v>
      </c>
      <c r="H26" s="5">
        <v>2500000</v>
      </c>
      <c r="I26" s="5">
        <v>1200000</v>
      </c>
      <c r="J26" s="5">
        <v>2500000</v>
      </c>
      <c r="K26" s="5">
        <v>1200000</v>
      </c>
      <c r="L26" s="5">
        <v>2500000</v>
      </c>
      <c r="M26" s="5">
        <v>1200000</v>
      </c>
      <c r="N26" s="5">
        <v>2500000</v>
      </c>
    </row>
    <row r="27" spans="1:14" ht="15.75" x14ac:dyDescent="0.25">
      <c r="A27" s="6"/>
      <c r="B27" s="17" t="s">
        <v>24</v>
      </c>
      <c r="C27" s="5">
        <v>125000</v>
      </c>
      <c r="D27" s="5">
        <v>310000</v>
      </c>
      <c r="E27" s="5">
        <v>125000</v>
      </c>
      <c r="F27" s="5">
        <v>310000</v>
      </c>
      <c r="G27" s="5">
        <v>125000</v>
      </c>
      <c r="H27" s="5">
        <v>310000</v>
      </c>
      <c r="I27" s="5">
        <v>125000</v>
      </c>
      <c r="J27" s="5">
        <v>310000</v>
      </c>
      <c r="K27" s="5">
        <v>125000</v>
      </c>
      <c r="L27" s="5">
        <v>310000</v>
      </c>
      <c r="M27" s="5">
        <v>125000</v>
      </c>
      <c r="N27" s="5">
        <v>310000</v>
      </c>
    </row>
    <row r="28" spans="1:14" ht="15.75" x14ac:dyDescent="0.25">
      <c r="A28" s="6"/>
      <c r="B28" s="17" t="s">
        <v>25</v>
      </c>
      <c r="C28" s="5">
        <v>20000</v>
      </c>
      <c r="D28" s="5">
        <v>49000</v>
      </c>
      <c r="E28" s="5">
        <v>20000</v>
      </c>
      <c r="F28" s="5">
        <v>49000</v>
      </c>
      <c r="G28" s="5">
        <v>20000</v>
      </c>
      <c r="H28" s="5">
        <v>49000</v>
      </c>
      <c r="I28" s="5">
        <v>20000</v>
      </c>
      <c r="J28" s="5">
        <v>49000</v>
      </c>
      <c r="K28" s="5">
        <v>20000</v>
      </c>
      <c r="L28" s="5">
        <v>49000</v>
      </c>
      <c r="M28" s="5">
        <v>20000</v>
      </c>
      <c r="N28" s="5">
        <v>49000</v>
      </c>
    </row>
    <row r="29" spans="1:14" ht="15.75" x14ac:dyDescent="0.25">
      <c r="A29" s="6"/>
      <c r="B29" s="17" t="s">
        <v>26</v>
      </c>
      <c r="C29" s="5">
        <v>25000</v>
      </c>
      <c r="D29" s="5">
        <v>54000</v>
      </c>
      <c r="E29" s="5">
        <v>25000</v>
      </c>
      <c r="F29" s="5">
        <v>54000</v>
      </c>
      <c r="G29" s="5">
        <v>25000</v>
      </c>
      <c r="H29" s="5">
        <v>54000</v>
      </c>
      <c r="I29" s="5">
        <v>25000</v>
      </c>
      <c r="J29" s="5">
        <v>54000</v>
      </c>
      <c r="K29" s="5">
        <v>25000</v>
      </c>
      <c r="L29" s="5">
        <v>54000</v>
      </c>
      <c r="M29" s="5">
        <v>25000</v>
      </c>
      <c r="N29" s="5">
        <v>54000</v>
      </c>
    </row>
    <row r="30" spans="1:14" ht="15.75" x14ac:dyDescent="0.25">
      <c r="A30" s="6"/>
      <c r="B30" s="17" t="s">
        <v>27</v>
      </c>
      <c r="C30" s="5">
        <v>30000</v>
      </c>
      <c r="D30" s="5">
        <v>59000</v>
      </c>
      <c r="E30" s="5">
        <v>30000</v>
      </c>
      <c r="F30" s="5">
        <v>59000</v>
      </c>
      <c r="G30" s="5">
        <v>30000</v>
      </c>
      <c r="H30" s="5">
        <v>59000</v>
      </c>
      <c r="I30" s="5">
        <v>30000</v>
      </c>
      <c r="J30" s="5">
        <v>59000</v>
      </c>
      <c r="K30" s="5">
        <v>30000</v>
      </c>
      <c r="L30" s="5">
        <v>59000</v>
      </c>
      <c r="M30" s="5">
        <v>30000</v>
      </c>
      <c r="N30" s="5">
        <v>59000</v>
      </c>
    </row>
    <row r="31" spans="1:14" ht="15.75" x14ac:dyDescent="0.25">
      <c r="A31" s="6"/>
      <c r="B31" s="17" t="s">
        <v>28</v>
      </c>
      <c r="C31" s="5">
        <v>35000</v>
      </c>
      <c r="D31" s="5">
        <v>64000</v>
      </c>
      <c r="E31" s="5">
        <v>35000</v>
      </c>
      <c r="F31" s="5">
        <v>64000</v>
      </c>
      <c r="G31" s="5">
        <v>35000</v>
      </c>
      <c r="H31" s="5">
        <v>64000</v>
      </c>
      <c r="I31" s="5">
        <v>35000</v>
      </c>
      <c r="J31" s="5">
        <v>64000</v>
      </c>
      <c r="K31" s="5">
        <v>35000</v>
      </c>
      <c r="L31" s="5">
        <v>64000</v>
      </c>
      <c r="M31" s="5">
        <v>35000</v>
      </c>
      <c r="N31" s="5">
        <v>64000</v>
      </c>
    </row>
    <row r="32" spans="1:14" ht="15.75" x14ac:dyDescent="0.25">
      <c r="A32" s="6"/>
      <c r="B32" s="17" t="s">
        <v>29</v>
      </c>
      <c r="C32" s="5">
        <v>40000</v>
      </c>
      <c r="D32" s="5">
        <v>69000</v>
      </c>
      <c r="E32" s="5">
        <v>40000</v>
      </c>
      <c r="F32" s="5">
        <v>69000</v>
      </c>
      <c r="G32" s="5">
        <v>40000</v>
      </c>
      <c r="H32" s="5">
        <v>69000</v>
      </c>
      <c r="I32" s="5">
        <v>40000</v>
      </c>
      <c r="J32" s="5">
        <v>69000</v>
      </c>
      <c r="K32" s="5">
        <v>40000</v>
      </c>
      <c r="L32" s="5">
        <v>69000</v>
      </c>
      <c r="M32" s="5">
        <v>40000</v>
      </c>
      <c r="N32" s="5">
        <v>69000</v>
      </c>
    </row>
    <row r="33" spans="1:14" ht="15.75" x14ac:dyDescent="0.25">
      <c r="A33" s="6"/>
      <c r="B33" s="46" t="s">
        <v>30</v>
      </c>
      <c r="C33" s="5">
        <v>460000</v>
      </c>
      <c r="D33" s="5">
        <v>900000</v>
      </c>
      <c r="E33" s="5">
        <v>460000</v>
      </c>
      <c r="F33" s="5">
        <v>900000</v>
      </c>
      <c r="G33" s="5">
        <v>460000</v>
      </c>
      <c r="H33" s="5">
        <v>900000</v>
      </c>
      <c r="I33" s="5">
        <v>460000</v>
      </c>
      <c r="J33" s="5">
        <v>900000</v>
      </c>
      <c r="K33" s="5">
        <v>460000</v>
      </c>
      <c r="L33" s="5">
        <v>900000</v>
      </c>
      <c r="M33" s="5">
        <v>460000</v>
      </c>
      <c r="N33" s="5">
        <v>900000</v>
      </c>
    </row>
    <row r="34" spans="1:14" ht="15.75" x14ac:dyDescent="0.25">
      <c r="A34" s="6"/>
      <c r="B34" s="46" t="s">
        <v>31</v>
      </c>
      <c r="C34" s="5">
        <v>10000</v>
      </c>
      <c r="D34" s="5">
        <v>23000</v>
      </c>
      <c r="E34" s="5">
        <v>10000</v>
      </c>
      <c r="F34" s="5">
        <v>23000</v>
      </c>
      <c r="G34" s="5">
        <v>10000</v>
      </c>
      <c r="H34" s="5">
        <v>23000</v>
      </c>
      <c r="I34" s="5">
        <v>10000</v>
      </c>
      <c r="J34" s="5">
        <v>23000</v>
      </c>
      <c r="K34" s="5">
        <v>10000</v>
      </c>
      <c r="L34" s="5">
        <v>23000</v>
      </c>
      <c r="M34" s="5">
        <v>10000</v>
      </c>
      <c r="N34" s="5">
        <v>23000</v>
      </c>
    </row>
    <row r="35" spans="1:14" x14ac:dyDescent="0.25">
      <c r="A35" s="20"/>
      <c r="B35" s="3" t="s">
        <v>32</v>
      </c>
      <c r="C35" s="34">
        <f>SUM(C24:C34)</f>
        <v>3145000</v>
      </c>
      <c r="D35" s="34">
        <f>SUM(D24:D34)</f>
        <v>6728000</v>
      </c>
      <c r="E35" s="34">
        <f>SUM(E24:E34)</f>
        <v>3145000</v>
      </c>
      <c r="F35" s="34">
        <f>SUM(F24:F34)</f>
        <v>6728000</v>
      </c>
      <c r="G35" s="34">
        <f>SUM(G24:G34)</f>
        <v>3145000</v>
      </c>
      <c r="H35" s="34">
        <f>SUM(H24:H34)</f>
        <v>6728000</v>
      </c>
      <c r="I35" s="34">
        <f>SUM(I24:I34)</f>
        <v>3145000</v>
      </c>
      <c r="J35" s="34">
        <f>SUM(J24:J34)</f>
        <v>6728000</v>
      </c>
      <c r="K35" s="34">
        <f>SUM(K24:K34)</f>
        <v>3145000</v>
      </c>
      <c r="L35" s="34">
        <f>SUM(L24:L34)</f>
        <v>6728000</v>
      </c>
      <c r="M35" s="34">
        <f>SUM(M24:M34)</f>
        <v>3145000</v>
      </c>
      <c r="N35" s="34">
        <f>SUM(N24:N34)</f>
        <v>6728000</v>
      </c>
    </row>
    <row r="36" spans="1:14" ht="15.75" x14ac:dyDescent="0.25">
      <c r="A36" s="6"/>
      <c r="B36" s="17" t="s">
        <v>33</v>
      </c>
      <c r="C36" s="5">
        <v>200000</v>
      </c>
      <c r="D36" s="5">
        <v>435000</v>
      </c>
      <c r="E36" s="5">
        <v>200000</v>
      </c>
      <c r="F36" s="5">
        <v>435000</v>
      </c>
      <c r="G36" s="5">
        <v>200000</v>
      </c>
      <c r="H36" s="5">
        <v>435000</v>
      </c>
      <c r="I36" s="5">
        <v>200000</v>
      </c>
      <c r="J36" s="5">
        <v>435000</v>
      </c>
      <c r="K36" s="5">
        <v>200000</v>
      </c>
      <c r="L36" s="5">
        <v>435000</v>
      </c>
      <c r="M36" s="5">
        <v>200000</v>
      </c>
      <c r="N36" s="5">
        <v>435000</v>
      </c>
    </row>
    <row r="37" spans="1:14" ht="15.75" x14ac:dyDescent="0.25">
      <c r="A37" s="6"/>
      <c r="B37" s="17" t="s">
        <v>34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</row>
    <row r="38" spans="1:14" ht="15.75" x14ac:dyDescent="0.25">
      <c r="A38" s="6"/>
      <c r="B38" s="17" t="s">
        <v>35</v>
      </c>
      <c r="C38" s="5">
        <v>345000</v>
      </c>
      <c r="D38" s="5">
        <v>650000</v>
      </c>
      <c r="E38" s="5">
        <v>345000</v>
      </c>
      <c r="F38" s="5">
        <v>650000</v>
      </c>
      <c r="G38" s="5">
        <v>345000</v>
      </c>
      <c r="H38" s="5">
        <v>650000</v>
      </c>
      <c r="I38" s="5">
        <v>345000</v>
      </c>
      <c r="J38" s="5">
        <v>650000</v>
      </c>
      <c r="K38" s="5">
        <v>345000</v>
      </c>
      <c r="L38" s="5">
        <v>650000</v>
      </c>
      <c r="M38" s="5">
        <v>345000</v>
      </c>
      <c r="N38" s="5">
        <v>650000</v>
      </c>
    </row>
    <row r="39" spans="1:14" ht="15.75" x14ac:dyDescent="0.25">
      <c r="A39" s="6"/>
      <c r="B39" s="17" t="s">
        <v>36</v>
      </c>
      <c r="C39" s="5">
        <v>185000</v>
      </c>
      <c r="D39" s="5">
        <v>300000</v>
      </c>
      <c r="E39" s="5">
        <v>185000</v>
      </c>
      <c r="F39" s="5">
        <v>300000</v>
      </c>
      <c r="G39" s="5">
        <v>185000</v>
      </c>
      <c r="H39" s="5">
        <v>300000</v>
      </c>
      <c r="I39" s="5">
        <v>185000</v>
      </c>
      <c r="J39" s="5">
        <v>300000</v>
      </c>
      <c r="K39" s="5">
        <v>185000</v>
      </c>
      <c r="L39" s="5">
        <v>300000</v>
      </c>
      <c r="M39" s="5">
        <v>185000</v>
      </c>
      <c r="N39" s="5">
        <v>300000</v>
      </c>
    </row>
    <row r="40" spans="1:14" ht="15.75" x14ac:dyDescent="0.25">
      <c r="A40" s="6"/>
      <c r="B40" s="17" t="s">
        <v>37</v>
      </c>
      <c r="C40" s="5">
        <v>46000</v>
      </c>
      <c r="D40" s="5">
        <v>0</v>
      </c>
      <c r="E40" s="5">
        <v>46000</v>
      </c>
      <c r="F40" s="5">
        <v>0</v>
      </c>
      <c r="G40" s="5">
        <v>46000</v>
      </c>
      <c r="H40" s="5">
        <v>0</v>
      </c>
      <c r="I40" s="5">
        <v>46000</v>
      </c>
      <c r="J40" s="5">
        <v>0</v>
      </c>
      <c r="K40" s="5">
        <v>46000</v>
      </c>
      <c r="L40" s="5">
        <v>0</v>
      </c>
      <c r="M40" s="5">
        <v>46000</v>
      </c>
      <c r="N40" s="5">
        <v>0</v>
      </c>
    </row>
    <row r="41" spans="1:14" x14ac:dyDescent="0.25">
      <c r="A41" s="20"/>
      <c r="B41" s="3" t="s">
        <v>38</v>
      </c>
      <c r="C41" s="34">
        <f>SUM(C36:C40)</f>
        <v>776000</v>
      </c>
      <c r="D41" s="34">
        <f>SUM(D36:D40)</f>
        <v>1385000</v>
      </c>
      <c r="E41" s="34">
        <f>SUM(E36:E40)</f>
        <v>776000</v>
      </c>
      <c r="F41" s="34">
        <f>SUM(F36:F40)</f>
        <v>1385000</v>
      </c>
      <c r="G41" s="34">
        <f>SUM(G36:G40)</f>
        <v>776000</v>
      </c>
      <c r="H41" s="34">
        <f>SUM(H36:H40)</f>
        <v>1385000</v>
      </c>
      <c r="I41" s="34">
        <f>SUM(I36:I40)</f>
        <v>776000</v>
      </c>
      <c r="J41" s="34">
        <f>SUM(J36:J40)</f>
        <v>1385000</v>
      </c>
      <c r="K41" s="34">
        <f>SUM(K36:K40)</f>
        <v>776000</v>
      </c>
      <c r="L41" s="34">
        <f>SUM(L36:L40)</f>
        <v>1385000</v>
      </c>
      <c r="M41" s="34">
        <f>SUM(M36:M40)</f>
        <v>776000</v>
      </c>
      <c r="N41" s="34">
        <f>SUM(N36:N40)</f>
        <v>1385000</v>
      </c>
    </row>
    <row r="42" spans="1:14" x14ac:dyDescent="0.25">
      <c r="A42" s="20"/>
      <c r="B42" s="20"/>
      <c r="C42" s="35">
        <f>SUM(C41+C35+C23+C11)</f>
        <v>97128544</v>
      </c>
      <c r="D42" s="35">
        <f>SUM(D41+D35+D23+D11)</f>
        <v>210448000</v>
      </c>
      <c r="E42" s="35">
        <f>SUM(E41+E35+E23+E11)</f>
        <v>97128544</v>
      </c>
      <c r="F42" s="35">
        <f>SUM(F41+F35+F23+F11)</f>
        <v>210448000</v>
      </c>
      <c r="G42" s="35">
        <f>SUM(G41+G35+G23+G11)</f>
        <v>97128544</v>
      </c>
      <c r="H42" s="35">
        <f>SUM(H41+H35+H23+H11)</f>
        <v>210448000</v>
      </c>
      <c r="I42" s="35">
        <f>SUM(I41+I35+I23+I11)</f>
        <v>97128544</v>
      </c>
      <c r="J42" s="35">
        <f>SUM(J41+J35+J23+J11)</f>
        <v>210448000</v>
      </c>
      <c r="K42" s="35">
        <f>SUM(K41+K35+K23+K11)</f>
        <v>97128544</v>
      </c>
      <c r="L42" s="35">
        <f>SUM(L41+L35+L23+L11)</f>
        <v>210448000</v>
      </c>
      <c r="M42" s="35">
        <f>SUM(M41+M35+M23+M11)</f>
        <v>97128544</v>
      </c>
      <c r="N42" s="35">
        <f>SUM(N41+N35+N23+N11)</f>
        <v>210448000</v>
      </c>
    </row>
    <row r="43" spans="1:14" ht="15.75" x14ac:dyDescent="0.25">
      <c r="A43" s="6"/>
      <c r="B43" s="17"/>
      <c r="C43" s="7">
        <f>C42</f>
        <v>97128544</v>
      </c>
      <c r="D43" s="7">
        <f>D42</f>
        <v>210448000</v>
      </c>
      <c r="E43" s="7">
        <f>E42</f>
        <v>97128544</v>
      </c>
      <c r="F43" s="7">
        <f>F42</f>
        <v>210448000</v>
      </c>
      <c r="G43" s="7">
        <f>G42</f>
        <v>97128544</v>
      </c>
      <c r="H43" s="7">
        <f>H42</f>
        <v>210448000</v>
      </c>
      <c r="I43" s="7">
        <f>I42</f>
        <v>97128544</v>
      </c>
      <c r="J43" s="7">
        <f>J42</f>
        <v>210448000</v>
      </c>
      <c r="K43" s="7">
        <f>K42</f>
        <v>97128544</v>
      </c>
      <c r="L43" s="7">
        <f>L42</f>
        <v>210448000</v>
      </c>
      <c r="M43" s="7">
        <f>M42</f>
        <v>97128544</v>
      </c>
      <c r="N43" s="7">
        <f>N42</f>
        <v>210448000</v>
      </c>
    </row>
    <row r="44" spans="1:14" ht="15.75" x14ac:dyDescent="0.25">
      <c r="A44" s="20"/>
      <c r="B44" s="23" t="s">
        <v>39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</row>
    <row r="45" spans="1:14" ht="15.75" x14ac:dyDescent="0.25">
      <c r="A45" s="6"/>
      <c r="B45" s="17" t="s">
        <v>40</v>
      </c>
      <c r="C45" s="5">
        <v>50000</v>
      </c>
      <c r="D45" s="5">
        <v>123000</v>
      </c>
      <c r="E45" s="5">
        <v>50000</v>
      </c>
      <c r="F45" s="5">
        <v>123000</v>
      </c>
      <c r="G45" s="5">
        <v>50000</v>
      </c>
      <c r="H45" s="5">
        <v>123000</v>
      </c>
      <c r="I45" s="5">
        <v>50000</v>
      </c>
      <c r="J45" s="5">
        <v>123000</v>
      </c>
      <c r="K45" s="5">
        <v>50000</v>
      </c>
      <c r="L45" s="5">
        <v>123000</v>
      </c>
      <c r="M45" s="5">
        <v>50000</v>
      </c>
      <c r="N45" s="5">
        <v>123000</v>
      </c>
    </row>
    <row r="46" spans="1:14" ht="15.75" x14ac:dyDescent="0.25">
      <c r="A46" s="6"/>
      <c r="B46" s="17" t="s">
        <v>41</v>
      </c>
      <c r="C46" s="5">
        <v>56000</v>
      </c>
      <c r="D46" s="5">
        <v>125000</v>
      </c>
      <c r="E46" s="5">
        <v>56000</v>
      </c>
      <c r="F46" s="5">
        <v>125000</v>
      </c>
      <c r="G46" s="5">
        <v>56000</v>
      </c>
      <c r="H46" s="5">
        <v>125000</v>
      </c>
      <c r="I46" s="5">
        <v>56000</v>
      </c>
      <c r="J46" s="5">
        <v>125000</v>
      </c>
      <c r="K46" s="5">
        <v>56000</v>
      </c>
      <c r="L46" s="5">
        <v>125000</v>
      </c>
      <c r="M46" s="5">
        <v>56000</v>
      </c>
      <c r="N46" s="5">
        <v>125000</v>
      </c>
    </row>
    <row r="47" spans="1:14" ht="15.75" x14ac:dyDescent="0.25">
      <c r="A47" s="6"/>
      <c r="B47" s="17" t="s">
        <v>42</v>
      </c>
      <c r="C47" s="5">
        <v>62000</v>
      </c>
      <c r="D47" s="5">
        <v>127000</v>
      </c>
      <c r="E47" s="5">
        <v>62000</v>
      </c>
      <c r="F47" s="5">
        <v>127000</v>
      </c>
      <c r="G47" s="5">
        <v>62000</v>
      </c>
      <c r="H47" s="5">
        <v>127000</v>
      </c>
      <c r="I47" s="5">
        <v>62000</v>
      </c>
      <c r="J47" s="5">
        <v>127000</v>
      </c>
      <c r="K47" s="5">
        <v>62000</v>
      </c>
      <c r="L47" s="5">
        <v>127000</v>
      </c>
      <c r="M47" s="5">
        <v>62000</v>
      </c>
      <c r="N47" s="5">
        <v>127000</v>
      </c>
    </row>
    <row r="48" spans="1:14" ht="15.75" x14ac:dyDescent="0.25">
      <c r="A48" s="6"/>
      <c r="B48" s="17" t="s">
        <v>43</v>
      </c>
      <c r="C48" s="5">
        <v>68000</v>
      </c>
      <c r="D48" s="5">
        <v>129000</v>
      </c>
      <c r="E48" s="5">
        <v>68000</v>
      </c>
      <c r="F48" s="5">
        <v>129000</v>
      </c>
      <c r="G48" s="5">
        <v>68000</v>
      </c>
      <c r="H48" s="5">
        <v>129000</v>
      </c>
      <c r="I48" s="5">
        <v>68000</v>
      </c>
      <c r="J48" s="5">
        <v>129000</v>
      </c>
      <c r="K48" s="5">
        <v>68000</v>
      </c>
      <c r="L48" s="5">
        <v>129000</v>
      </c>
      <c r="M48" s="5">
        <v>68000</v>
      </c>
      <c r="N48" s="5">
        <v>129000</v>
      </c>
    </row>
    <row r="49" spans="1:14" ht="15.75" x14ac:dyDescent="0.25">
      <c r="A49" s="6"/>
      <c r="B49" s="17" t="s">
        <v>44</v>
      </c>
      <c r="C49" s="5">
        <v>74000</v>
      </c>
      <c r="D49" s="5">
        <v>131000</v>
      </c>
      <c r="E49" s="5">
        <v>74000</v>
      </c>
      <c r="F49" s="5">
        <v>131000</v>
      </c>
      <c r="G49" s="5">
        <v>74000</v>
      </c>
      <c r="H49" s="5">
        <v>131000</v>
      </c>
      <c r="I49" s="5">
        <v>74000</v>
      </c>
      <c r="J49" s="5">
        <v>131000</v>
      </c>
      <c r="K49" s="5">
        <v>74000</v>
      </c>
      <c r="L49" s="5">
        <v>131000</v>
      </c>
      <c r="M49" s="5">
        <v>74000</v>
      </c>
      <c r="N49" s="5">
        <v>131000</v>
      </c>
    </row>
    <row r="50" spans="1:14" ht="15.75" x14ac:dyDescent="0.25">
      <c r="A50" s="6"/>
      <c r="B50" s="17" t="s">
        <v>45</v>
      </c>
      <c r="C50" s="5">
        <v>80000</v>
      </c>
      <c r="D50" s="5">
        <v>133000</v>
      </c>
      <c r="E50" s="5">
        <v>80000</v>
      </c>
      <c r="F50" s="5">
        <v>133000</v>
      </c>
      <c r="G50" s="5">
        <v>80000</v>
      </c>
      <c r="H50" s="5">
        <v>133000</v>
      </c>
      <c r="I50" s="5">
        <v>80000</v>
      </c>
      <c r="J50" s="5">
        <v>133000</v>
      </c>
      <c r="K50" s="5">
        <v>80000</v>
      </c>
      <c r="L50" s="5">
        <v>133000</v>
      </c>
      <c r="M50" s="5">
        <v>80000</v>
      </c>
      <c r="N50" s="5">
        <v>133000</v>
      </c>
    </row>
    <row r="51" spans="1:14" x14ac:dyDescent="0.25">
      <c r="A51" s="20"/>
      <c r="B51" s="3" t="s">
        <v>46</v>
      </c>
      <c r="C51" s="9">
        <f>SUM(C45:C50)</f>
        <v>390000</v>
      </c>
      <c r="D51" s="9">
        <f>SUM(D45:D50)</f>
        <v>768000</v>
      </c>
      <c r="E51" s="9">
        <f>SUM(E45:E50)</f>
        <v>390000</v>
      </c>
      <c r="F51" s="9">
        <f>SUM(F45:F50)</f>
        <v>768000</v>
      </c>
      <c r="G51" s="9">
        <f>SUM(G45:G50)</f>
        <v>390000</v>
      </c>
      <c r="H51" s="9">
        <f>SUM(H45:H50)</f>
        <v>768000</v>
      </c>
      <c r="I51" s="9">
        <f>SUM(I45:I50)</f>
        <v>390000</v>
      </c>
      <c r="J51" s="9">
        <f>SUM(J45:J50)</f>
        <v>768000</v>
      </c>
      <c r="K51" s="9">
        <f>SUM(K45:K50)</f>
        <v>390000</v>
      </c>
      <c r="L51" s="9">
        <f>SUM(L45:L50)</f>
        <v>768000</v>
      </c>
      <c r="M51" s="9">
        <f>SUM(M45:M50)</f>
        <v>390000</v>
      </c>
      <c r="N51" s="9">
        <f>SUM(N45:N50)</f>
        <v>768000</v>
      </c>
    </row>
    <row r="52" spans="1:14" ht="15.75" x14ac:dyDescent="0.25">
      <c r="A52" s="6"/>
      <c r="B52" s="17" t="s">
        <v>47</v>
      </c>
      <c r="C52" s="5">
        <v>15000</v>
      </c>
      <c r="D52" s="5">
        <v>30000</v>
      </c>
      <c r="E52" s="5">
        <v>15000</v>
      </c>
      <c r="F52" s="5">
        <v>30000</v>
      </c>
      <c r="G52" s="5">
        <v>15000</v>
      </c>
      <c r="H52" s="5">
        <v>30000</v>
      </c>
      <c r="I52" s="5">
        <v>15000</v>
      </c>
      <c r="J52" s="5">
        <v>30000</v>
      </c>
      <c r="K52" s="5">
        <v>15000</v>
      </c>
      <c r="L52" s="5">
        <v>30000</v>
      </c>
      <c r="M52" s="5">
        <v>15000</v>
      </c>
      <c r="N52" s="5">
        <v>30000</v>
      </c>
    </row>
    <row r="53" spans="1:14" ht="15.75" x14ac:dyDescent="0.25">
      <c r="A53" s="6"/>
      <c r="B53" s="17" t="s">
        <v>48</v>
      </c>
      <c r="C53" s="5">
        <v>12550</v>
      </c>
      <c r="D53" s="5">
        <v>26000</v>
      </c>
      <c r="E53" s="5">
        <v>12550</v>
      </c>
      <c r="F53" s="5">
        <v>26000</v>
      </c>
      <c r="G53" s="5">
        <v>12550</v>
      </c>
      <c r="H53" s="5">
        <v>26000</v>
      </c>
      <c r="I53" s="5">
        <v>12550</v>
      </c>
      <c r="J53" s="5">
        <v>26000</v>
      </c>
      <c r="K53" s="5">
        <v>12550</v>
      </c>
      <c r="L53" s="5">
        <v>26000</v>
      </c>
      <c r="M53" s="5">
        <v>12550</v>
      </c>
      <c r="N53" s="5">
        <v>26000</v>
      </c>
    </row>
    <row r="54" spans="1:14" ht="16.5" x14ac:dyDescent="0.25">
      <c r="A54" s="10"/>
      <c r="B54" s="3" t="s">
        <v>49</v>
      </c>
      <c r="C54" s="34">
        <f>SUM(C52:C53)</f>
        <v>27550</v>
      </c>
      <c r="D54" s="34">
        <f>SUM(D52:D53)</f>
        <v>56000</v>
      </c>
      <c r="E54" s="34">
        <f>SUM(E52:E53)</f>
        <v>27550</v>
      </c>
      <c r="F54" s="34">
        <f>SUM(F52:F53)</f>
        <v>56000</v>
      </c>
      <c r="G54" s="34">
        <f>SUM(G52:G53)</f>
        <v>27550</v>
      </c>
      <c r="H54" s="34">
        <f>SUM(H52:H53)</f>
        <v>56000</v>
      </c>
      <c r="I54" s="34">
        <f>SUM(I52:I53)</f>
        <v>27550</v>
      </c>
      <c r="J54" s="34">
        <f>SUM(J52:J53)</f>
        <v>56000</v>
      </c>
      <c r="K54" s="34">
        <f>SUM(K52:K53)</f>
        <v>27550</v>
      </c>
      <c r="L54" s="34">
        <f>SUM(L52:L53)</f>
        <v>56000</v>
      </c>
      <c r="M54" s="34">
        <f>SUM(M52:M53)</f>
        <v>27550</v>
      </c>
      <c r="N54" s="34">
        <f>SUM(N52:N53)</f>
        <v>56000</v>
      </c>
    </row>
    <row r="55" spans="1:14" ht="16.5" x14ac:dyDescent="0.25">
      <c r="A55" s="10"/>
      <c r="B55" s="3"/>
      <c r="C55" s="35">
        <f>SUM(C51+C54)</f>
        <v>417550</v>
      </c>
      <c r="D55" s="35">
        <f>SUM(D51+D54)</f>
        <v>824000</v>
      </c>
      <c r="E55" s="35">
        <f>SUM(E51+E54)</f>
        <v>417550</v>
      </c>
      <c r="F55" s="35">
        <f>SUM(F51+F54)</f>
        <v>824000</v>
      </c>
      <c r="G55" s="35">
        <f>SUM(G51+G54)</f>
        <v>417550</v>
      </c>
      <c r="H55" s="35">
        <f>SUM(H51+H54)</f>
        <v>824000</v>
      </c>
      <c r="I55" s="35">
        <f>SUM(I51+I54)</f>
        <v>417550</v>
      </c>
      <c r="J55" s="35">
        <f>SUM(J51+J54)</f>
        <v>824000</v>
      </c>
      <c r="K55" s="35">
        <f>SUM(K51+K54)</f>
        <v>417550</v>
      </c>
      <c r="L55" s="35">
        <f>SUM(L51+L54)</f>
        <v>824000</v>
      </c>
      <c r="M55" s="35">
        <f>SUM(M51+M54)</f>
        <v>417550</v>
      </c>
      <c r="N55" s="35">
        <f>SUM(N51+N54)</f>
        <v>824000</v>
      </c>
    </row>
    <row r="56" spans="1:14" ht="16.5" x14ac:dyDescent="0.25">
      <c r="A56" s="10"/>
      <c r="B56" s="3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</row>
    <row r="57" spans="1:14" ht="16.5" x14ac:dyDescent="0.3">
      <c r="A57" s="25"/>
      <c r="B57" s="8" t="s">
        <v>50</v>
      </c>
      <c r="C57" s="35">
        <f>SUM(C42+C55)</f>
        <v>97546094</v>
      </c>
      <c r="D57" s="35">
        <f>SUM(D42+D55)</f>
        <v>211272000</v>
      </c>
      <c r="E57" s="35">
        <f>SUM(E42+E55)</f>
        <v>97546094</v>
      </c>
      <c r="F57" s="35">
        <f>SUM(F42+F55)</f>
        <v>211272000</v>
      </c>
      <c r="G57" s="35">
        <f>SUM(G42+G55)</f>
        <v>97546094</v>
      </c>
      <c r="H57" s="35">
        <f>SUM(H42+H55)</f>
        <v>211272000</v>
      </c>
      <c r="I57" s="35">
        <f>SUM(I42+I55)</f>
        <v>97546094</v>
      </c>
      <c r="J57" s="35">
        <f>SUM(J42+J55)</f>
        <v>211272000</v>
      </c>
      <c r="K57" s="35">
        <f>SUM(K42+K55)</f>
        <v>97546094</v>
      </c>
      <c r="L57" s="35">
        <f>SUM(L42+L55)</f>
        <v>211272000</v>
      </c>
      <c r="M57" s="35">
        <f>SUM(M42+M55)</f>
        <v>97546094</v>
      </c>
      <c r="N57" s="35">
        <f>SUM(N42+N55)</f>
        <v>211272000</v>
      </c>
    </row>
    <row r="58" spans="1:14" ht="16.5" x14ac:dyDescent="0.3">
      <c r="A58" s="25"/>
      <c r="B58" s="8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4" ht="15.75" x14ac:dyDescent="0.25">
      <c r="A59" s="24"/>
      <c r="B59" s="22" t="s">
        <v>51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</row>
    <row r="60" spans="1:14" ht="16.5" x14ac:dyDescent="0.3">
      <c r="A60" s="25"/>
      <c r="B60" s="42" t="s">
        <v>52</v>
      </c>
      <c r="C60" s="35">
        <v>100000</v>
      </c>
      <c r="D60" s="35">
        <v>200000</v>
      </c>
      <c r="E60" s="35">
        <v>100000</v>
      </c>
      <c r="F60" s="35">
        <v>200000</v>
      </c>
      <c r="G60" s="35">
        <v>100000</v>
      </c>
      <c r="H60" s="35">
        <v>200000</v>
      </c>
      <c r="I60" s="35">
        <v>100000</v>
      </c>
      <c r="J60" s="35">
        <v>200000</v>
      </c>
      <c r="K60" s="35">
        <v>100000</v>
      </c>
      <c r="L60" s="35">
        <v>200000</v>
      </c>
      <c r="M60" s="35">
        <v>100000</v>
      </c>
      <c r="N60" s="35">
        <v>200000</v>
      </c>
    </row>
    <row r="61" spans="1:14" ht="16.5" x14ac:dyDescent="0.3">
      <c r="A61" s="25"/>
      <c r="B61" s="42" t="s">
        <v>53</v>
      </c>
      <c r="C61" s="35">
        <v>20000</v>
      </c>
      <c r="D61" s="35">
        <v>34000</v>
      </c>
      <c r="E61" s="35">
        <v>20000</v>
      </c>
      <c r="F61" s="35">
        <v>34000</v>
      </c>
      <c r="G61" s="35">
        <v>20000</v>
      </c>
      <c r="H61" s="35">
        <v>34000</v>
      </c>
      <c r="I61" s="35">
        <v>20000</v>
      </c>
      <c r="J61" s="35">
        <v>34000</v>
      </c>
      <c r="K61" s="35">
        <v>20000</v>
      </c>
      <c r="L61" s="35">
        <v>34000</v>
      </c>
      <c r="M61" s="35">
        <v>20000</v>
      </c>
      <c r="N61" s="35">
        <v>34000</v>
      </c>
    </row>
    <row r="62" spans="1:14" ht="16.5" x14ac:dyDescent="0.3">
      <c r="A62" s="25"/>
      <c r="B62" s="8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spans="1:14" x14ac:dyDescent="0.25">
      <c r="A63" s="53"/>
      <c r="B63" s="53"/>
      <c r="C63" s="26"/>
      <c r="D63" s="21"/>
      <c r="E63" s="26"/>
      <c r="F63" s="21"/>
      <c r="G63" s="26"/>
      <c r="H63" s="21"/>
      <c r="I63" s="26"/>
      <c r="J63" s="21"/>
      <c r="K63" s="26"/>
      <c r="L63" s="21"/>
      <c r="M63" s="26"/>
      <c r="N63" s="21"/>
    </row>
    <row r="64" spans="1:14" ht="60" x14ac:dyDescent="0.25">
      <c r="A64" s="10"/>
      <c r="B64" s="12" t="s">
        <v>2</v>
      </c>
      <c r="C64" s="2" t="s">
        <v>71</v>
      </c>
      <c r="D64" s="2" t="s">
        <v>72</v>
      </c>
      <c r="E64" s="2" t="s">
        <v>71</v>
      </c>
      <c r="F64" s="2" t="s">
        <v>72</v>
      </c>
      <c r="G64" s="2" t="s">
        <v>71</v>
      </c>
      <c r="H64" s="2" t="s">
        <v>72</v>
      </c>
      <c r="I64" s="2" t="s">
        <v>71</v>
      </c>
      <c r="J64" s="2" t="s">
        <v>72</v>
      </c>
      <c r="K64" s="2" t="s">
        <v>71</v>
      </c>
      <c r="L64" s="2" t="s">
        <v>72</v>
      </c>
      <c r="M64" s="2" t="s">
        <v>71</v>
      </c>
      <c r="N64" s="2" t="s">
        <v>72</v>
      </c>
    </row>
    <row r="65" spans="1:14" ht="15.75" x14ac:dyDescent="0.25">
      <c r="A65" s="27"/>
      <c r="B65" s="27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ht="15.75" x14ac:dyDescent="0.25">
      <c r="A66" s="27"/>
      <c r="B66" s="27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spans="1:14" ht="15.75" x14ac:dyDescent="0.25">
      <c r="A67" s="27"/>
      <c r="B67" s="27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1:14" ht="15.75" x14ac:dyDescent="0.25">
      <c r="A68" s="11" t="s">
        <v>54</v>
      </c>
      <c r="B68" s="11" t="s">
        <v>55</v>
      </c>
      <c r="C68" s="24"/>
      <c r="D68" s="27"/>
      <c r="E68" s="24"/>
      <c r="F68" s="44"/>
      <c r="G68" s="24"/>
      <c r="H68" s="44"/>
      <c r="I68" s="24"/>
      <c r="J68" s="44"/>
      <c r="K68" s="24"/>
      <c r="L68" s="44"/>
      <c r="M68" s="24"/>
      <c r="N68" s="44"/>
    </row>
    <row r="69" spans="1:14" ht="16.5" x14ac:dyDescent="0.25">
      <c r="A69" s="10"/>
      <c r="B69" s="18" t="s">
        <v>56</v>
      </c>
      <c r="C69" s="34">
        <v>22000</v>
      </c>
      <c r="D69" s="34">
        <v>46000</v>
      </c>
      <c r="E69" s="34">
        <v>22000</v>
      </c>
      <c r="F69" s="34">
        <v>46000</v>
      </c>
      <c r="G69" s="34">
        <v>22000</v>
      </c>
      <c r="H69" s="34">
        <v>46000</v>
      </c>
      <c r="I69" s="34">
        <v>22000</v>
      </c>
      <c r="J69" s="34">
        <v>46000</v>
      </c>
      <c r="K69" s="34">
        <v>22000</v>
      </c>
      <c r="L69" s="34">
        <v>46000</v>
      </c>
      <c r="M69" s="34">
        <v>22000</v>
      </c>
      <c r="N69" s="34">
        <v>46000</v>
      </c>
    </row>
    <row r="70" spans="1:14" ht="16.5" x14ac:dyDescent="0.25">
      <c r="A70" s="10"/>
      <c r="B70" s="18" t="s">
        <v>57</v>
      </c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</row>
    <row r="71" spans="1:14" ht="16.5" x14ac:dyDescent="0.25">
      <c r="A71" s="10"/>
      <c r="B71" s="18" t="s">
        <v>58</v>
      </c>
      <c r="C71" s="34">
        <v>0</v>
      </c>
      <c r="D71" s="14" t="s">
        <v>75</v>
      </c>
      <c r="E71" s="34">
        <v>0</v>
      </c>
      <c r="F71" s="14" t="s">
        <v>75</v>
      </c>
      <c r="G71" s="34">
        <v>0</v>
      </c>
      <c r="H71" s="14" t="s">
        <v>75</v>
      </c>
      <c r="I71" s="34">
        <v>0</v>
      </c>
      <c r="J71" s="14" t="s">
        <v>75</v>
      </c>
      <c r="K71" s="34">
        <v>0</v>
      </c>
      <c r="L71" s="14" t="s">
        <v>75</v>
      </c>
      <c r="M71" s="34">
        <v>0</v>
      </c>
      <c r="N71" s="14" t="s">
        <v>75</v>
      </c>
    </row>
    <row r="72" spans="1:14" ht="15.75" x14ac:dyDescent="0.25">
      <c r="A72" s="27"/>
      <c r="B72" s="27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spans="1:14" ht="15.75" x14ac:dyDescent="0.25">
      <c r="A73" s="27"/>
      <c r="B73" s="27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spans="1:14" ht="15.75" x14ac:dyDescent="0.25">
      <c r="A74" s="6"/>
      <c r="B74" s="17" t="s">
        <v>59</v>
      </c>
      <c r="C74" s="5">
        <v>200</v>
      </c>
      <c r="D74" s="5">
        <v>500</v>
      </c>
      <c r="E74" s="5">
        <v>200</v>
      </c>
      <c r="F74" s="5">
        <v>500</v>
      </c>
      <c r="G74" s="5">
        <v>200</v>
      </c>
      <c r="H74" s="5">
        <v>500</v>
      </c>
      <c r="I74" s="5">
        <v>200</v>
      </c>
      <c r="J74" s="5">
        <v>500</v>
      </c>
      <c r="K74" s="5">
        <v>200</v>
      </c>
      <c r="L74" s="5">
        <v>500</v>
      </c>
      <c r="M74" s="5">
        <v>200</v>
      </c>
      <c r="N74" s="5">
        <v>500</v>
      </c>
    </row>
    <row r="75" spans="1:14" ht="15.75" x14ac:dyDescent="0.25">
      <c r="A75" s="6"/>
      <c r="B75" s="17" t="s">
        <v>60</v>
      </c>
      <c r="C75" s="5">
        <v>100</v>
      </c>
      <c r="D75" s="5">
        <v>300</v>
      </c>
      <c r="E75" s="5">
        <v>100</v>
      </c>
      <c r="F75" s="5">
        <v>300</v>
      </c>
      <c r="G75" s="5">
        <v>100</v>
      </c>
      <c r="H75" s="5">
        <v>300</v>
      </c>
      <c r="I75" s="5">
        <v>100</v>
      </c>
      <c r="J75" s="5">
        <v>300</v>
      </c>
      <c r="K75" s="5">
        <v>100</v>
      </c>
      <c r="L75" s="5">
        <v>300</v>
      </c>
      <c r="M75" s="5">
        <v>100</v>
      </c>
      <c r="N75" s="5">
        <v>300</v>
      </c>
    </row>
    <row r="76" spans="1:14" ht="15.75" x14ac:dyDescent="0.25">
      <c r="A76" s="27"/>
      <c r="B76" s="27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spans="1:14" ht="15.75" x14ac:dyDescent="0.25">
      <c r="A77" s="27"/>
      <c r="B77" s="27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spans="1:14" ht="16.5" x14ac:dyDescent="0.25">
      <c r="A78" s="10"/>
      <c r="B78" s="18" t="s">
        <v>61</v>
      </c>
      <c r="C78" s="34">
        <v>0</v>
      </c>
      <c r="D78" s="34">
        <v>36676.629999999997</v>
      </c>
      <c r="E78" s="34">
        <v>0</v>
      </c>
      <c r="F78" s="34">
        <v>36676.629999999997</v>
      </c>
      <c r="G78" s="34">
        <v>0</v>
      </c>
      <c r="H78" s="34">
        <v>36676.629999999997</v>
      </c>
      <c r="I78" s="34">
        <v>0</v>
      </c>
      <c r="J78" s="34">
        <v>36676.629999999997</v>
      </c>
      <c r="K78" s="34">
        <v>0</v>
      </c>
      <c r="L78" s="34">
        <v>36676.629999999997</v>
      </c>
      <c r="M78" s="34">
        <v>0</v>
      </c>
      <c r="N78" s="34">
        <v>36676.629999999997</v>
      </c>
    </row>
    <row r="79" spans="1:14" ht="16.5" x14ac:dyDescent="0.25">
      <c r="A79" s="10"/>
      <c r="B79" s="18" t="s">
        <v>73</v>
      </c>
      <c r="C79" s="34">
        <v>0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</row>
    <row r="80" spans="1:14" ht="15.75" x14ac:dyDescent="0.25">
      <c r="A80" s="27"/>
      <c r="B80" s="17" t="s">
        <v>62</v>
      </c>
      <c r="C80" s="5"/>
      <c r="D80" s="5" t="s">
        <v>75</v>
      </c>
      <c r="E80" s="5"/>
      <c r="F80" s="5" t="s">
        <v>75</v>
      </c>
      <c r="G80" s="5"/>
      <c r="H80" s="5" t="s">
        <v>75</v>
      </c>
      <c r="I80" s="5"/>
      <c r="J80" s="5" t="s">
        <v>75</v>
      </c>
      <c r="K80" s="5"/>
      <c r="L80" s="5" t="s">
        <v>75</v>
      </c>
      <c r="M80" s="5"/>
      <c r="N80" s="5" t="s">
        <v>75</v>
      </c>
    </row>
    <row r="81" spans="1:14" ht="15.75" x14ac:dyDescent="0.25">
      <c r="A81" s="13"/>
      <c r="B81" s="17" t="s">
        <v>63</v>
      </c>
      <c r="C81" s="5"/>
      <c r="D81" s="5" t="s">
        <v>75</v>
      </c>
      <c r="E81" s="5"/>
      <c r="F81" s="5" t="s">
        <v>75</v>
      </c>
      <c r="G81" s="5"/>
      <c r="H81" s="5" t="s">
        <v>75</v>
      </c>
      <c r="I81" s="5"/>
      <c r="J81" s="5" t="s">
        <v>75</v>
      </c>
      <c r="K81" s="5"/>
      <c r="L81" s="5" t="s">
        <v>75</v>
      </c>
      <c r="M81" s="5"/>
      <c r="N81" s="5" t="s">
        <v>75</v>
      </c>
    </row>
    <row r="82" spans="1:14" ht="16.5" x14ac:dyDescent="0.25">
      <c r="A82" s="10"/>
      <c r="B82" s="42" t="s">
        <v>63</v>
      </c>
      <c r="C82" s="28">
        <v>0</v>
      </c>
      <c r="D82" s="26" t="s">
        <v>75</v>
      </c>
      <c r="E82" s="28">
        <v>0</v>
      </c>
      <c r="F82" s="26" t="s">
        <v>75</v>
      </c>
      <c r="G82" s="28">
        <v>0</v>
      </c>
      <c r="H82" s="26" t="s">
        <v>75</v>
      </c>
      <c r="I82" s="28">
        <v>0</v>
      </c>
      <c r="J82" s="26" t="s">
        <v>75</v>
      </c>
      <c r="K82" s="28">
        <v>0</v>
      </c>
      <c r="L82" s="26" t="s">
        <v>75</v>
      </c>
      <c r="M82" s="28">
        <v>0</v>
      </c>
      <c r="N82" s="26" t="s">
        <v>75</v>
      </c>
    </row>
    <row r="83" spans="1:14" ht="16.5" x14ac:dyDescent="0.25">
      <c r="A83" s="10"/>
      <c r="B83" s="42" t="s">
        <v>64</v>
      </c>
      <c r="C83" s="26">
        <v>267000</v>
      </c>
      <c r="D83" s="26">
        <v>300000</v>
      </c>
      <c r="E83" s="26">
        <v>267000</v>
      </c>
      <c r="F83" s="26">
        <v>300000</v>
      </c>
      <c r="G83" s="26">
        <v>267000</v>
      </c>
      <c r="H83" s="26">
        <v>300000</v>
      </c>
      <c r="I83" s="26">
        <v>267000</v>
      </c>
      <c r="J83" s="26">
        <v>300000</v>
      </c>
      <c r="K83" s="26">
        <v>267000</v>
      </c>
      <c r="L83" s="26">
        <v>300000</v>
      </c>
      <c r="M83" s="26">
        <v>267000</v>
      </c>
      <c r="N83" s="26">
        <v>300000</v>
      </c>
    </row>
    <row r="84" spans="1:14" ht="15.75" x14ac:dyDescent="0.25">
      <c r="A84" s="27"/>
      <c r="B84" s="17" t="s">
        <v>65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</row>
    <row r="85" spans="1:14" ht="15.75" x14ac:dyDescent="0.25">
      <c r="A85" s="27"/>
      <c r="B85" s="17" t="s">
        <v>66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</row>
    <row r="86" spans="1:14" ht="15.75" x14ac:dyDescent="0.25">
      <c r="A86" s="16"/>
      <c r="B86" s="17" t="s">
        <v>67</v>
      </c>
      <c r="C86" s="5">
        <v>13000</v>
      </c>
      <c r="D86" s="5">
        <v>258458.9</v>
      </c>
      <c r="E86" s="5">
        <v>13000</v>
      </c>
      <c r="F86" s="5">
        <v>258458.9</v>
      </c>
      <c r="G86" s="5">
        <v>13000</v>
      </c>
      <c r="H86" s="5">
        <v>258458.9</v>
      </c>
      <c r="I86" s="5">
        <v>13000</v>
      </c>
      <c r="J86" s="5">
        <v>258458.9</v>
      </c>
      <c r="K86" s="5">
        <v>13000</v>
      </c>
      <c r="L86" s="5">
        <v>258458.9</v>
      </c>
      <c r="M86" s="5">
        <v>13000</v>
      </c>
      <c r="N86" s="5">
        <v>258458.9</v>
      </c>
    </row>
    <row r="87" spans="1:14" ht="15.75" x14ac:dyDescent="0.25">
      <c r="A87" s="16"/>
      <c r="B87" s="17" t="s">
        <v>68</v>
      </c>
      <c r="C87" s="5">
        <v>22400</v>
      </c>
      <c r="D87" s="5">
        <v>50000</v>
      </c>
      <c r="E87" s="5">
        <v>22400</v>
      </c>
      <c r="F87" s="5">
        <v>50000</v>
      </c>
      <c r="G87" s="5">
        <v>22400</v>
      </c>
      <c r="H87" s="5">
        <v>50000</v>
      </c>
      <c r="I87" s="5">
        <v>22400</v>
      </c>
      <c r="J87" s="5">
        <v>50000</v>
      </c>
      <c r="K87" s="5">
        <v>22400</v>
      </c>
      <c r="L87" s="5">
        <v>50000</v>
      </c>
      <c r="M87" s="5">
        <v>22400</v>
      </c>
      <c r="N87" s="5">
        <v>50000</v>
      </c>
    </row>
    <row r="88" spans="1:14" ht="78.75" customHeight="1" x14ac:dyDescent="0.25">
      <c r="A88" s="19"/>
      <c r="B88" s="17" t="s">
        <v>69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</row>
    <row r="89" spans="1:14" ht="15.75" x14ac:dyDescent="0.25">
      <c r="A89" s="27"/>
      <c r="B89" s="17" t="s">
        <v>59</v>
      </c>
      <c r="C89" s="5">
        <v>0</v>
      </c>
      <c r="D89" s="5"/>
      <c r="E89" s="5">
        <v>0</v>
      </c>
      <c r="F89" s="5"/>
      <c r="G89" s="5">
        <v>0</v>
      </c>
      <c r="H89" s="5"/>
      <c r="I89" s="5">
        <v>0</v>
      </c>
      <c r="J89" s="5"/>
      <c r="K89" s="5">
        <v>0</v>
      </c>
      <c r="L89" s="5"/>
      <c r="M89" s="5">
        <v>0</v>
      </c>
      <c r="N89" s="5"/>
    </row>
    <row r="90" spans="1:14" ht="15.75" x14ac:dyDescent="0.25">
      <c r="A90" s="27"/>
      <c r="B90" s="17" t="s">
        <v>64</v>
      </c>
      <c r="C90" s="5">
        <v>35000</v>
      </c>
      <c r="D90" s="5">
        <v>55000</v>
      </c>
      <c r="E90" s="5">
        <v>35000</v>
      </c>
      <c r="F90" s="5">
        <v>55000</v>
      </c>
      <c r="G90" s="5">
        <v>35000</v>
      </c>
      <c r="H90" s="5">
        <v>55000</v>
      </c>
      <c r="I90" s="5">
        <v>35000</v>
      </c>
      <c r="J90" s="5">
        <v>55000</v>
      </c>
      <c r="K90" s="5">
        <v>35000</v>
      </c>
      <c r="L90" s="5">
        <v>55000</v>
      </c>
      <c r="M90" s="5">
        <v>35000</v>
      </c>
      <c r="N90" s="5">
        <v>55000</v>
      </c>
    </row>
    <row r="91" spans="1:14" ht="16.5" x14ac:dyDescent="0.25">
      <c r="A91" s="10"/>
      <c r="B91" s="1"/>
      <c r="C91" s="28">
        <f>SUM(C69+C83)</f>
        <v>289000</v>
      </c>
      <c r="D91" s="28">
        <f>SUM(D69+D83)</f>
        <v>346000</v>
      </c>
      <c r="E91" s="28">
        <f>SUM(E69+E83)</f>
        <v>289000</v>
      </c>
      <c r="F91" s="28">
        <f>SUM(F69+F83)</f>
        <v>346000</v>
      </c>
      <c r="G91" s="28">
        <f>SUM(G69+G83)</f>
        <v>289000</v>
      </c>
      <c r="H91" s="28">
        <f>SUM(H69+H83)</f>
        <v>346000</v>
      </c>
      <c r="I91" s="28">
        <f>SUM(I69+I83)</f>
        <v>289000</v>
      </c>
      <c r="J91" s="28">
        <f>SUM(J69+J83)</f>
        <v>346000</v>
      </c>
      <c r="K91" s="28">
        <f>SUM(K69+K83)</f>
        <v>289000</v>
      </c>
      <c r="L91" s="28">
        <f>SUM(L69+L83)</f>
        <v>346000</v>
      </c>
      <c r="M91" s="28">
        <f>SUM(M69+M83)</f>
        <v>289000</v>
      </c>
      <c r="N91" s="28">
        <f>SUM(N69+N83)</f>
        <v>346000</v>
      </c>
    </row>
  </sheetData>
  <mergeCells count="4">
    <mergeCell ref="A1:D1"/>
    <mergeCell ref="A2:D2"/>
    <mergeCell ref="A63:B63"/>
    <mergeCell ref="A6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Tshering</dc:creator>
  <cp:lastModifiedBy>user</cp:lastModifiedBy>
  <dcterms:created xsi:type="dcterms:W3CDTF">2020-01-30T09:28:15Z</dcterms:created>
  <dcterms:modified xsi:type="dcterms:W3CDTF">2020-02-09T13:30:46Z</dcterms:modified>
</cp:coreProperties>
</file>