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shVardhan\Desktop\"/>
    </mc:Choice>
  </mc:AlternateContent>
  <bookViews>
    <workbookView xWindow="0" yWindow="0" windowWidth="20490" windowHeight="7530"/>
  </bookViews>
  <sheets>
    <sheet name="Sheet1" sheetId="1" r:id="rId1"/>
    <sheet name="Master sheet" sheetId="6" r:id="rId2"/>
    <sheet name="Sheet3" sheetId="14" r:id="rId3"/>
    <sheet name="Price" sheetId="9" r:id="rId4"/>
    <sheet name="Sheet2" sheetId="13" state="hidden" r:id="rId5"/>
    <sheet name="Sheet12" sheetId="12" r:id="rId6"/>
  </sheets>
  <definedNames>
    <definedName name="_xlnm._FilterDatabase" localSheetId="1" hidden="1">'Master sheet'!$A$2:$BN$2</definedName>
    <definedName name="_xlnm._FilterDatabase" localSheetId="3" hidden="1">Price!$A$2:$D$33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4" l="1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AN3" i="14"/>
  <c r="AO3" i="14"/>
  <c r="AP3" i="14"/>
  <c r="AQ3" i="14"/>
  <c r="AR3" i="14"/>
  <c r="AS3" i="14"/>
  <c r="AT3" i="14"/>
  <c r="AU3" i="14"/>
  <c r="AV3" i="14"/>
  <c r="AW3" i="14"/>
  <c r="AX3" i="14"/>
  <c r="AY3" i="14"/>
  <c r="AZ3" i="14"/>
  <c r="BA3" i="14"/>
  <c r="BB3" i="14"/>
  <c r="BC3" i="14"/>
  <c r="BD3" i="14"/>
  <c r="BE3" i="14"/>
  <c r="BF3" i="14"/>
  <c r="BG3" i="14"/>
  <c r="BH3" i="14"/>
  <c r="BI3" i="14"/>
  <c r="BJ3" i="14"/>
  <c r="BK3" i="14"/>
  <c r="BL3" i="14"/>
  <c r="BM3" i="14"/>
  <c r="C3" i="14"/>
  <c r="D3" i="14"/>
  <c r="E3" i="14"/>
  <c r="F3" i="14"/>
  <c r="G3" i="14"/>
  <c r="H3" i="14"/>
  <c r="I3" i="14"/>
  <c r="B3" i="14"/>
  <c r="AO59" i="6"/>
  <c r="D83" i="6" l="1"/>
  <c r="T83" i="6"/>
  <c r="AJ83" i="6"/>
  <c r="AZ83" i="6"/>
  <c r="C82" i="6"/>
  <c r="BN77" i="6"/>
  <c r="BN83" i="6" s="1"/>
  <c r="BM77" i="6"/>
  <c r="BM83" i="6" s="1"/>
  <c r="BL77" i="6"/>
  <c r="BL83" i="6" s="1"/>
  <c r="BK77" i="6"/>
  <c r="BK83" i="6" s="1"/>
  <c r="BJ77" i="6"/>
  <c r="BJ83" i="6" s="1"/>
  <c r="BI77" i="6"/>
  <c r="BI83" i="6" s="1"/>
  <c r="BH77" i="6"/>
  <c r="BH83" i="6" s="1"/>
  <c r="BG77" i="6"/>
  <c r="BG83" i="6" s="1"/>
  <c r="BF77" i="6"/>
  <c r="BF83" i="6" s="1"/>
  <c r="BE77" i="6"/>
  <c r="BE83" i="6" s="1"/>
  <c r="BD77" i="6"/>
  <c r="BD83" i="6" s="1"/>
  <c r="BC77" i="6"/>
  <c r="BC83" i="6" s="1"/>
  <c r="BB77" i="6"/>
  <c r="BB83" i="6" s="1"/>
  <c r="BA77" i="6"/>
  <c r="BA83" i="6" s="1"/>
  <c r="AZ77" i="6"/>
  <c r="AY77" i="6"/>
  <c r="AY83" i="6" s="1"/>
  <c r="AX77" i="6"/>
  <c r="AX83" i="6" s="1"/>
  <c r="AW77" i="6"/>
  <c r="AW83" i="6" s="1"/>
  <c r="AV77" i="6"/>
  <c r="AV83" i="6" s="1"/>
  <c r="AU77" i="6"/>
  <c r="AU83" i="6" s="1"/>
  <c r="AT77" i="6"/>
  <c r="AT83" i="6" s="1"/>
  <c r="AS77" i="6"/>
  <c r="AS83" i="6" s="1"/>
  <c r="AR77" i="6"/>
  <c r="AR83" i="6" s="1"/>
  <c r="AQ77" i="6"/>
  <c r="AQ83" i="6" s="1"/>
  <c r="AP77" i="6"/>
  <c r="AP83" i="6" s="1"/>
  <c r="AO77" i="6"/>
  <c r="AO83" i="6" s="1"/>
  <c r="AN77" i="6"/>
  <c r="AN83" i="6" s="1"/>
  <c r="AM77" i="6"/>
  <c r="AM83" i="6" s="1"/>
  <c r="AL77" i="6"/>
  <c r="AL83" i="6" s="1"/>
  <c r="AK77" i="6"/>
  <c r="AK83" i="6" s="1"/>
  <c r="AJ77" i="6"/>
  <c r="AI77" i="6"/>
  <c r="AI83" i="6" s="1"/>
  <c r="AH77" i="6"/>
  <c r="AH83" i="6" s="1"/>
  <c r="AG77" i="6"/>
  <c r="AG83" i="6" s="1"/>
  <c r="AF77" i="6"/>
  <c r="AF83" i="6" s="1"/>
  <c r="AE77" i="6"/>
  <c r="AE83" i="6" s="1"/>
  <c r="AD77" i="6"/>
  <c r="AD83" i="6" s="1"/>
  <c r="AC77" i="6"/>
  <c r="AC83" i="6" s="1"/>
  <c r="AB77" i="6"/>
  <c r="AB83" i="6" s="1"/>
  <c r="AA77" i="6"/>
  <c r="AA83" i="6" s="1"/>
  <c r="Z77" i="6"/>
  <c r="Z83" i="6" s="1"/>
  <c r="Y77" i="6"/>
  <c r="Y83" i="6" s="1"/>
  <c r="X77" i="6"/>
  <c r="X83" i="6" s="1"/>
  <c r="W77" i="6"/>
  <c r="W83" i="6" s="1"/>
  <c r="V77" i="6"/>
  <c r="V83" i="6" s="1"/>
  <c r="U77" i="6"/>
  <c r="U83" i="6" s="1"/>
  <c r="T77" i="6"/>
  <c r="S77" i="6"/>
  <c r="S83" i="6" s="1"/>
  <c r="R77" i="6"/>
  <c r="R83" i="6" s="1"/>
  <c r="Q77" i="6"/>
  <c r="Q83" i="6" s="1"/>
  <c r="P77" i="6"/>
  <c r="P83" i="6" s="1"/>
  <c r="O77" i="6"/>
  <c r="O83" i="6" s="1"/>
  <c r="N77" i="6"/>
  <c r="N83" i="6" s="1"/>
  <c r="M77" i="6"/>
  <c r="M83" i="6" s="1"/>
  <c r="L77" i="6"/>
  <c r="L83" i="6" s="1"/>
  <c r="K77" i="6"/>
  <c r="K83" i="6" s="1"/>
  <c r="J77" i="6"/>
  <c r="J83" i="6" s="1"/>
  <c r="I77" i="6"/>
  <c r="I83" i="6" s="1"/>
  <c r="H77" i="6"/>
  <c r="H83" i="6" s="1"/>
  <c r="G77" i="6"/>
  <c r="G83" i="6" s="1"/>
  <c r="F77" i="6"/>
  <c r="F83" i="6" s="1"/>
  <c r="E77" i="6"/>
  <c r="E83" i="6" s="1"/>
  <c r="D77" i="6"/>
  <c r="C77" i="6"/>
  <c r="C83" i="6" s="1"/>
  <c r="BN76" i="6"/>
  <c r="BM76" i="6"/>
  <c r="BL76" i="6"/>
  <c r="BL82" i="6" s="1"/>
  <c r="BK76" i="6"/>
  <c r="BJ76" i="6"/>
  <c r="BI76" i="6"/>
  <c r="BH76" i="6"/>
  <c r="BG76" i="6"/>
  <c r="BF76" i="6"/>
  <c r="BE76" i="6"/>
  <c r="BD76" i="6"/>
  <c r="BC76" i="6"/>
  <c r="BB76" i="6"/>
  <c r="BA76" i="6"/>
  <c r="AZ76" i="6"/>
  <c r="AZ82" i="6" s="1"/>
  <c r="AY76" i="6"/>
  <c r="AX76" i="6"/>
  <c r="AW76" i="6"/>
  <c r="AV76" i="6"/>
  <c r="AU76" i="6"/>
  <c r="AT76" i="6"/>
  <c r="AS76" i="6"/>
  <c r="AR76" i="6"/>
  <c r="AQ76" i="6"/>
  <c r="AP76" i="6"/>
  <c r="AO76" i="6"/>
  <c r="AN76" i="6"/>
  <c r="AN82" i="6" s="1"/>
  <c r="AM76" i="6"/>
  <c r="AL76" i="6"/>
  <c r="AK76" i="6"/>
  <c r="AJ76" i="6"/>
  <c r="AI76" i="6"/>
  <c r="AH76" i="6"/>
  <c r="AG76" i="6"/>
  <c r="AF76" i="6"/>
  <c r="AE76" i="6"/>
  <c r="AD76" i="6"/>
  <c r="AC76" i="6"/>
  <c r="AB76" i="6"/>
  <c r="AB82" i="6" s="1"/>
  <c r="AA76" i="6"/>
  <c r="Z76" i="6"/>
  <c r="Y76" i="6"/>
  <c r="X76" i="6"/>
  <c r="W76" i="6"/>
  <c r="V76" i="6"/>
  <c r="U76" i="6"/>
  <c r="T76" i="6"/>
  <c r="S76" i="6"/>
  <c r="R76" i="6"/>
  <c r="Q76" i="6"/>
  <c r="P76" i="6"/>
  <c r="P82" i="6" s="1"/>
  <c r="O76" i="6"/>
  <c r="N76" i="6"/>
  <c r="M76" i="6"/>
  <c r="L76" i="6"/>
  <c r="K76" i="6"/>
  <c r="J76" i="6"/>
  <c r="I76" i="6"/>
  <c r="H76" i="6"/>
  <c r="G76" i="6"/>
  <c r="F76" i="6"/>
  <c r="E76" i="6"/>
  <c r="D76" i="6"/>
  <c r="D82" i="6" s="1"/>
  <c r="C76" i="6"/>
  <c r="AT69" i="6"/>
  <c r="U65" i="6"/>
  <c r="BM62" i="6"/>
  <c r="AQ61" i="6"/>
  <c r="AT59" i="6"/>
  <c r="N59" i="6"/>
  <c r="AS58" i="6"/>
  <c r="M58" i="6"/>
  <c r="AR57" i="6"/>
  <c r="L57" i="6"/>
  <c r="BD55" i="6"/>
  <c r="AH55" i="6"/>
  <c r="M55" i="6"/>
  <c r="BC54" i="6"/>
  <c r="AJ54" i="6"/>
  <c r="T54" i="6"/>
  <c r="D54" i="6"/>
  <c r="AY53" i="6"/>
  <c r="AI53" i="6"/>
  <c r="S53" i="6"/>
  <c r="BM51" i="6"/>
  <c r="AW51" i="6"/>
  <c r="AG51" i="6"/>
  <c r="Q51" i="6"/>
  <c r="BL50" i="6"/>
  <c r="AV50" i="6"/>
  <c r="AF50" i="6"/>
  <c r="P50" i="6"/>
  <c r="BK49" i="6"/>
  <c r="AU49" i="6"/>
  <c r="AE49" i="6"/>
  <c r="O49" i="6"/>
  <c r="BK47" i="6"/>
  <c r="BC47" i="6"/>
  <c r="AU47" i="6"/>
  <c r="AM47" i="6"/>
  <c r="AE47" i="6"/>
  <c r="W47" i="6"/>
  <c r="O47" i="6"/>
  <c r="G47" i="6"/>
  <c r="BJ46" i="6"/>
  <c r="BB46" i="6"/>
  <c r="AT46" i="6"/>
  <c r="AL46" i="6"/>
  <c r="AD46" i="6"/>
  <c r="V46" i="6"/>
  <c r="N46" i="6"/>
  <c r="H46" i="6"/>
  <c r="BM45" i="6"/>
  <c r="BH45" i="6"/>
  <c r="BC45" i="6"/>
  <c r="AW45" i="6"/>
  <c r="AR45" i="6"/>
  <c r="AM45" i="6"/>
  <c r="AG45" i="6"/>
  <c r="AB45" i="6"/>
  <c r="W45" i="6"/>
  <c r="Q45" i="6"/>
  <c r="L45" i="6"/>
  <c r="G45" i="6"/>
  <c r="BL44" i="6"/>
  <c r="BG44" i="6"/>
  <c r="BB44" i="6"/>
  <c r="AV44" i="6"/>
  <c r="AQ44" i="6"/>
  <c r="AL44" i="6"/>
  <c r="AF44" i="6"/>
  <c r="AA44" i="6"/>
  <c r="V44" i="6"/>
  <c r="P44" i="6"/>
  <c r="K44" i="6"/>
  <c r="F44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D37" i="6"/>
  <c r="D39" i="6" s="1"/>
  <c r="E37" i="6"/>
  <c r="F37" i="6"/>
  <c r="G37" i="6"/>
  <c r="H37" i="6"/>
  <c r="I37" i="6"/>
  <c r="J37" i="6"/>
  <c r="K37" i="6"/>
  <c r="L37" i="6"/>
  <c r="L39" i="6" s="1"/>
  <c r="M37" i="6"/>
  <c r="N37" i="6"/>
  <c r="O37" i="6"/>
  <c r="P37" i="6"/>
  <c r="Q37" i="6"/>
  <c r="R37" i="6"/>
  <c r="S37" i="6"/>
  <c r="T37" i="6"/>
  <c r="T39" i="6" s="1"/>
  <c r="U37" i="6"/>
  <c r="V37" i="6"/>
  <c r="W37" i="6"/>
  <c r="X37" i="6"/>
  <c r="Y37" i="6"/>
  <c r="Z37" i="6"/>
  <c r="AA37" i="6"/>
  <c r="AB37" i="6"/>
  <c r="AB39" i="6" s="1"/>
  <c r="AC37" i="6"/>
  <c r="AD37" i="6"/>
  <c r="AE37" i="6"/>
  <c r="AF37" i="6"/>
  <c r="AG37" i="6"/>
  <c r="AH37" i="6"/>
  <c r="AI37" i="6"/>
  <c r="AJ37" i="6"/>
  <c r="AJ39" i="6" s="1"/>
  <c r="AK37" i="6"/>
  <c r="AL37" i="6"/>
  <c r="AM37" i="6"/>
  <c r="AN37" i="6"/>
  <c r="AO37" i="6"/>
  <c r="AP37" i="6"/>
  <c r="AQ37" i="6"/>
  <c r="AR37" i="6"/>
  <c r="AR39" i="6" s="1"/>
  <c r="AS37" i="6"/>
  <c r="AT37" i="6"/>
  <c r="AU37" i="6"/>
  <c r="AV37" i="6"/>
  <c r="AV39" i="6" s="1"/>
  <c r="AW37" i="6"/>
  <c r="AX37" i="6"/>
  <c r="AY37" i="6"/>
  <c r="AZ37" i="6"/>
  <c r="AZ39" i="6" s="1"/>
  <c r="BA37" i="6"/>
  <c r="BB37" i="6"/>
  <c r="BC37" i="6"/>
  <c r="BD37" i="6"/>
  <c r="BD39" i="6" s="1"/>
  <c r="BE37" i="6"/>
  <c r="BF37" i="6"/>
  <c r="BG37" i="6"/>
  <c r="BH37" i="6"/>
  <c r="BH39" i="6" s="1"/>
  <c r="BI37" i="6"/>
  <c r="BJ37" i="6"/>
  <c r="BK37" i="6"/>
  <c r="BL37" i="6"/>
  <c r="BL39" i="6" s="1"/>
  <c r="BM37" i="6"/>
  <c r="BN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W39" i="6" s="1"/>
  <c r="X38" i="6"/>
  <c r="Y38" i="6"/>
  <c r="Z38" i="6"/>
  <c r="AA38" i="6"/>
  <c r="AB38" i="6"/>
  <c r="AC38" i="6"/>
  <c r="AD38" i="6"/>
  <c r="AE38" i="6"/>
  <c r="AE39" i="6" s="1"/>
  <c r="AF38" i="6"/>
  <c r="AG38" i="6"/>
  <c r="AH38" i="6"/>
  <c r="AI38" i="6"/>
  <c r="AI39" i="6" s="1"/>
  <c r="AJ38" i="6"/>
  <c r="AK38" i="6"/>
  <c r="AL38" i="6"/>
  <c r="AL39" i="6" s="1"/>
  <c r="AM38" i="6"/>
  <c r="AM39" i="6" s="1"/>
  <c r="AN38" i="6"/>
  <c r="AO38" i="6"/>
  <c r="AP38" i="6"/>
  <c r="AP39" i="6" s="1"/>
  <c r="AQ38" i="6"/>
  <c r="AR38" i="6"/>
  <c r="AS38" i="6"/>
  <c r="AT38" i="6"/>
  <c r="AT39" i="6" s="1"/>
  <c r="AU38" i="6"/>
  <c r="AV38" i="6"/>
  <c r="AW38" i="6"/>
  <c r="AX38" i="6"/>
  <c r="AX39" i="6" s="1"/>
  <c r="AY38" i="6"/>
  <c r="AZ38" i="6"/>
  <c r="BA38" i="6"/>
  <c r="BB38" i="6"/>
  <c r="BB39" i="6" s="1"/>
  <c r="BC38" i="6"/>
  <c r="BD38" i="6"/>
  <c r="BE38" i="6"/>
  <c r="BF38" i="6"/>
  <c r="BF39" i="6" s="1"/>
  <c r="BG38" i="6"/>
  <c r="BH38" i="6"/>
  <c r="BI38" i="6"/>
  <c r="BJ38" i="6"/>
  <c r="BJ39" i="6" s="1"/>
  <c r="BK38" i="6"/>
  <c r="BL38" i="6"/>
  <c r="BM38" i="6"/>
  <c r="BN38" i="6"/>
  <c r="BN39" i="6" s="1"/>
  <c r="G39" i="6"/>
  <c r="H39" i="6"/>
  <c r="K39" i="6"/>
  <c r="O39" i="6"/>
  <c r="P39" i="6"/>
  <c r="S39" i="6"/>
  <c r="X39" i="6"/>
  <c r="AA39" i="6"/>
  <c r="AF39" i="6"/>
  <c r="AQ39" i="6"/>
  <c r="AU39" i="6"/>
  <c r="AY39" i="6"/>
  <c r="BC39" i="6"/>
  <c r="BG39" i="6"/>
  <c r="BK39" i="6"/>
  <c r="C39" i="6"/>
  <c r="C38" i="6"/>
  <c r="C37" i="6"/>
  <c r="C35" i="6"/>
  <c r="C36" i="6"/>
  <c r="B4" i="6"/>
  <c r="BK45" i="6" s="1"/>
  <c r="B5" i="6"/>
  <c r="BL46" i="6" s="1"/>
  <c r="B6" i="6"/>
  <c r="B7" i="6"/>
  <c r="BN48" i="6" s="1"/>
  <c r="B8" i="6"/>
  <c r="BC49" i="6" s="1"/>
  <c r="B9" i="6"/>
  <c r="AZ50" i="6" s="1"/>
  <c r="B10" i="6"/>
  <c r="B11" i="6"/>
  <c r="B12" i="6"/>
  <c r="BG53" i="6" s="1"/>
  <c r="B13" i="6"/>
  <c r="BH54" i="6" s="1"/>
  <c r="B14" i="6"/>
  <c r="B15" i="6"/>
  <c r="BG56" i="6" s="1"/>
  <c r="B16" i="6"/>
  <c r="BH57" i="6" s="1"/>
  <c r="B17" i="6"/>
  <c r="BA58" i="6" s="1"/>
  <c r="B18" i="6"/>
  <c r="B19" i="6"/>
  <c r="B20" i="6"/>
  <c r="J61" i="6" s="1"/>
  <c r="B21" i="6"/>
  <c r="V62" i="6" s="1"/>
  <c r="B22" i="6"/>
  <c r="B23" i="6"/>
  <c r="B24" i="6"/>
  <c r="B25" i="6"/>
  <c r="V66" i="6" s="1"/>
  <c r="B26" i="6"/>
  <c r="B27" i="6"/>
  <c r="B28" i="6"/>
  <c r="B29" i="6"/>
  <c r="B30" i="6"/>
  <c r="B31" i="6"/>
  <c r="B32" i="6"/>
  <c r="B33" i="6"/>
  <c r="B3" i="6"/>
  <c r="D22" i="9"/>
  <c r="D13" i="9"/>
  <c r="D29" i="9"/>
  <c r="D11" i="9"/>
  <c r="D3" i="9"/>
  <c r="D10" i="9"/>
  <c r="D6" i="9"/>
  <c r="D4" i="9"/>
  <c r="D16" i="9"/>
  <c r="D33" i="9"/>
  <c r="D8" i="9"/>
  <c r="D32" i="9"/>
  <c r="D25" i="9"/>
  <c r="D7" i="9"/>
  <c r="D12" i="9"/>
  <c r="D17" i="9"/>
  <c r="D5" i="9"/>
  <c r="D27" i="9"/>
  <c r="D18" i="9"/>
  <c r="D26" i="9"/>
  <c r="D20" i="9"/>
  <c r="D30" i="9"/>
  <c r="D21" i="9"/>
  <c r="D23" i="9"/>
  <c r="D19" i="9"/>
  <c r="D24" i="9"/>
  <c r="D14" i="9"/>
  <c r="D31" i="9"/>
  <c r="D15" i="9"/>
  <c r="D9" i="9"/>
  <c r="D28" i="9"/>
  <c r="BN68" i="6" l="1"/>
  <c r="BJ68" i="6"/>
  <c r="BF68" i="6"/>
  <c r="BM68" i="6"/>
  <c r="BH68" i="6"/>
  <c r="BC68" i="6"/>
  <c r="AY68" i="6"/>
  <c r="AU68" i="6"/>
  <c r="AQ68" i="6"/>
  <c r="AM68" i="6"/>
  <c r="AI68" i="6"/>
  <c r="AE68" i="6"/>
  <c r="AA68" i="6"/>
  <c r="W68" i="6"/>
  <c r="S68" i="6"/>
  <c r="O68" i="6"/>
  <c r="K68" i="6"/>
  <c r="G68" i="6"/>
  <c r="BL68" i="6"/>
  <c r="BG68" i="6"/>
  <c r="BB68" i="6"/>
  <c r="AX68" i="6"/>
  <c r="AT68" i="6"/>
  <c r="AP68" i="6"/>
  <c r="AL68" i="6"/>
  <c r="AH68" i="6"/>
  <c r="AD68" i="6"/>
  <c r="Z68" i="6"/>
  <c r="V68" i="6"/>
  <c r="R68" i="6"/>
  <c r="N68" i="6"/>
  <c r="J68" i="6"/>
  <c r="F68" i="6"/>
  <c r="C68" i="6"/>
  <c r="BK68" i="6"/>
  <c r="BE68" i="6"/>
  <c r="BA68" i="6"/>
  <c r="AW68" i="6"/>
  <c r="AS68" i="6"/>
  <c r="AO68" i="6"/>
  <c r="AK68" i="6"/>
  <c r="AG68" i="6"/>
  <c r="AC68" i="6"/>
  <c r="Y68" i="6"/>
  <c r="U68" i="6"/>
  <c r="Q68" i="6"/>
  <c r="M68" i="6"/>
  <c r="I68" i="6"/>
  <c r="E68" i="6"/>
  <c r="AZ68" i="6"/>
  <c r="AJ68" i="6"/>
  <c r="T68" i="6"/>
  <c r="D68" i="6"/>
  <c r="AV68" i="6"/>
  <c r="AF68" i="6"/>
  <c r="P68" i="6"/>
  <c r="BI68" i="6"/>
  <c r="AR68" i="6"/>
  <c r="AB68" i="6"/>
  <c r="L68" i="6"/>
  <c r="H68" i="6"/>
  <c r="BD68" i="6"/>
  <c r="AN68" i="6"/>
  <c r="C60" i="6"/>
  <c r="BL60" i="6"/>
  <c r="BH60" i="6"/>
  <c r="BD60" i="6"/>
  <c r="AZ60" i="6"/>
  <c r="AV60" i="6"/>
  <c r="AR60" i="6"/>
  <c r="AN60" i="6"/>
  <c r="AJ60" i="6"/>
  <c r="AF60" i="6"/>
  <c r="AB60" i="6"/>
  <c r="X60" i="6"/>
  <c r="T60" i="6"/>
  <c r="P60" i="6"/>
  <c r="L60" i="6"/>
  <c r="H60" i="6"/>
  <c r="D60" i="6"/>
  <c r="BK60" i="6"/>
  <c r="BG60" i="6"/>
  <c r="BC60" i="6"/>
  <c r="BN60" i="6"/>
  <c r="BJ60" i="6"/>
  <c r="BF60" i="6"/>
  <c r="BB60" i="6"/>
  <c r="AX60" i="6"/>
  <c r="AT60" i="6"/>
  <c r="AP60" i="6"/>
  <c r="AL60" i="6"/>
  <c r="AH60" i="6"/>
  <c r="AD60" i="6"/>
  <c r="Z60" i="6"/>
  <c r="V60" i="6"/>
  <c r="R60" i="6"/>
  <c r="N60" i="6"/>
  <c r="J60" i="6"/>
  <c r="F60" i="6"/>
  <c r="BA60" i="6"/>
  <c r="AS60" i="6"/>
  <c r="AK60" i="6"/>
  <c r="AC60" i="6"/>
  <c r="U60" i="6"/>
  <c r="M60" i="6"/>
  <c r="E60" i="6"/>
  <c r="BM60" i="6"/>
  <c r="AY60" i="6"/>
  <c r="AQ60" i="6"/>
  <c r="AI60" i="6"/>
  <c r="AA60" i="6"/>
  <c r="S60" i="6"/>
  <c r="K60" i="6"/>
  <c r="BI60" i="6"/>
  <c r="AW60" i="6"/>
  <c r="AO60" i="6"/>
  <c r="AG60" i="6"/>
  <c r="Y60" i="6"/>
  <c r="Q60" i="6"/>
  <c r="I60" i="6"/>
  <c r="C52" i="6"/>
  <c r="BM52" i="6"/>
  <c r="BI52" i="6"/>
  <c r="BE52" i="6"/>
  <c r="BA52" i="6"/>
  <c r="AW52" i="6"/>
  <c r="AS52" i="6"/>
  <c r="AO52" i="6"/>
  <c r="AK52" i="6"/>
  <c r="AG52" i="6"/>
  <c r="AC52" i="6"/>
  <c r="Y52" i="6"/>
  <c r="U52" i="6"/>
  <c r="Q52" i="6"/>
  <c r="M52" i="6"/>
  <c r="I52" i="6"/>
  <c r="E52" i="6"/>
  <c r="BL52" i="6"/>
  <c r="BH52" i="6"/>
  <c r="BD52" i="6"/>
  <c r="AZ52" i="6"/>
  <c r="AV52" i="6"/>
  <c r="AR52" i="6"/>
  <c r="AN52" i="6"/>
  <c r="AJ52" i="6"/>
  <c r="AF52" i="6"/>
  <c r="AB52" i="6"/>
  <c r="X52" i="6"/>
  <c r="T52" i="6"/>
  <c r="P52" i="6"/>
  <c r="L52" i="6"/>
  <c r="H52" i="6"/>
  <c r="D52" i="6"/>
  <c r="BK52" i="6"/>
  <c r="BG52" i="6"/>
  <c r="BC52" i="6"/>
  <c r="AY52" i="6"/>
  <c r="AU52" i="6"/>
  <c r="AQ52" i="6"/>
  <c r="AM52" i="6"/>
  <c r="AI52" i="6"/>
  <c r="AE52" i="6"/>
  <c r="AA52" i="6"/>
  <c r="W52" i="6"/>
  <c r="S52" i="6"/>
  <c r="O52" i="6"/>
  <c r="K52" i="6"/>
  <c r="G52" i="6"/>
  <c r="V78" i="6"/>
  <c r="V84" i="6" s="1"/>
  <c r="AQ78" i="6"/>
  <c r="AQ84" i="6" s="1"/>
  <c r="P48" i="6"/>
  <c r="AF48" i="6"/>
  <c r="AF78" i="6" s="1"/>
  <c r="AF84" i="6" s="1"/>
  <c r="R52" i="6"/>
  <c r="AX52" i="6"/>
  <c r="BN52" i="6"/>
  <c r="AQ56" i="6"/>
  <c r="O60" i="6"/>
  <c r="AU60" i="6"/>
  <c r="BM44" i="6"/>
  <c r="BI44" i="6"/>
  <c r="BE44" i="6"/>
  <c r="BA44" i="6"/>
  <c r="AW44" i="6"/>
  <c r="AS44" i="6"/>
  <c r="AO44" i="6"/>
  <c r="AK44" i="6"/>
  <c r="AG44" i="6"/>
  <c r="AC44" i="6"/>
  <c r="Y44" i="6"/>
  <c r="U44" i="6"/>
  <c r="Q44" i="6"/>
  <c r="M44" i="6"/>
  <c r="I44" i="6"/>
  <c r="E44" i="6"/>
  <c r="BM71" i="6"/>
  <c r="BI71" i="6"/>
  <c r="BE71" i="6"/>
  <c r="BA71" i="6"/>
  <c r="AW71" i="6"/>
  <c r="AS71" i="6"/>
  <c r="AO71" i="6"/>
  <c r="AK71" i="6"/>
  <c r="AG71" i="6"/>
  <c r="AC71" i="6"/>
  <c r="Y71" i="6"/>
  <c r="U71" i="6"/>
  <c r="Q71" i="6"/>
  <c r="M71" i="6"/>
  <c r="I71" i="6"/>
  <c r="E71" i="6"/>
  <c r="C71" i="6"/>
  <c r="BK71" i="6"/>
  <c r="BG71" i="6"/>
  <c r="BC71" i="6"/>
  <c r="AY71" i="6"/>
  <c r="AU71" i="6"/>
  <c r="AQ71" i="6"/>
  <c r="AM71" i="6"/>
  <c r="AI71" i="6"/>
  <c r="AE71" i="6"/>
  <c r="AA71" i="6"/>
  <c r="W71" i="6"/>
  <c r="S71" i="6"/>
  <c r="O71" i="6"/>
  <c r="K71" i="6"/>
  <c r="G71" i="6"/>
  <c r="BJ71" i="6"/>
  <c r="BB71" i="6"/>
  <c r="AT71" i="6"/>
  <c r="AL71" i="6"/>
  <c r="AD71" i="6"/>
  <c r="V71" i="6"/>
  <c r="N71" i="6"/>
  <c r="F71" i="6"/>
  <c r="BH71" i="6"/>
  <c r="AZ71" i="6"/>
  <c r="AR71" i="6"/>
  <c r="AJ71" i="6"/>
  <c r="AB71" i="6"/>
  <c r="T71" i="6"/>
  <c r="L71" i="6"/>
  <c r="D71" i="6"/>
  <c r="BN71" i="6"/>
  <c r="BF71" i="6"/>
  <c r="AX71" i="6"/>
  <c r="AP71" i="6"/>
  <c r="AH71" i="6"/>
  <c r="Z71" i="6"/>
  <c r="R71" i="6"/>
  <c r="J71" i="6"/>
  <c r="AN71" i="6"/>
  <c r="H71" i="6"/>
  <c r="BL71" i="6"/>
  <c r="AF71" i="6"/>
  <c r="BD71" i="6"/>
  <c r="X71" i="6"/>
  <c r="P71" i="6"/>
  <c r="C67" i="6"/>
  <c r="BN67" i="6"/>
  <c r="BJ67" i="6"/>
  <c r="BF67" i="6"/>
  <c r="BB67" i="6"/>
  <c r="AX67" i="6"/>
  <c r="AT67" i="6"/>
  <c r="AP67" i="6"/>
  <c r="AL67" i="6"/>
  <c r="AH67" i="6"/>
  <c r="AD67" i="6"/>
  <c r="Z67" i="6"/>
  <c r="V67" i="6"/>
  <c r="R67" i="6"/>
  <c r="N67" i="6"/>
  <c r="J67" i="6"/>
  <c r="F67" i="6"/>
  <c r="BM67" i="6"/>
  <c r="BI67" i="6"/>
  <c r="BE67" i="6"/>
  <c r="BA67" i="6"/>
  <c r="AW67" i="6"/>
  <c r="AS67" i="6"/>
  <c r="AO67" i="6"/>
  <c r="AK67" i="6"/>
  <c r="AG67" i="6"/>
  <c r="AC67" i="6"/>
  <c r="Y67" i="6"/>
  <c r="U67" i="6"/>
  <c r="Q67" i="6"/>
  <c r="M67" i="6"/>
  <c r="I67" i="6"/>
  <c r="E67" i="6"/>
  <c r="BL67" i="6"/>
  <c r="BH67" i="6"/>
  <c r="BD67" i="6"/>
  <c r="AZ67" i="6"/>
  <c r="AV67" i="6"/>
  <c r="AR67" i="6"/>
  <c r="AN67" i="6"/>
  <c r="AJ67" i="6"/>
  <c r="AF67" i="6"/>
  <c r="AB67" i="6"/>
  <c r="X67" i="6"/>
  <c r="T67" i="6"/>
  <c r="P67" i="6"/>
  <c r="L67" i="6"/>
  <c r="H67" i="6"/>
  <c r="D67" i="6"/>
  <c r="AY67" i="6"/>
  <c r="AI67" i="6"/>
  <c r="S67" i="6"/>
  <c r="BK67" i="6"/>
  <c r="AU67" i="6"/>
  <c r="AE67" i="6"/>
  <c r="O67" i="6"/>
  <c r="BG67" i="6"/>
  <c r="AQ67" i="6"/>
  <c r="AA67" i="6"/>
  <c r="K67" i="6"/>
  <c r="G67" i="6"/>
  <c r="BC67" i="6"/>
  <c r="AM67" i="6"/>
  <c r="C63" i="6"/>
  <c r="BM63" i="6"/>
  <c r="BI63" i="6"/>
  <c r="BE63" i="6"/>
  <c r="BA63" i="6"/>
  <c r="AW63" i="6"/>
  <c r="AS63" i="6"/>
  <c r="AO63" i="6"/>
  <c r="AK63" i="6"/>
  <c r="AG63" i="6"/>
  <c r="AC63" i="6"/>
  <c r="Y63" i="6"/>
  <c r="U63" i="6"/>
  <c r="Q63" i="6"/>
  <c r="M63" i="6"/>
  <c r="BL63" i="6"/>
  <c r="BH63" i="6"/>
  <c r="BD63" i="6"/>
  <c r="AZ63" i="6"/>
  <c r="AV63" i="6"/>
  <c r="AR63" i="6"/>
  <c r="AN63" i="6"/>
  <c r="AJ63" i="6"/>
  <c r="AF63" i="6"/>
  <c r="AB63" i="6"/>
  <c r="X63" i="6"/>
  <c r="T63" i="6"/>
  <c r="P63" i="6"/>
  <c r="L63" i="6"/>
  <c r="H63" i="6"/>
  <c r="D63" i="6"/>
  <c r="BG63" i="6"/>
  <c r="AY63" i="6"/>
  <c r="AQ63" i="6"/>
  <c r="AI63" i="6"/>
  <c r="AA63" i="6"/>
  <c r="S63" i="6"/>
  <c r="K63" i="6"/>
  <c r="F63" i="6"/>
  <c r="BN63" i="6"/>
  <c r="BF63" i="6"/>
  <c r="AX63" i="6"/>
  <c r="AP63" i="6"/>
  <c r="AH63" i="6"/>
  <c r="Z63" i="6"/>
  <c r="R63" i="6"/>
  <c r="J63" i="6"/>
  <c r="E63" i="6"/>
  <c r="BK63" i="6"/>
  <c r="BC63" i="6"/>
  <c r="AU63" i="6"/>
  <c r="AM63" i="6"/>
  <c r="AE63" i="6"/>
  <c r="W63" i="6"/>
  <c r="O63" i="6"/>
  <c r="I63" i="6"/>
  <c r="BB63" i="6"/>
  <c r="V63" i="6"/>
  <c r="AT63" i="6"/>
  <c r="N63" i="6"/>
  <c r="AL63" i="6"/>
  <c r="G63" i="6"/>
  <c r="C59" i="6"/>
  <c r="BK59" i="6"/>
  <c r="BG59" i="6"/>
  <c r="BC59" i="6"/>
  <c r="AY59" i="6"/>
  <c r="AU59" i="6"/>
  <c r="AQ59" i="6"/>
  <c r="AM59" i="6"/>
  <c r="AI59" i="6"/>
  <c r="AE59" i="6"/>
  <c r="AA59" i="6"/>
  <c r="W59" i="6"/>
  <c r="S59" i="6"/>
  <c r="O59" i="6"/>
  <c r="K59" i="6"/>
  <c r="G59" i="6"/>
  <c r="BM59" i="6"/>
  <c r="BI59" i="6"/>
  <c r="BE59" i="6"/>
  <c r="BA59" i="6"/>
  <c r="AW59" i="6"/>
  <c r="AS59" i="6"/>
  <c r="AK59" i="6"/>
  <c r="AG59" i="6"/>
  <c r="AC59" i="6"/>
  <c r="Y59" i="6"/>
  <c r="U59" i="6"/>
  <c r="Q59" i="6"/>
  <c r="M59" i="6"/>
  <c r="I59" i="6"/>
  <c r="E59" i="6"/>
  <c r="BH59" i="6"/>
  <c r="AZ59" i="6"/>
  <c r="AR59" i="6"/>
  <c r="AJ59" i="6"/>
  <c r="AB59" i="6"/>
  <c r="T59" i="6"/>
  <c r="L59" i="6"/>
  <c r="D59" i="6"/>
  <c r="BN59" i="6"/>
  <c r="BF59" i="6"/>
  <c r="AX59" i="6"/>
  <c r="AP59" i="6"/>
  <c r="AH59" i="6"/>
  <c r="Z59" i="6"/>
  <c r="R59" i="6"/>
  <c r="J59" i="6"/>
  <c r="BL59" i="6"/>
  <c r="BD59" i="6"/>
  <c r="AV59" i="6"/>
  <c r="AN59" i="6"/>
  <c r="AF59" i="6"/>
  <c r="X59" i="6"/>
  <c r="P59" i="6"/>
  <c r="H59" i="6"/>
  <c r="C55" i="6"/>
  <c r="BK55" i="6"/>
  <c r="BG55" i="6"/>
  <c r="BC55" i="6"/>
  <c r="AY55" i="6"/>
  <c r="AU55" i="6"/>
  <c r="AQ55" i="6"/>
  <c r="AM55" i="6"/>
  <c r="AI55" i="6"/>
  <c r="AE55" i="6"/>
  <c r="AA55" i="6"/>
  <c r="W55" i="6"/>
  <c r="S55" i="6"/>
  <c r="O55" i="6"/>
  <c r="K55" i="6"/>
  <c r="G55" i="6"/>
  <c r="BM55" i="6"/>
  <c r="BH55" i="6"/>
  <c r="BB55" i="6"/>
  <c r="AW55" i="6"/>
  <c r="AR55" i="6"/>
  <c r="AL55" i="6"/>
  <c r="AG55" i="6"/>
  <c r="AB55" i="6"/>
  <c r="V55" i="6"/>
  <c r="Q55" i="6"/>
  <c r="L55" i="6"/>
  <c r="F55" i="6"/>
  <c r="BL55" i="6"/>
  <c r="BF55" i="6"/>
  <c r="BA55" i="6"/>
  <c r="AV55" i="6"/>
  <c r="AP55" i="6"/>
  <c r="AK55" i="6"/>
  <c r="AF55" i="6"/>
  <c r="Z55" i="6"/>
  <c r="U55" i="6"/>
  <c r="P55" i="6"/>
  <c r="J55" i="6"/>
  <c r="E55" i="6"/>
  <c r="BJ55" i="6"/>
  <c r="BE55" i="6"/>
  <c r="AZ55" i="6"/>
  <c r="AT55" i="6"/>
  <c r="AO55" i="6"/>
  <c r="AJ55" i="6"/>
  <c r="AD55" i="6"/>
  <c r="Y55" i="6"/>
  <c r="T55" i="6"/>
  <c r="N55" i="6"/>
  <c r="I55" i="6"/>
  <c r="D55" i="6"/>
  <c r="C51" i="6"/>
  <c r="BL51" i="6"/>
  <c r="BH51" i="6"/>
  <c r="BD51" i="6"/>
  <c r="AZ51" i="6"/>
  <c r="AV51" i="6"/>
  <c r="AR51" i="6"/>
  <c r="AN51" i="6"/>
  <c r="AJ51" i="6"/>
  <c r="AF51" i="6"/>
  <c r="AB51" i="6"/>
  <c r="X51" i="6"/>
  <c r="T51" i="6"/>
  <c r="P51" i="6"/>
  <c r="L51" i="6"/>
  <c r="H51" i="6"/>
  <c r="D51" i="6"/>
  <c r="BK51" i="6"/>
  <c r="BG51" i="6"/>
  <c r="BC51" i="6"/>
  <c r="AY51" i="6"/>
  <c r="AU51" i="6"/>
  <c r="AQ51" i="6"/>
  <c r="AM51" i="6"/>
  <c r="AI51" i="6"/>
  <c r="AE51" i="6"/>
  <c r="AA51" i="6"/>
  <c r="W51" i="6"/>
  <c r="S51" i="6"/>
  <c r="O51" i="6"/>
  <c r="K51" i="6"/>
  <c r="G51" i="6"/>
  <c r="BN51" i="6"/>
  <c r="BJ51" i="6"/>
  <c r="BF51" i="6"/>
  <c r="BB51" i="6"/>
  <c r="AX51" i="6"/>
  <c r="AT51" i="6"/>
  <c r="AP51" i="6"/>
  <c r="AL51" i="6"/>
  <c r="AH51" i="6"/>
  <c r="AD51" i="6"/>
  <c r="Z51" i="6"/>
  <c r="V51" i="6"/>
  <c r="R51" i="6"/>
  <c r="N51" i="6"/>
  <c r="J51" i="6"/>
  <c r="F51" i="6"/>
  <c r="C47" i="6"/>
  <c r="BL47" i="6"/>
  <c r="BH47" i="6"/>
  <c r="BD47" i="6"/>
  <c r="AZ47" i="6"/>
  <c r="AV47" i="6"/>
  <c r="AR47" i="6"/>
  <c r="AN47" i="6"/>
  <c r="AJ47" i="6"/>
  <c r="AF47" i="6"/>
  <c r="AB47" i="6"/>
  <c r="X47" i="6"/>
  <c r="T47" i="6"/>
  <c r="P47" i="6"/>
  <c r="L47" i="6"/>
  <c r="H47" i="6"/>
  <c r="D47" i="6"/>
  <c r="BN47" i="6"/>
  <c r="BJ47" i="6"/>
  <c r="BF47" i="6"/>
  <c r="BB47" i="6"/>
  <c r="AX47" i="6"/>
  <c r="AT47" i="6"/>
  <c r="AP47" i="6"/>
  <c r="AL47" i="6"/>
  <c r="AH47" i="6"/>
  <c r="AD47" i="6"/>
  <c r="Z47" i="6"/>
  <c r="V47" i="6"/>
  <c r="R47" i="6"/>
  <c r="N47" i="6"/>
  <c r="J47" i="6"/>
  <c r="F47" i="6"/>
  <c r="AN39" i="6"/>
  <c r="G44" i="6"/>
  <c r="L44" i="6"/>
  <c r="R44" i="6"/>
  <c r="W44" i="6"/>
  <c r="AB44" i="6"/>
  <c r="AH44" i="6"/>
  <c r="AM44" i="6"/>
  <c r="AR44" i="6"/>
  <c r="AX44" i="6"/>
  <c r="BC44" i="6"/>
  <c r="BH44" i="6"/>
  <c r="BN44" i="6"/>
  <c r="H45" i="6"/>
  <c r="M45" i="6"/>
  <c r="S45" i="6"/>
  <c r="X45" i="6"/>
  <c r="AC45" i="6"/>
  <c r="AI45" i="6"/>
  <c r="AN45" i="6"/>
  <c r="AS45" i="6"/>
  <c r="AY45" i="6"/>
  <c r="BD45" i="6"/>
  <c r="BI45" i="6"/>
  <c r="D46" i="6"/>
  <c r="I46" i="6"/>
  <c r="P46" i="6"/>
  <c r="X46" i="6"/>
  <c r="AF46" i="6"/>
  <c r="AN46" i="6"/>
  <c r="AV46" i="6"/>
  <c r="BD46" i="6"/>
  <c r="I47" i="6"/>
  <c r="Q47" i="6"/>
  <c r="Y47" i="6"/>
  <c r="AG47" i="6"/>
  <c r="AO47" i="6"/>
  <c r="AW47" i="6"/>
  <c r="BE47" i="6"/>
  <c r="BM47" i="6"/>
  <c r="J48" i="6"/>
  <c r="R48" i="6"/>
  <c r="Z48" i="6"/>
  <c r="AH48" i="6"/>
  <c r="AX48" i="6"/>
  <c r="S49" i="6"/>
  <c r="AI49" i="6"/>
  <c r="AY49" i="6"/>
  <c r="D50" i="6"/>
  <c r="T50" i="6"/>
  <c r="AJ50" i="6"/>
  <c r="E51" i="6"/>
  <c r="U51" i="6"/>
  <c r="AK51" i="6"/>
  <c r="BA51" i="6"/>
  <c r="F52" i="6"/>
  <c r="V52" i="6"/>
  <c r="AL52" i="6"/>
  <c r="BB52" i="6"/>
  <c r="G53" i="6"/>
  <c r="W53" i="6"/>
  <c r="AM53" i="6"/>
  <c r="BC53" i="6"/>
  <c r="H54" i="6"/>
  <c r="X54" i="6"/>
  <c r="AN54" i="6"/>
  <c r="R55" i="6"/>
  <c r="AN55" i="6"/>
  <c r="BI55" i="6"/>
  <c r="S56" i="6"/>
  <c r="AY56" i="6"/>
  <c r="T57" i="6"/>
  <c r="AZ57" i="6"/>
  <c r="U58" i="6"/>
  <c r="V59" i="6"/>
  <c r="BB59" i="6"/>
  <c r="W60" i="6"/>
  <c r="BE60" i="6"/>
  <c r="BL61" i="6"/>
  <c r="AD63" i="6"/>
  <c r="AV71" i="6"/>
  <c r="BN72" i="6"/>
  <c r="BJ72" i="6"/>
  <c r="BF72" i="6"/>
  <c r="BB72" i="6"/>
  <c r="AX72" i="6"/>
  <c r="AT72" i="6"/>
  <c r="AP72" i="6"/>
  <c r="AL72" i="6"/>
  <c r="AH72" i="6"/>
  <c r="AD72" i="6"/>
  <c r="Z72" i="6"/>
  <c r="V72" i="6"/>
  <c r="R72" i="6"/>
  <c r="N72" i="6"/>
  <c r="J72" i="6"/>
  <c r="F72" i="6"/>
  <c r="BL72" i="6"/>
  <c r="BH72" i="6"/>
  <c r="BD72" i="6"/>
  <c r="AZ72" i="6"/>
  <c r="AV72" i="6"/>
  <c r="AR72" i="6"/>
  <c r="AN72" i="6"/>
  <c r="AJ72" i="6"/>
  <c r="AF72" i="6"/>
  <c r="AB72" i="6"/>
  <c r="X72" i="6"/>
  <c r="T72" i="6"/>
  <c r="P72" i="6"/>
  <c r="L72" i="6"/>
  <c r="H72" i="6"/>
  <c r="D72" i="6"/>
  <c r="BK72" i="6"/>
  <c r="BC72" i="6"/>
  <c r="AU72" i="6"/>
  <c r="AM72" i="6"/>
  <c r="AE72" i="6"/>
  <c r="W72" i="6"/>
  <c r="O72" i="6"/>
  <c r="G72" i="6"/>
  <c r="BI72" i="6"/>
  <c r="BA72" i="6"/>
  <c r="AS72" i="6"/>
  <c r="AK72" i="6"/>
  <c r="AC72" i="6"/>
  <c r="U72" i="6"/>
  <c r="M72" i="6"/>
  <c r="E72" i="6"/>
  <c r="BG72" i="6"/>
  <c r="AY72" i="6"/>
  <c r="AQ72" i="6"/>
  <c r="AI72" i="6"/>
  <c r="AA72" i="6"/>
  <c r="S72" i="6"/>
  <c r="K72" i="6"/>
  <c r="C72" i="6"/>
  <c r="AO72" i="6"/>
  <c r="I72" i="6"/>
  <c r="BM72" i="6"/>
  <c r="AG72" i="6"/>
  <c r="BE72" i="6"/>
  <c r="Y72" i="6"/>
  <c r="AW72" i="6"/>
  <c r="Q72" i="6"/>
  <c r="C48" i="6"/>
  <c r="BM48" i="6"/>
  <c r="BI48" i="6"/>
  <c r="BE48" i="6"/>
  <c r="BA48" i="6"/>
  <c r="AW48" i="6"/>
  <c r="AS48" i="6"/>
  <c r="AO48" i="6"/>
  <c r="AK48" i="6"/>
  <c r="AG48" i="6"/>
  <c r="AC48" i="6"/>
  <c r="Y48" i="6"/>
  <c r="U48" i="6"/>
  <c r="Q48" i="6"/>
  <c r="M48" i="6"/>
  <c r="I48" i="6"/>
  <c r="E48" i="6"/>
  <c r="BL48" i="6"/>
  <c r="BH48" i="6"/>
  <c r="BD48" i="6"/>
  <c r="AZ48" i="6"/>
  <c r="AV48" i="6"/>
  <c r="AR48" i="6"/>
  <c r="AN48" i="6"/>
  <c r="AJ48" i="6"/>
  <c r="BK48" i="6"/>
  <c r="BG48" i="6"/>
  <c r="BC48" i="6"/>
  <c r="AY48" i="6"/>
  <c r="AU48" i="6"/>
  <c r="AQ48" i="6"/>
  <c r="AM48" i="6"/>
  <c r="AI48" i="6"/>
  <c r="AE48" i="6"/>
  <c r="AA48" i="6"/>
  <c r="W48" i="6"/>
  <c r="S48" i="6"/>
  <c r="O48" i="6"/>
  <c r="K48" i="6"/>
  <c r="K78" i="6" s="1"/>
  <c r="K84" i="6" s="1"/>
  <c r="G48" i="6"/>
  <c r="BG78" i="6"/>
  <c r="BG84" i="6" s="1"/>
  <c r="BJ48" i="6"/>
  <c r="BL74" i="6"/>
  <c r="BH74" i="6"/>
  <c r="BD74" i="6"/>
  <c r="AZ74" i="6"/>
  <c r="AV74" i="6"/>
  <c r="AR74" i="6"/>
  <c r="AN74" i="6"/>
  <c r="AJ74" i="6"/>
  <c r="AF74" i="6"/>
  <c r="AB74" i="6"/>
  <c r="X74" i="6"/>
  <c r="T74" i="6"/>
  <c r="P74" i="6"/>
  <c r="L74" i="6"/>
  <c r="H74" i="6"/>
  <c r="D74" i="6"/>
  <c r="C74" i="6"/>
  <c r="BK74" i="6"/>
  <c r="BG74" i="6"/>
  <c r="BC74" i="6"/>
  <c r="AY74" i="6"/>
  <c r="AU74" i="6"/>
  <c r="AQ74" i="6"/>
  <c r="AM74" i="6"/>
  <c r="AI74" i="6"/>
  <c r="AE74" i="6"/>
  <c r="AA74" i="6"/>
  <c r="W74" i="6"/>
  <c r="S74" i="6"/>
  <c r="O74" i="6"/>
  <c r="K74" i="6"/>
  <c r="G74" i="6"/>
  <c r="BN74" i="6"/>
  <c r="BJ74" i="6"/>
  <c r="BF74" i="6"/>
  <c r="BB74" i="6"/>
  <c r="AX74" i="6"/>
  <c r="AT74" i="6"/>
  <c r="AP74" i="6"/>
  <c r="AL74" i="6"/>
  <c r="AH74" i="6"/>
  <c r="AD74" i="6"/>
  <c r="Z74" i="6"/>
  <c r="V74" i="6"/>
  <c r="R74" i="6"/>
  <c r="N74" i="6"/>
  <c r="J74" i="6"/>
  <c r="F74" i="6"/>
  <c r="BM74" i="6"/>
  <c r="AW74" i="6"/>
  <c r="AG74" i="6"/>
  <c r="Q74" i="6"/>
  <c r="BI74" i="6"/>
  <c r="AS74" i="6"/>
  <c r="AC74" i="6"/>
  <c r="M74" i="6"/>
  <c r="BE74" i="6"/>
  <c r="AO74" i="6"/>
  <c r="Y74" i="6"/>
  <c r="I74" i="6"/>
  <c r="E74" i="6"/>
  <c r="BA74" i="6"/>
  <c r="AK74" i="6"/>
  <c r="C66" i="6"/>
  <c r="BM66" i="6"/>
  <c r="BI66" i="6"/>
  <c r="BE66" i="6"/>
  <c r="BA66" i="6"/>
  <c r="AW66" i="6"/>
  <c r="AS66" i="6"/>
  <c r="AO66" i="6"/>
  <c r="AK66" i="6"/>
  <c r="AG66" i="6"/>
  <c r="AC66" i="6"/>
  <c r="Y66" i="6"/>
  <c r="U66" i="6"/>
  <c r="Q66" i="6"/>
  <c r="M66" i="6"/>
  <c r="I66" i="6"/>
  <c r="E66" i="6"/>
  <c r="BL66" i="6"/>
  <c r="BH66" i="6"/>
  <c r="BD66" i="6"/>
  <c r="AZ66" i="6"/>
  <c r="AV66" i="6"/>
  <c r="AR66" i="6"/>
  <c r="AN66" i="6"/>
  <c r="AJ66" i="6"/>
  <c r="AF66" i="6"/>
  <c r="AB66" i="6"/>
  <c r="X66" i="6"/>
  <c r="T66" i="6"/>
  <c r="P66" i="6"/>
  <c r="L66" i="6"/>
  <c r="H66" i="6"/>
  <c r="D66" i="6"/>
  <c r="BK66" i="6"/>
  <c r="BG66" i="6"/>
  <c r="BC66" i="6"/>
  <c r="AY66" i="6"/>
  <c r="AU66" i="6"/>
  <c r="AQ66" i="6"/>
  <c r="AM66" i="6"/>
  <c r="AI66" i="6"/>
  <c r="AE66" i="6"/>
  <c r="AA66" i="6"/>
  <c r="W66" i="6"/>
  <c r="S66" i="6"/>
  <c r="O66" i="6"/>
  <c r="K66" i="6"/>
  <c r="G66" i="6"/>
  <c r="BN66" i="6"/>
  <c r="AX66" i="6"/>
  <c r="AH66" i="6"/>
  <c r="R66" i="6"/>
  <c r="BJ66" i="6"/>
  <c r="AT66" i="6"/>
  <c r="AD66" i="6"/>
  <c r="N66" i="6"/>
  <c r="BF66" i="6"/>
  <c r="AP66" i="6"/>
  <c r="Z66" i="6"/>
  <c r="J66" i="6"/>
  <c r="F66" i="6"/>
  <c r="BB66" i="6"/>
  <c r="AL66" i="6"/>
  <c r="C58" i="6"/>
  <c r="BN58" i="6"/>
  <c r="BJ58" i="6"/>
  <c r="BF58" i="6"/>
  <c r="BB58" i="6"/>
  <c r="AX58" i="6"/>
  <c r="AT58" i="6"/>
  <c r="AP58" i="6"/>
  <c r="AL58" i="6"/>
  <c r="AH58" i="6"/>
  <c r="AD58" i="6"/>
  <c r="Z58" i="6"/>
  <c r="V58" i="6"/>
  <c r="R58" i="6"/>
  <c r="N58" i="6"/>
  <c r="J58" i="6"/>
  <c r="F58" i="6"/>
  <c r="BL58" i="6"/>
  <c r="BH58" i="6"/>
  <c r="BD58" i="6"/>
  <c r="AZ58" i="6"/>
  <c r="AV58" i="6"/>
  <c r="AR58" i="6"/>
  <c r="AN58" i="6"/>
  <c r="AJ58" i="6"/>
  <c r="AF58" i="6"/>
  <c r="AB58" i="6"/>
  <c r="X58" i="6"/>
  <c r="T58" i="6"/>
  <c r="P58" i="6"/>
  <c r="L58" i="6"/>
  <c r="H58" i="6"/>
  <c r="D58" i="6"/>
  <c r="BG58" i="6"/>
  <c r="AY58" i="6"/>
  <c r="AQ58" i="6"/>
  <c r="AI58" i="6"/>
  <c r="AA58" i="6"/>
  <c r="S58" i="6"/>
  <c r="K58" i="6"/>
  <c r="BM58" i="6"/>
  <c r="BE58" i="6"/>
  <c r="AW58" i="6"/>
  <c r="AO58" i="6"/>
  <c r="AG58" i="6"/>
  <c r="Y58" i="6"/>
  <c r="Q58" i="6"/>
  <c r="I58" i="6"/>
  <c r="BK58" i="6"/>
  <c r="BC58" i="6"/>
  <c r="AU58" i="6"/>
  <c r="AM58" i="6"/>
  <c r="AE58" i="6"/>
  <c r="W58" i="6"/>
  <c r="O58" i="6"/>
  <c r="G58" i="6"/>
  <c r="C54" i="6"/>
  <c r="BN54" i="6"/>
  <c r="BJ54" i="6"/>
  <c r="BF54" i="6"/>
  <c r="BB54" i="6"/>
  <c r="AX54" i="6"/>
  <c r="AT54" i="6"/>
  <c r="BL54" i="6"/>
  <c r="BG54" i="6"/>
  <c r="BA54" i="6"/>
  <c r="AV54" i="6"/>
  <c r="AQ54" i="6"/>
  <c r="AM54" i="6"/>
  <c r="AI54" i="6"/>
  <c r="AE54" i="6"/>
  <c r="AA54" i="6"/>
  <c r="W54" i="6"/>
  <c r="S54" i="6"/>
  <c r="O54" i="6"/>
  <c r="K54" i="6"/>
  <c r="G54" i="6"/>
  <c r="BK54" i="6"/>
  <c r="BE54" i="6"/>
  <c r="AZ54" i="6"/>
  <c r="AU54" i="6"/>
  <c r="AP54" i="6"/>
  <c r="AL54" i="6"/>
  <c r="AH54" i="6"/>
  <c r="AD54" i="6"/>
  <c r="Z54" i="6"/>
  <c r="V54" i="6"/>
  <c r="R54" i="6"/>
  <c r="N54" i="6"/>
  <c r="J54" i="6"/>
  <c r="F54" i="6"/>
  <c r="BI54" i="6"/>
  <c r="BD54" i="6"/>
  <c r="AY54" i="6"/>
  <c r="AS54" i="6"/>
  <c r="AO54" i="6"/>
  <c r="AK54" i="6"/>
  <c r="AG54" i="6"/>
  <c r="AC54" i="6"/>
  <c r="Y54" i="6"/>
  <c r="U54" i="6"/>
  <c r="Q54" i="6"/>
  <c r="M54" i="6"/>
  <c r="I54" i="6"/>
  <c r="E54" i="6"/>
  <c r="C50" i="6"/>
  <c r="BK50" i="6"/>
  <c r="BG50" i="6"/>
  <c r="BC50" i="6"/>
  <c r="AY50" i="6"/>
  <c r="AU50" i="6"/>
  <c r="AQ50" i="6"/>
  <c r="AM50" i="6"/>
  <c r="AI50" i="6"/>
  <c r="AE50" i="6"/>
  <c r="AA50" i="6"/>
  <c r="W50" i="6"/>
  <c r="S50" i="6"/>
  <c r="O50" i="6"/>
  <c r="K50" i="6"/>
  <c r="G50" i="6"/>
  <c r="BN50" i="6"/>
  <c r="BJ50" i="6"/>
  <c r="BF50" i="6"/>
  <c r="BB50" i="6"/>
  <c r="AX50" i="6"/>
  <c r="AT50" i="6"/>
  <c r="AP50" i="6"/>
  <c r="AL50" i="6"/>
  <c r="AH50" i="6"/>
  <c r="AD50" i="6"/>
  <c r="Z50" i="6"/>
  <c r="V50" i="6"/>
  <c r="R50" i="6"/>
  <c r="N50" i="6"/>
  <c r="J50" i="6"/>
  <c r="F50" i="6"/>
  <c r="BM50" i="6"/>
  <c r="BI50" i="6"/>
  <c r="BE50" i="6"/>
  <c r="BA50" i="6"/>
  <c r="AW50" i="6"/>
  <c r="AS50" i="6"/>
  <c r="AO50" i="6"/>
  <c r="AK50" i="6"/>
  <c r="AG50" i="6"/>
  <c r="AC50" i="6"/>
  <c r="Y50" i="6"/>
  <c r="U50" i="6"/>
  <c r="Q50" i="6"/>
  <c r="M50" i="6"/>
  <c r="I50" i="6"/>
  <c r="E50" i="6"/>
  <c r="C46" i="6"/>
  <c r="BK46" i="6"/>
  <c r="BG46" i="6"/>
  <c r="BC46" i="6"/>
  <c r="AY46" i="6"/>
  <c r="AU46" i="6"/>
  <c r="AQ46" i="6"/>
  <c r="AM46" i="6"/>
  <c r="AI46" i="6"/>
  <c r="AE46" i="6"/>
  <c r="AA46" i="6"/>
  <c r="W46" i="6"/>
  <c r="S46" i="6"/>
  <c r="O46" i="6"/>
  <c r="K46" i="6"/>
  <c r="G46" i="6"/>
  <c r="BM46" i="6"/>
  <c r="BI46" i="6"/>
  <c r="BE46" i="6"/>
  <c r="BA46" i="6"/>
  <c r="AW46" i="6"/>
  <c r="AS46" i="6"/>
  <c r="AO46" i="6"/>
  <c r="AK46" i="6"/>
  <c r="AG46" i="6"/>
  <c r="AC46" i="6"/>
  <c r="Y46" i="6"/>
  <c r="U46" i="6"/>
  <c r="Q46" i="6"/>
  <c r="M46" i="6"/>
  <c r="C44" i="6"/>
  <c r="H44" i="6"/>
  <c r="N44" i="6"/>
  <c r="S44" i="6"/>
  <c r="X44" i="6"/>
  <c r="AD44" i="6"/>
  <c r="AI44" i="6"/>
  <c r="AN44" i="6"/>
  <c r="AT44" i="6"/>
  <c r="AY44" i="6"/>
  <c r="BD44" i="6"/>
  <c r="BJ44" i="6"/>
  <c r="D45" i="6"/>
  <c r="I45" i="6"/>
  <c r="O45" i="6"/>
  <c r="T45" i="6"/>
  <c r="Y45" i="6"/>
  <c r="AE45" i="6"/>
  <c r="AJ45" i="6"/>
  <c r="AO45" i="6"/>
  <c r="AU45" i="6"/>
  <c r="AZ45" i="6"/>
  <c r="BE45" i="6"/>
  <c r="E46" i="6"/>
  <c r="J46" i="6"/>
  <c r="R46" i="6"/>
  <c r="Z46" i="6"/>
  <c r="AH46" i="6"/>
  <c r="AP46" i="6"/>
  <c r="AX46" i="6"/>
  <c r="BF46" i="6"/>
  <c r="BN46" i="6"/>
  <c r="K47" i="6"/>
  <c r="S47" i="6"/>
  <c r="AA47" i="6"/>
  <c r="AI47" i="6"/>
  <c r="AQ47" i="6"/>
  <c r="AY47" i="6"/>
  <c r="BG47" i="6"/>
  <c r="D48" i="6"/>
  <c r="L48" i="6"/>
  <c r="T48" i="6"/>
  <c r="AB48" i="6"/>
  <c r="AL48" i="6"/>
  <c r="AL78" i="6" s="1"/>
  <c r="AL84" i="6" s="1"/>
  <c r="BB48" i="6"/>
  <c r="BB78" i="6" s="1"/>
  <c r="BB84" i="6" s="1"/>
  <c r="G49" i="6"/>
  <c r="W49" i="6"/>
  <c r="AM49" i="6"/>
  <c r="H50" i="6"/>
  <c r="X50" i="6"/>
  <c r="AN50" i="6"/>
  <c r="BD50" i="6"/>
  <c r="I51" i="6"/>
  <c r="Y51" i="6"/>
  <c r="AO51" i="6"/>
  <c r="BE51" i="6"/>
  <c r="J52" i="6"/>
  <c r="Z52" i="6"/>
  <c r="AP52" i="6"/>
  <c r="BF52" i="6"/>
  <c r="K53" i="6"/>
  <c r="AA53" i="6"/>
  <c r="AQ53" i="6"/>
  <c r="L54" i="6"/>
  <c r="AB54" i="6"/>
  <c r="AR54" i="6"/>
  <c r="BM54" i="6"/>
  <c r="X55" i="6"/>
  <c r="AS55" i="6"/>
  <c r="BN55" i="6"/>
  <c r="AA56" i="6"/>
  <c r="AB57" i="6"/>
  <c r="AC58" i="6"/>
  <c r="BI58" i="6"/>
  <c r="AD59" i="6"/>
  <c r="BJ59" i="6"/>
  <c r="AE60" i="6"/>
  <c r="BJ63" i="6"/>
  <c r="W67" i="6"/>
  <c r="U74" i="6"/>
  <c r="BK64" i="6"/>
  <c r="BG64" i="6"/>
  <c r="BC64" i="6"/>
  <c r="AY64" i="6"/>
  <c r="AU64" i="6"/>
  <c r="AQ64" i="6"/>
  <c r="C64" i="6"/>
  <c r="BN64" i="6"/>
  <c r="BJ64" i="6"/>
  <c r="BF64" i="6"/>
  <c r="BB64" i="6"/>
  <c r="AX64" i="6"/>
  <c r="AT64" i="6"/>
  <c r="AP64" i="6"/>
  <c r="AL64" i="6"/>
  <c r="AH64" i="6"/>
  <c r="AD64" i="6"/>
  <c r="Z64" i="6"/>
  <c r="V64" i="6"/>
  <c r="R64" i="6"/>
  <c r="N64" i="6"/>
  <c r="J64" i="6"/>
  <c r="F64" i="6"/>
  <c r="BM64" i="6"/>
  <c r="BI64" i="6"/>
  <c r="BE64" i="6"/>
  <c r="BA64" i="6"/>
  <c r="AW64" i="6"/>
  <c r="AS64" i="6"/>
  <c r="AO64" i="6"/>
  <c r="AK64" i="6"/>
  <c r="AG64" i="6"/>
  <c r="AC64" i="6"/>
  <c r="Y64" i="6"/>
  <c r="U64" i="6"/>
  <c r="Q64" i="6"/>
  <c r="M64" i="6"/>
  <c r="I64" i="6"/>
  <c r="E64" i="6"/>
  <c r="BL64" i="6"/>
  <c r="AV64" i="6"/>
  <c r="AJ64" i="6"/>
  <c r="AB64" i="6"/>
  <c r="T64" i="6"/>
  <c r="L64" i="6"/>
  <c r="D64" i="6"/>
  <c r="BH64" i="6"/>
  <c r="AR64" i="6"/>
  <c r="AI64" i="6"/>
  <c r="AA64" i="6"/>
  <c r="S64" i="6"/>
  <c r="K64" i="6"/>
  <c r="BD64" i="6"/>
  <c r="AN64" i="6"/>
  <c r="AF64" i="6"/>
  <c r="X64" i="6"/>
  <c r="P64" i="6"/>
  <c r="H64" i="6"/>
  <c r="W64" i="6"/>
  <c r="AZ64" i="6"/>
  <c r="O64" i="6"/>
  <c r="AM64" i="6"/>
  <c r="G64" i="6"/>
  <c r="BL56" i="6"/>
  <c r="BH56" i="6"/>
  <c r="BD56" i="6"/>
  <c r="AZ56" i="6"/>
  <c r="AV56" i="6"/>
  <c r="AR56" i="6"/>
  <c r="AN56" i="6"/>
  <c r="AJ56" i="6"/>
  <c r="AF56" i="6"/>
  <c r="AB56" i="6"/>
  <c r="X56" i="6"/>
  <c r="T56" i="6"/>
  <c r="P56" i="6"/>
  <c r="L56" i="6"/>
  <c r="H56" i="6"/>
  <c r="D56" i="6"/>
  <c r="BN56" i="6"/>
  <c r="BJ56" i="6"/>
  <c r="BF56" i="6"/>
  <c r="BB56" i="6"/>
  <c r="AX56" i="6"/>
  <c r="AT56" i="6"/>
  <c r="AP56" i="6"/>
  <c r="AL56" i="6"/>
  <c r="AH56" i="6"/>
  <c r="AD56" i="6"/>
  <c r="Z56" i="6"/>
  <c r="V56" i="6"/>
  <c r="BM56" i="6"/>
  <c r="BE56" i="6"/>
  <c r="AW56" i="6"/>
  <c r="AO56" i="6"/>
  <c r="AG56" i="6"/>
  <c r="Y56" i="6"/>
  <c r="R56" i="6"/>
  <c r="M56" i="6"/>
  <c r="G56" i="6"/>
  <c r="BK56" i="6"/>
  <c r="BC56" i="6"/>
  <c r="AU56" i="6"/>
  <c r="AM56" i="6"/>
  <c r="AE56" i="6"/>
  <c r="W56" i="6"/>
  <c r="Q56" i="6"/>
  <c r="K56" i="6"/>
  <c r="F56" i="6"/>
  <c r="C56" i="6"/>
  <c r="BI56" i="6"/>
  <c r="BA56" i="6"/>
  <c r="AS56" i="6"/>
  <c r="AK56" i="6"/>
  <c r="AC56" i="6"/>
  <c r="U56" i="6"/>
  <c r="O56" i="6"/>
  <c r="J56" i="6"/>
  <c r="E56" i="6"/>
  <c r="P78" i="6"/>
  <c r="P84" i="6" s="1"/>
  <c r="AA78" i="6"/>
  <c r="AA84" i="6" s="1"/>
  <c r="AV78" i="6"/>
  <c r="AV84" i="6" s="1"/>
  <c r="BL78" i="6"/>
  <c r="BL84" i="6" s="1"/>
  <c r="H48" i="6"/>
  <c r="X48" i="6"/>
  <c r="AT48" i="6"/>
  <c r="AH52" i="6"/>
  <c r="N56" i="6"/>
  <c r="BL70" i="6"/>
  <c r="BH70" i="6"/>
  <c r="BD70" i="6"/>
  <c r="AZ70" i="6"/>
  <c r="AV70" i="6"/>
  <c r="AR70" i="6"/>
  <c r="AN70" i="6"/>
  <c r="AJ70" i="6"/>
  <c r="AF70" i="6"/>
  <c r="AB70" i="6"/>
  <c r="X70" i="6"/>
  <c r="T70" i="6"/>
  <c r="P70" i="6"/>
  <c r="L70" i="6"/>
  <c r="H70" i="6"/>
  <c r="D70" i="6"/>
  <c r="C70" i="6"/>
  <c r="BN70" i="6"/>
  <c r="BJ70" i="6"/>
  <c r="BF70" i="6"/>
  <c r="BB70" i="6"/>
  <c r="AX70" i="6"/>
  <c r="AT70" i="6"/>
  <c r="AP70" i="6"/>
  <c r="AL70" i="6"/>
  <c r="AH70" i="6"/>
  <c r="AD70" i="6"/>
  <c r="Z70" i="6"/>
  <c r="V70" i="6"/>
  <c r="R70" i="6"/>
  <c r="N70" i="6"/>
  <c r="J70" i="6"/>
  <c r="F70" i="6"/>
  <c r="BI70" i="6"/>
  <c r="BA70" i="6"/>
  <c r="AS70" i="6"/>
  <c r="AK70" i="6"/>
  <c r="AC70" i="6"/>
  <c r="U70" i="6"/>
  <c r="M70" i="6"/>
  <c r="E70" i="6"/>
  <c r="BG70" i="6"/>
  <c r="AY70" i="6"/>
  <c r="AQ70" i="6"/>
  <c r="AI70" i="6"/>
  <c r="AA70" i="6"/>
  <c r="S70" i="6"/>
  <c r="K70" i="6"/>
  <c r="BM70" i="6"/>
  <c r="BE70" i="6"/>
  <c r="AW70" i="6"/>
  <c r="AO70" i="6"/>
  <c r="AG70" i="6"/>
  <c r="Y70" i="6"/>
  <c r="Q70" i="6"/>
  <c r="I70" i="6"/>
  <c r="AM70" i="6"/>
  <c r="G70" i="6"/>
  <c r="BK70" i="6"/>
  <c r="AE70" i="6"/>
  <c r="BC70" i="6"/>
  <c r="W70" i="6"/>
  <c r="AU70" i="6"/>
  <c r="O70" i="6"/>
  <c r="C62" i="6"/>
  <c r="BK62" i="6"/>
  <c r="BG62" i="6"/>
  <c r="BC62" i="6"/>
  <c r="AY62" i="6"/>
  <c r="AU62" i="6"/>
  <c r="AQ62" i="6"/>
  <c r="AM62" i="6"/>
  <c r="AI62" i="6"/>
  <c r="AE62" i="6"/>
  <c r="AA62" i="6"/>
  <c r="W62" i="6"/>
  <c r="S62" i="6"/>
  <c r="O62" i="6"/>
  <c r="K62" i="6"/>
  <c r="G62" i="6"/>
  <c r="BL62" i="6"/>
  <c r="BF62" i="6"/>
  <c r="BA62" i="6"/>
  <c r="AV62" i="6"/>
  <c r="AV79" i="6" s="1"/>
  <c r="AP62" i="6"/>
  <c r="AK62" i="6"/>
  <c r="AF62" i="6"/>
  <c r="Z62" i="6"/>
  <c r="U62" i="6"/>
  <c r="P62" i="6"/>
  <c r="J62" i="6"/>
  <c r="E62" i="6"/>
  <c r="BJ62" i="6"/>
  <c r="BE62" i="6"/>
  <c r="AZ62" i="6"/>
  <c r="AT62" i="6"/>
  <c r="AO62" i="6"/>
  <c r="AJ62" i="6"/>
  <c r="AD62" i="6"/>
  <c r="Y62" i="6"/>
  <c r="T62" i="6"/>
  <c r="N62" i="6"/>
  <c r="I62" i="6"/>
  <c r="D62" i="6"/>
  <c r="BN62" i="6"/>
  <c r="BI62" i="6"/>
  <c r="BD62" i="6"/>
  <c r="AX62" i="6"/>
  <c r="AS62" i="6"/>
  <c r="AN62" i="6"/>
  <c r="AH62" i="6"/>
  <c r="AC62" i="6"/>
  <c r="X62" i="6"/>
  <c r="R62" i="6"/>
  <c r="M62" i="6"/>
  <c r="H62" i="6"/>
  <c r="BH62" i="6"/>
  <c r="AL62" i="6"/>
  <c r="Q62" i="6"/>
  <c r="BB62" i="6"/>
  <c r="AG62" i="6"/>
  <c r="L62" i="6"/>
  <c r="AW62" i="6"/>
  <c r="AB62" i="6"/>
  <c r="F62" i="6"/>
  <c r="C73" i="6"/>
  <c r="BK73" i="6"/>
  <c r="BG73" i="6"/>
  <c r="BC73" i="6"/>
  <c r="AY73" i="6"/>
  <c r="AU73" i="6"/>
  <c r="AQ73" i="6"/>
  <c r="AM73" i="6"/>
  <c r="AI73" i="6"/>
  <c r="AE73" i="6"/>
  <c r="AA73" i="6"/>
  <c r="W73" i="6"/>
  <c r="S73" i="6"/>
  <c r="O73" i="6"/>
  <c r="K73" i="6"/>
  <c r="G73" i="6"/>
  <c r="BN73" i="6"/>
  <c r="BJ73" i="6"/>
  <c r="BF73" i="6"/>
  <c r="BB73" i="6"/>
  <c r="AX73" i="6"/>
  <c r="AT73" i="6"/>
  <c r="AP73" i="6"/>
  <c r="AL73" i="6"/>
  <c r="AH73" i="6"/>
  <c r="AD73" i="6"/>
  <c r="Z73" i="6"/>
  <c r="V73" i="6"/>
  <c r="R73" i="6"/>
  <c r="BM73" i="6"/>
  <c r="BI73" i="6"/>
  <c r="BE73" i="6"/>
  <c r="BA73" i="6"/>
  <c r="AW73" i="6"/>
  <c r="AS73" i="6"/>
  <c r="AO73" i="6"/>
  <c r="AK73" i="6"/>
  <c r="AG73" i="6"/>
  <c r="AC73" i="6"/>
  <c r="Y73" i="6"/>
  <c r="U73" i="6"/>
  <c r="Q73" i="6"/>
  <c r="M73" i="6"/>
  <c r="I73" i="6"/>
  <c r="E73" i="6"/>
  <c r="BL73" i="6"/>
  <c r="AV73" i="6"/>
  <c r="AF73" i="6"/>
  <c r="P73" i="6"/>
  <c r="H73" i="6"/>
  <c r="BH73" i="6"/>
  <c r="AR73" i="6"/>
  <c r="AB73" i="6"/>
  <c r="N73" i="6"/>
  <c r="F73" i="6"/>
  <c r="BD73" i="6"/>
  <c r="AN73" i="6"/>
  <c r="X73" i="6"/>
  <c r="L73" i="6"/>
  <c r="D73" i="6"/>
  <c r="J73" i="6"/>
  <c r="AZ73" i="6"/>
  <c r="AJ73" i="6"/>
  <c r="T73" i="6"/>
  <c r="C69" i="6"/>
  <c r="BK69" i="6"/>
  <c r="BG69" i="6"/>
  <c r="BC69" i="6"/>
  <c r="AY69" i="6"/>
  <c r="AU69" i="6"/>
  <c r="AQ69" i="6"/>
  <c r="AM69" i="6"/>
  <c r="AI69" i="6"/>
  <c r="AE69" i="6"/>
  <c r="AA69" i="6"/>
  <c r="W69" i="6"/>
  <c r="S69" i="6"/>
  <c r="O69" i="6"/>
  <c r="K69" i="6"/>
  <c r="G69" i="6"/>
  <c r="BM69" i="6"/>
  <c r="BI69" i="6"/>
  <c r="BE69" i="6"/>
  <c r="BA69" i="6"/>
  <c r="AW69" i="6"/>
  <c r="AS69" i="6"/>
  <c r="AO69" i="6"/>
  <c r="AK69" i="6"/>
  <c r="AG69" i="6"/>
  <c r="AC69" i="6"/>
  <c r="Y69" i="6"/>
  <c r="U69" i="6"/>
  <c r="Q69" i="6"/>
  <c r="BH69" i="6"/>
  <c r="AZ69" i="6"/>
  <c r="AR69" i="6"/>
  <c r="AJ69" i="6"/>
  <c r="AB69" i="6"/>
  <c r="T69" i="6"/>
  <c r="M69" i="6"/>
  <c r="H69" i="6"/>
  <c r="BN69" i="6"/>
  <c r="BF69" i="6"/>
  <c r="AX69" i="6"/>
  <c r="AP69" i="6"/>
  <c r="AH69" i="6"/>
  <c r="Z69" i="6"/>
  <c r="R69" i="6"/>
  <c r="L69" i="6"/>
  <c r="F69" i="6"/>
  <c r="BL69" i="6"/>
  <c r="BD69" i="6"/>
  <c r="AV69" i="6"/>
  <c r="AN69" i="6"/>
  <c r="AF69" i="6"/>
  <c r="X69" i="6"/>
  <c r="P69" i="6"/>
  <c r="J69" i="6"/>
  <c r="E69" i="6"/>
  <c r="AL69" i="6"/>
  <c r="I69" i="6"/>
  <c r="BJ69" i="6"/>
  <c r="AD69" i="6"/>
  <c r="D69" i="6"/>
  <c r="BB69" i="6"/>
  <c r="V69" i="6"/>
  <c r="N69" i="6"/>
  <c r="C65" i="6"/>
  <c r="BL65" i="6"/>
  <c r="BH65" i="6"/>
  <c r="BD65" i="6"/>
  <c r="AZ65" i="6"/>
  <c r="AV65" i="6"/>
  <c r="AR65" i="6"/>
  <c r="AN65" i="6"/>
  <c r="AJ65" i="6"/>
  <c r="AF65" i="6"/>
  <c r="AB65" i="6"/>
  <c r="X65" i="6"/>
  <c r="T65" i="6"/>
  <c r="P65" i="6"/>
  <c r="L65" i="6"/>
  <c r="H65" i="6"/>
  <c r="D65" i="6"/>
  <c r="BK65" i="6"/>
  <c r="BG65" i="6"/>
  <c r="BC65" i="6"/>
  <c r="AY65" i="6"/>
  <c r="AU65" i="6"/>
  <c r="AQ65" i="6"/>
  <c r="AM65" i="6"/>
  <c r="AI65" i="6"/>
  <c r="AE65" i="6"/>
  <c r="AA65" i="6"/>
  <c r="W65" i="6"/>
  <c r="S65" i="6"/>
  <c r="O65" i="6"/>
  <c r="K65" i="6"/>
  <c r="G65" i="6"/>
  <c r="BN65" i="6"/>
  <c r="BJ65" i="6"/>
  <c r="BF65" i="6"/>
  <c r="BB65" i="6"/>
  <c r="AX65" i="6"/>
  <c r="AT65" i="6"/>
  <c r="AP65" i="6"/>
  <c r="AL65" i="6"/>
  <c r="AH65" i="6"/>
  <c r="AD65" i="6"/>
  <c r="Z65" i="6"/>
  <c r="V65" i="6"/>
  <c r="R65" i="6"/>
  <c r="N65" i="6"/>
  <c r="J65" i="6"/>
  <c r="F65" i="6"/>
  <c r="BM65" i="6"/>
  <c r="AW65" i="6"/>
  <c r="AG65" i="6"/>
  <c r="Q65" i="6"/>
  <c r="BI65" i="6"/>
  <c r="AS65" i="6"/>
  <c r="AC65" i="6"/>
  <c r="M65" i="6"/>
  <c r="BE65" i="6"/>
  <c r="AO65" i="6"/>
  <c r="Y65" i="6"/>
  <c r="I65" i="6"/>
  <c r="E65" i="6"/>
  <c r="BA65" i="6"/>
  <c r="AK65" i="6"/>
  <c r="C61" i="6"/>
  <c r="BN61" i="6"/>
  <c r="BJ61" i="6"/>
  <c r="BF61" i="6"/>
  <c r="BB61" i="6"/>
  <c r="AX61" i="6"/>
  <c r="AT61" i="6"/>
  <c r="AP61" i="6"/>
  <c r="BK61" i="6"/>
  <c r="BE61" i="6"/>
  <c r="AZ61" i="6"/>
  <c r="AU61" i="6"/>
  <c r="AO61" i="6"/>
  <c r="AK61" i="6"/>
  <c r="AG61" i="6"/>
  <c r="AC61" i="6"/>
  <c r="Y61" i="6"/>
  <c r="U61" i="6"/>
  <c r="Q61" i="6"/>
  <c r="M61" i="6"/>
  <c r="I61" i="6"/>
  <c r="E61" i="6"/>
  <c r="BI61" i="6"/>
  <c r="BD61" i="6"/>
  <c r="AY61" i="6"/>
  <c r="AS61" i="6"/>
  <c r="AN61" i="6"/>
  <c r="AJ61" i="6"/>
  <c r="AF61" i="6"/>
  <c r="AB61" i="6"/>
  <c r="X61" i="6"/>
  <c r="T61" i="6"/>
  <c r="P61" i="6"/>
  <c r="P79" i="6" s="1"/>
  <c r="L61" i="6"/>
  <c r="H61" i="6"/>
  <c r="D61" i="6"/>
  <c r="BM61" i="6"/>
  <c r="BH61" i="6"/>
  <c r="BC61" i="6"/>
  <c r="AW61" i="6"/>
  <c r="AR61" i="6"/>
  <c r="AM61" i="6"/>
  <c r="AI61" i="6"/>
  <c r="AE61" i="6"/>
  <c r="AA61" i="6"/>
  <c r="W61" i="6"/>
  <c r="S61" i="6"/>
  <c r="O61" i="6"/>
  <c r="K61" i="6"/>
  <c r="G61" i="6"/>
  <c r="BG61" i="6"/>
  <c r="AL61" i="6"/>
  <c r="V61" i="6"/>
  <c r="F61" i="6"/>
  <c r="BA61" i="6"/>
  <c r="AH61" i="6"/>
  <c r="R61" i="6"/>
  <c r="AV61" i="6"/>
  <c r="AD61" i="6"/>
  <c r="N61" i="6"/>
  <c r="C57" i="6"/>
  <c r="BM57" i="6"/>
  <c r="BI57" i="6"/>
  <c r="BE57" i="6"/>
  <c r="BA57" i="6"/>
  <c r="AW57" i="6"/>
  <c r="AS57" i="6"/>
  <c r="AO57" i="6"/>
  <c r="AK57" i="6"/>
  <c r="AG57" i="6"/>
  <c r="AC57" i="6"/>
  <c r="Y57" i="6"/>
  <c r="U57" i="6"/>
  <c r="Q57" i="6"/>
  <c r="M57" i="6"/>
  <c r="I57" i="6"/>
  <c r="E57" i="6"/>
  <c r="BK57" i="6"/>
  <c r="BG57" i="6"/>
  <c r="BC57" i="6"/>
  <c r="AY57" i="6"/>
  <c r="AU57" i="6"/>
  <c r="AQ57" i="6"/>
  <c r="AM57" i="6"/>
  <c r="AI57" i="6"/>
  <c r="AE57" i="6"/>
  <c r="AA57" i="6"/>
  <c r="W57" i="6"/>
  <c r="S57" i="6"/>
  <c r="O57" i="6"/>
  <c r="K57" i="6"/>
  <c r="G57" i="6"/>
  <c r="BN57" i="6"/>
  <c r="BF57" i="6"/>
  <c r="AX57" i="6"/>
  <c r="AP57" i="6"/>
  <c r="AH57" i="6"/>
  <c r="Z57" i="6"/>
  <c r="R57" i="6"/>
  <c r="J57" i="6"/>
  <c r="BL57" i="6"/>
  <c r="BD57" i="6"/>
  <c r="AV57" i="6"/>
  <c r="AN57" i="6"/>
  <c r="AF57" i="6"/>
  <c r="X57" i="6"/>
  <c r="P57" i="6"/>
  <c r="H57" i="6"/>
  <c r="BJ57" i="6"/>
  <c r="BB57" i="6"/>
  <c r="AT57" i="6"/>
  <c r="AL57" i="6"/>
  <c r="AD57" i="6"/>
  <c r="V57" i="6"/>
  <c r="N57" i="6"/>
  <c r="F57" i="6"/>
  <c r="C53" i="6"/>
  <c r="BN53" i="6"/>
  <c r="BJ53" i="6"/>
  <c r="BF53" i="6"/>
  <c r="BB53" i="6"/>
  <c r="AX53" i="6"/>
  <c r="AT53" i="6"/>
  <c r="AP53" i="6"/>
  <c r="AL53" i="6"/>
  <c r="AH53" i="6"/>
  <c r="AD53" i="6"/>
  <c r="Z53" i="6"/>
  <c r="V53" i="6"/>
  <c r="R53" i="6"/>
  <c r="N53" i="6"/>
  <c r="J53" i="6"/>
  <c r="F53" i="6"/>
  <c r="BM53" i="6"/>
  <c r="BI53" i="6"/>
  <c r="BE53" i="6"/>
  <c r="BA53" i="6"/>
  <c r="AW53" i="6"/>
  <c r="AS53" i="6"/>
  <c r="AO53" i="6"/>
  <c r="AK53" i="6"/>
  <c r="AG53" i="6"/>
  <c r="AC53" i="6"/>
  <c r="Y53" i="6"/>
  <c r="U53" i="6"/>
  <c r="Q53" i="6"/>
  <c r="M53" i="6"/>
  <c r="I53" i="6"/>
  <c r="E53" i="6"/>
  <c r="BL53" i="6"/>
  <c r="BH53" i="6"/>
  <c r="BD53" i="6"/>
  <c r="AZ53" i="6"/>
  <c r="AV53" i="6"/>
  <c r="AR53" i="6"/>
  <c r="AN53" i="6"/>
  <c r="AJ53" i="6"/>
  <c r="AF53" i="6"/>
  <c r="AB53" i="6"/>
  <c r="X53" i="6"/>
  <c r="T53" i="6"/>
  <c r="P53" i="6"/>
  <c r="L53" i="6"/>
  <c r="H53" i="6"/>
  <c r="D53" i="6"/>
  <c r="C49" i="6"/>
  <c r="BN49" i="6"/>
  <c r="BJ49" i="6"/>
  <c r="BF49" i="6"/>
  <c r="BB49" i="6"/>
  <c r="AX49" i="6"/>
  <c r="AT49" i="6"/>
  <c r="AP49" i="6"/>
  <c r="AL49" i="6"/>
  <c r="AH49" i="6"/>
  <c r="AD49" i="6"/>
  <c r="Z49" i="6"/>
  <c r="V49" i="6"/>
  <c r="R49" i="6"/>
  <c r="N49" i="6"/>
  <c r="J49" i="6"/>
  <c r="F49" i="6"/>
  <c r="BM49" i="6"/>
  <c r="BI49" i="6"/>
  <c r="BE49" i="6"/>
  <c r="BA49" i="6"/>
  <c r="AW49" i="6"/>
  <c r="AS49" i="6"/>
  <c r="AO49" i="6"/>
  <c r="AK49" i="6"/>
  <c r="AG49" i="6"/>
  <c r="AC49" i="6"/>
  <c r="Y49" i="6"/>
  <c r="U49" i="6"/>
  <c r="Q49" i="6"/>
  <c r="M49" i="6"/>
  <c r="I49" i="6"/>
  <c r="E49" i="6"/>
  <c r="BL49" i="6"/>
  <c r="BH49" i="6"/>
  <c r="BD49" i="6"/>
  <c r="AZ49" i="6"/>
  <c r="AV49" i="6"/>
  <c r="AR49" i="6"/>
  <c r="AN49" i="6"/>
  <c r="AJ49" i="6"/>
  <c r="AF49" i="6"/>
  <c r="AB49" i="6"/>
  <c r="X49" i="6"/>
  <c r="T49" i="6"/>
  <c r="P49" i="6"/>
  <c r="L49" i="6"/>
  <c r="H49" i="6"/>
  <c r="D49" i="6"/>
  <c r="C45" i="6"/>
  <c r="BN45" i="6"/>
  <c r="BJ45" i="6"/>
  <c r="BF45" i="6"/>
  <c r="BB45" i="6"/>
  <c r="BB79" i="6" s="1"/>
  <c r="AX45" i="6"/>
  <c r="AT45" i="6"/>
  <c r="AP45" i="6"/>
  <c r="AL45" i="6"/>
  <c r="AL79" i="6" s="1"/>
  <c r="AH45" i="6"/>
  <c r="AD45" i="6"/>
  <c r="Z45" i="6"/>
  <c r="V45" i="6"/>
  <c r="V79" i="6" s="1"/>
  <c r="R45" i="6"/>
  <c r="N45" i="6"/>
  <c r="J45" i="6"/>
  <c r="F45" i="6"/>
  <c r="F79" i="6" s="1"/>
  <c r="AH39" i="6"/>
  <c r="AD39" i="6"/>
  <c r="Z39" i="6"/>
  <c r="V39" i="6"/>
  <c r="R39" i="6"/>
  <c r="N39" i="6"/>
  <c r="J39" i="6"/>
  <c r="F39" i="6"/>
  <c r="BM39" i="6"/>
  <c r="BI39" i="6"/>
  <c r="BE39" i="6"/>
  <c r="BA39" i="6"/>
  <c r="AW39" i="6"/>
  <c r="AS39" i="6"/>
  <c r="AO39" i="6"/>
  <c r="AK39" i="6"/>
  <c r="AG39" i="6"/>
  <c r="AC39" i="6"/>
  <c r="Y39" i="6"/>
  <c r="U39" i="6"/>
  <c r="Q39" i="6"/>
  <c r="M39" i="6"/>
  <c r="I39" i="6"/>
  <c r="E39" i="6"/>
  <c r="D44" i="6"/>
  <c r="J44" i="6"/>
  <c r="O44" i="6"/>
  <c r="T44" i="6"/>
  <c r="Z44" i="6"/>
  <c r="AE44" i="6"/>
  <c r="AJ44" i="6"/>
  <c r="AP44" i="6"/>
  <c r="AU44" i="6"/>
  <c r="AZ44" i="6"/>
  <c r="BF44" i="6"/>
  <c r="BK44" i="6"/>
  <c r="E45" i="6"/>
  <c r="K45" i="6"/>
  <c r="K79" i="6" s="1"/>
  <c r="P45" i="6"/>
  <c r="U45" i="6"/>
  <c r="AA45" i="6"/>
  <c r="AA79" i="6" s="1"/>
  <c r="AF45" i="6"/>
  <c r="AF79" i="6" s="1"/>
  <c r="AK45" i="6"/>
  <c r="AQ45" i="6"/>
  <c r="AQ79" i="6" s="1"/>
  <c r="AV45" i="6"/>
  <c r="BA45" i="6"/>
  <c r="BG45" i="6"/>
  <c r="BG79" i="6" s="1"/>
  <c r="BL45" i="6"/>
  <c r="BL79" i="6" s="1"/>
  <c r="F46" i="6"/>
  <c r="L46" i="6"/>
  <c r="T46" i="6"/>
  <c r="AB46" i="6"/>
  <c r="AJ46" i="6"/>
  <c r="AR46" i="6"/>
  <c r="AZ46" i="6"/>
  <c r="BH46" i="6"/>
  <c r="E47" i="6"/>
  <c r="M47" i="6"/>
  <c r="U47" i="6"/>
  <c r="AC47" i="6"/>
  <c r="AK47" i="6"/>
  <c r="AS47" i="6"/>
  <c r="BA47" i="6"/>
  <c r="BI47" i="6"/>
  <c r="F48" i="6"/>
  <c r="F78" i="6" s="1"/>
  <c r="F84" i="6" s="1"/>
  <c r="N48" i="6"/>
  <c r="V48" i="6"/>
  <c r="AD48" i="6"/>
  <c r="AP48" i="6"/>
  <c r="BF48" i="6"/>
  <c r="K49" i="6"/>
  <c r="AA49" i="6"/>
  <c r="AQ49" i="6"/>
  <c r="BG49" i="6"/>
  <c r="L50" i="6"/>
  <c r="AB50" i="6"/>
  <c r="AR50" i="6"/>
  <c r="BH50" i="6"/>
  <c r="M51" i="6"/>
  <c r="AC51" i="6"/>
  <c r="AS51" i="6"/>
  <c r="BI51" i="6"/>
  <c r="N52" i="6"/>
  <c r="AD52" i="6"/>
  <c r="AT52" i="6"/>
  <c r="BJ52" i="6"/>
  <c r="O53" i="6"/>
  <c r="AE53" i="6"/>
  <c r="AU53" i="6"/>
  <c r="BK53" i="6"/>
  <c r="P54" i="6"/>
  <c r="AF54" i="6"/>
  <c r="AW54" i="6"/>
  <c r="H55" i="6"/>
  <c r="AC55" i="6"/>
  <c r="AX55" i="6"/>
  <c r="I56" i="6"/>
  <c r="AI56" i="6"/>
  <c r="D57" i="6"/>
  <c r="AJ57" i="6"/>
  <c r="E58" i="6"/>
  <c r="AK58" i="6"/>
  <c r="F59" i="6"/>
  <c r="AL59" i="6"/>
  <c r="G60" i="6"/>
  <c r="AM60" i="6"/>
  <c r="Z61" i="6"/>
  <c r="AR62" i="6"/>
  <c r="AE64" i="6"/>
  <c r="X68" i="6"/>
  <c r="AF80" i="6" l="1"/>
  <c r="AF86" i="6" s="1"/>
  <c r="AF85" i="6"/>
  <c r="K80" i="6"/>
  <c r="K86" i="6" s="1"/>
  <c r="K85" i="6"/>
  <c r="P80" i="6"/>
  <c r="P86" i="6" s="1"/>
  <c r="P85" i="6"/>
  <c r="AV80" i="6"/>
  <c r="AV86" i="6" s="1"/>
  <c r="AV85" i="6"/>
  <c r="AA80" i="6"/>
  <c r="AA86" i="6" s="1"/>
  <c r="AA85" i="6"/>
  <c r="BG80" i="6"/>
  <c r="BG86" i="6" s="1"/>
  <c r="BG85" i="6"/>
  <c r="BL80" i="6"/>
  <c r="BL86" i="6" s="1"/>
  <c r="BL85" i="6"/>
  <c r="AQ80" i="6"/>
  <c r="AQ86" i="6" s="1"/>
  <c r="AQ85" i="6"/>
  <c r="F80" i="6"/>
  <c r="F86" i="6" s="1"/>
  <c r="F85" i="6"/>
  <c r="V80" i="6"/>
  <c r="V86" i="6" s="1"/>
  <c r="V85" i="6"/>
  <c r="AL80" i="6"/>
  <c r="AL86" i="6" s="1"/>
  <c r="AL85" i="6"/>
  <c r="BB80" i="6"/>
  <c r="BB86" i="6" s="1"/>
  <c r="BB85" i="6"/>
  <c r="AZ79" i="6"/>
  <c r="AZ78" i="6"/>
  <c r="AZ84" i="6" s="1"/>
  <c r="S79" i="6"/>
  <c r="S78" i="6"/>
  <c r="S84" i="6" s="1"/>
  <c r="BN79" i="6"/>
  <c r="BN78" i="6"/>
  <c r="BN84" i="6" s="1"/>
  <c r="M79" i="6"/>
  <c r="M78" i="6"/>
  <c r="M84" i="6" s="1"/>
  <c r="AC79" i="6"/>
  <c r="AC78" i="6"/>
  <c r="AC84" i="6" s="1"/>
  <c r="AS79" i="6"/>
  <c r="AS78" i="6"/>
  <c r="AS84" i="6" s="1"/>
  <c r="BI79" i="6"/>
  <c r="BI78" i="6"/>
  <c r="BI84" i="6" s="1"/>
  <c r="AU79" i="6"/>
  <c r="AU78" i="6"/>
  <c r="AU84" i="6" s="1"/>
  <c r="Z79" i="6"/>
  <c r="Z78" i="6"/>
  <c r="Z84" i="6" s="1"/>
  <c r="D79" i="6"/>
  <c r="D78" i="6"/>
  <c r="D84" i="6" s="1"/>
  <c r="BD79" i="6"/>
  <c r="BD78" i="6"/>
  <c r="BD84" i="6" s="1"/>
  <c r="AI79" i="6"/>
  <c r="AI78" i="6"/>
  <c r="AI84" i="6" s="1"/>
  <c r="N79" i="6"/>
  <c r="N78" i="6"/>
  <c r="N84" i="6" s="1"/>
  <c r="BH79" i="6"/>
  <c r="BH78" i="6"/>
  <c r="BH84" i="6" s="1"/>
  <c r="AM79" i="6"/>
  <c r="AM78" i="6"/>
  <c r="AM84" i="6" s="1"/>
  <c r="R79" i="6"/>
  <c r="R78" i="6"/>
  <c r="R84" i="6" s="1"/>
  <c r="Q79" i="6"/>
  <c r="Q78" i="6"/>
  <c r="Q84" i="6" s="1"/>
  <c r="AG79" i="6"/>
  <c r="AG78" i="6"/>
  <c r="AG84" i="6" s="1"/>
  <c r="AW78" i="6"/>
  <c r="AW84" i="6" s="1"/>
  <c r="AW79" i="6"/>
  <c r="BM79" i="6"/>
  <c r="BM78" i="6"/>
  <c r="BM84" i="6" s="1"/>
  <c r="AE79" i="6"/>
  <c r="AE78" i="6"/>
  <c r="AE84" i="6" s="1"/>
  <c r="BJ79" i="6"/>
  <c r="BJ78" i="6"/>
  <c r="BJ84" i="6" s="1"/>
  <c r="AP79" i="6"/>
  <c r="AP78" i="6"/>
  <c r="AP84" i="6" s="1"/>
  <c r="AY79" i="6"/>
  <c r="AY78" i="6"/>
  <c r="AY84" i="6" s="1"/>
  <c r="AD79" i="6"/>
  <c r="AD78" i="6"/>
  <c r="AD84" i="6" s="1"/>
  <c r="H79" i="6"/>
  <c r="H78" i="6"/>
  <c r="H84" i="6" s="1"/>
  <c r="BC79" i="6"/>
  <c r="BC78" i="6"/>
  <c r="BC84" i="6" s="1"/>
  <c r="AH79" i="6"/>
  <c r="AH78" i="6"/>
  <c r="AH84" i="6" s="1"/>
  <c r="L79" i="6"/>
  <c r="L78" i="6"/>
  <c r="L84" i="6" s="1"/>
  <c r="E79" i="6"/>
  <c r="E78" i="6"/>
  <c r="E84" i="6" s="1"/>
  <c r="U79" i="6"/>
  <c r="U78" i="6"/>
  <c r="U84" i="6" s="1"/>
  <c r="AK79" i="6"/>
  <c r="AK78" i="6"/>
  <c r="AK84" i="6" s="1"/>
  <c r="BA79" i="6"/>
  <c r="BA78" i="6"/>
  <c r="BA84" i="6" s="1"/>
  <c r="J79" i="6"/>
  <c r="J78" i="6"/>
  <c r="J84" i="6" s="1"/>
  <c r="AN79" i="6"/>
  <c r="AN78" i="6"/>
  <c r="AN84" i="6" s="1"/>
  <c r="AR79" i="6"/>
  <c r="AR78" i="6"/>
  <c r="AR84" i="6" s="1"/>
  <c r="W79" i="6"/>
  <c r="W78" i="6"/>
  <c r="W84" i="6" s="1"/>
  <c r="BK79" i="6"/>
  <c r="BK78" i="6"/>
  <c r="BK84" i="6" s="1"/>
  <c r="T79" i="6"/>
  <c r="T78" i="6"/>
  <c r="T84" i="6" s="1"/>
  <c r="BF79" i="6"/>
  <c r="BF78" i="6"/>
  <c r="BF84" i="6" s="1"/>
  <c r="AJ79" i="6"/>
  <c r="AJ78" i="6"/>
  <c r="AJ84" i="6" s="1"/>
  <c r="O79" i="6"/>
  <c r="O78" i="6"/>
  <c r="O84" i="6" s="1"/>
  <c r="AT79" i="6"/>
  <c r="AT78" i="6"/>
  <c r="AT84" i="6" s="1"/>
  <c r="X79" i="6"/>
  <c r="X78" i="6"/>
  <c r="X84" i="6" s="1"/>
  <c r="C79" i="6"/>
  <c r="C78" i="6"/>
  <c r="C84" i="6" s="1"/>
  <c r="AX79" i="6"/>
  <c r="AX78" i="6"/>
  <c r="AX84" i="6" s="1"/>
  <c r="AB79" i="6"/>
  <c r="AB78" i="6"/>
  <c r="AB84" i="6" s="1"/>
  <c r="G79" i="6"/>
  <c r="G78" i="6"/>
  <c r="G84" i="6" s="1"/>
  <c r="I79" i="6"/>
  <c r="I78" i="6"/>
  <c r="I84" i="6" s="1"/>
  <c r="Y79" i="6"/>
  <c r="Y78" i="6"/>
  <c r="Y84" i="6" s="1"/>
  <c r="AO79" i="6"/>
  <c r="AO78" i="6"/>
  <c r="AO84" i="6" s="1"/>
  <c r="BE78" i="6"/>
  <c r="BE84" i="6" s="1"/>
  <c r="BE79" i="6"/>
  <c r="G80" i="6" l="1"/>
  <c r="G86" i="6" s="1"/>
  <c r="G85" i="6"/>
  <c r="X80" i="6"/>
  <c r="X86" i="6" s="1"/>
  <c r="X85" i="6"/>
  <c r="BF80" i="6"/>
  <c r="BF86" i="6" s="1"/>
  <c r="BF85" i="6"/>
  <c r="AR80" i="6"/>
  <c r="AR86" i="6" s="1"/>
  <c r="AR85" i="6"/>
  <c r="AK80" i="6"/>
  <c r="AK86" i="6" s="1"/>
  <c r="AK85" i="6"/>
  <c r="E80" i="6"/>
  <c r="E86" i="6" s="1"/>
  <c r="E85" i="6"/>
  <c r="H80" i="6"/>
  <c r="H86" i="6" s="1"/>
  <c r="H85" i="6"/>
  <c r="AY80" i="6"/>
  <c r="AY86" i="6" s="1"/>
  <c r="AY85" i="6"/>
  <c r="BJ80" i="6"/>
  <c r="BJ86" i="6" s="1"/>
  <c r="BJ85" i="6"/>
  <c r="BM80" i="6"/>
  <c r="BM86" i="6" s="1"/>
  <c r="BM85" i="6"/>
  <c r="AG80" i="6"/>
  <c r="AG86" i="6" s="1"/>
  <c r="AG85" i="6"/>
  <c r="R80" i="6"/>
  <c r="R86" i="6" s="1"/>
  <c r="R85" i="6"/>
  <c r="BH80" i="6"/>
  <c r="BH86" i="6" s="1"/>
  <c r="BH85" i="6"/>
  <c r="AI80" i="6"/>
  <c r="AI86" i="6" s="1"/>
  <c r="AI85" i="6"/>
  <c r="D80" i="6"/>
  <c r="D86" i="6" s="1"/>
  <c r="D85" i="6"/>
  <c r="AU80" i="6"/>
  <c r="AU86" i="6" s="1"/>
  <c r="AU85" i="6"/>
  <c r="AS80" i="6"/>
  <c r="AS86" i="6" s="1"/>
  <c r="AS85" i="6"/>
  <c r="M80" i="6"/>
  <c r="M86" i="6" s="1"/>
  <c r="M85" i="6"/>
  <c r="S80" i="6"/>
  <c r="S86" i="6" s="1"/>
  <c r="S85" i="6"/>
  <c r="BE80" i="6"/>
  <c r="BE86" i="6" s="1"/>
  <c r="BE85" i="6"/>
  <c r="Y80" i="6"/>
  <c r="Y86" i="6" s="1"/>
  <c r="Y85" i="6"/>
  <c r="AX80" i="6"/>
  <c r="AX86" i="6" s="1"/>
  <c r="AX85" i="6"/>
  <c r="O80" i="6"/>
  <c r="O86" i="6" s="1"/>
  <c r="O85" i="6"/>
  <c r="BK80" i="6"/>
  <c r="BK86" i="6" s="1"/>
  <c r="BK85" i="6"/>
  <c r="J80" i="6"/>
  <c r="J86" i="6" s="1"/>
  <c r="J85" i="6"/>
  <c r="AH80" i="6"/>
  <c r="AH86" i="6" s="1"/>
  <c r="AH85" i="6"/>
  <c r="AW80" i="6"/>
  <c r="AW86" i="6" s="1"/>
  <c r="AW85" i="6"/>
  <c r="AO80" i="6"/>
  <c r="AO86" i="6" s="1"/>
  <c r="AO85" i="6"/>
  <c r="I80" i="6"/>
  <c r="I86" i="6" s="1"/>
  <c r="I85" i="6"/>
  <c r="AB80" i="6"/>
  <c r="AB86" i="6" s="1"/>
  <c r="AB85" i="6"/>
  <c r="C80" i="6"/>
  <c r="C86" i="6" s="1"/>
  <c r="C85" i="6"/>
  <c r="AT80" i="6"/>
  <c r="AT86" i="6" s="1"/>
  <c r="AT85" i="6"/>
  <c r="AJ80" i="6"/>
  <c r="AJ86" i="6" s="1"/>
  <c r="AJ85" i="6"/>
  <c r="T80" i="6"/>
  <c r="T86" i="6" s="1"/>
  <c r="T85" i="6"/>
  <c r="W80" i="6"/>
  <c r="W86" i="6" s="1"/>
  <c r="W85" i="6"/>
  <c r="AN80" i="6"/>
  <c r="AN86" i="6" s="1"/>
  <c r="AN85" i="6"/>
  <c r="BA80" i="6"/>
  <c r="BA86" i="6" s="1"/>
  <c r="BA85" i="6"/>
  <c r="U80" i="6"/>
  <c r="U86" i="6" s="1"/>
  <c r="U85" i="6"/>
  <c r="L80" i="6"/>
  <c r="L86" i="6" s="1"/>
  <c r="L85" i="6"/>
  <c r="BC80" i="6"/>
  <c r="BC86" i="6" s="1"/>
  <c r="BC85" i="6"/>
  <c r="AD80" i="6"/>
  <c r="AD86" i="6" s="1"/>
  <c r="AD85" i="6"/>
  <c r="AP80" i="6"/>
  <c r="AP86" i="6" s="1"/>
  <c r="AP85" i="6"/>
  <c r="AE80" i="6"/>
  <c r="AE86" i="6" s="1"/>
  <c r="AE85" i="6"/>
  <c r="Q80" i="6"/>
  <c r="Q86" i="6" s="1"/>
  <c r="Q85" i="6"/>
  <c r="AM80" i="6"/>
  <c r="AM86" i="6" s="1"/>
  <c r="AM85" i="6"/>
  <c r="N80" i="6"/>
  <c r="N86" i="6" s="1"/>
  <c r="N85" i="6"/>
  <c r="BD80" i="6"/>
  <c r="BD86" i="6" s="1"/>
  <c r="BD85" i="6"/>
  <c r="Z80" i="6"/>
  <c r="Z86" i="6" s="1"/>
  <c r="Z85" i="6"/>
  <c r="BI80" i="6"/>
  <c r="BI86" i="6" s="1"/>
  <c r="BI85" i="6"/>
  <c r="AC80" i="6"/>
  <c r="AC86" i="6" s="1"/>
  <c r="AC85" i="6"/>
  <c r="BN80" i="6"/>
  <c r="BN86" i="6" s="1"/>
  <c r="BN85" i="6"/>
  <c r="AZ80" i="6"/>
  <c r="AZ86" i="6" s="1"/>
  <c r="AZ85" i="6"/>
</calcChain>
</file>

<file path=xl/sharedStrings.xml><?xml version="1.0" encoding="utf-8"?>
<sst xmlns="http://schemas.openxmlformats.org/spreadsheetml/2006/main" count="406" uniqueCount="64">
  <si>
    <t>Jan</t>
  </si>
  <si>
    <t>Tesla Model S</t>
  </si>
  <si>
    <t>Feb</t>
  </si>
  <si>
    <t>Mar</t>
  </si>
  <si>
    <t>Chevorlet Volt</t>
  </si>
  <si>
    <t>Nissan LEAF</t>
  </si>
  <si>
    <t>Ford Fusion Energi</t>
  </si>
  <si>
    <t>Tesla Model X</t>
  </si>
  <si>
    <t>Ford C-Max Energi</t>
  </si>
  <si>
    <t>Audi A3 Sprtbk e-tron</t>
  </si>
  <si>
    <t>Fiat 500 e</t>
  </si>
  <si>
    <t>BMW x5 xDrive40e</t>
  </si>
  <si>
    <t>BMw i3</t>
  </si>
  <si>
    <t>Hyundai Sonata PHV</t>
  </si>
  <si>
    <t>VW e-Golf</t>
  </si>
  <si>
    <t>Chevorlet Spark EV</t>
  </si>
  <si>
    <t>Volvo XC90</t>
  </si>
  <si>
    <t>Porsche Cayenne S-E</t>
  </si>
  <si>
    <t>Cadillac ELR</t>
  </si>
  <si>
    <t>Ford Focus Electric</t>
  </si>
  <si>
    <t>Kia Soul EV</t>
  </si>
  <si>
    <t>BMW i8</t>
  </si>
  <si>
    <t>Smart ED</t>
  </si>
  <si>
    <t>Mercedes B250e</t>
  </si>
  <si>
    <t>Porsche Panamera S-E</t>
  </si>
  <si>
    <t>Mercedes S550H PHV</t>
  </si>
  <si>
    <t>Toyota Prius PHV</t>
  </si>
  <si>
    <t>Mitsubishi i-MiEV</t>
  </si>
  <si>
    <t>Other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</si>
  <si>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</si>
  <si>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</si>
  <si>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</si>
  <si>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</si>
  <si>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</si>
  <si>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</si>
  <si>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</si>
  <si>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</si>
  <si>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</si>
  <si>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Mercedes B-Class ED</t>
  </si>
  <si>
    <t>Porrsche 918 Spyder</t>
  </si>
  <si>
    <t>Honda Accord PHV</t>
  </si>
  <si>
    <t>Toyota RAV4 EV</t>
  </si>
  <si>
    <t>Honda Fit EV</t>
  </si>
  <si>
    <t>http://www.greencarreports.com/news/1080871_electric-car-price-guide-every-2015-2016-plug-in-car-with-specs-updated</t>
  </si>
  <si>
    <t>Car Model</t>
  </si>
  <si>
    <t>From internet</t>
  </si>
  <si>
    <t>From Internet</t>
  </si>
  <si>
    <t>Average</t>
  </si>
  <si>
    <t>http://www.autotrader.com/car-news/honda-reveals-price-of-electric-fit-136323</t>
  </si>
  <si>
    <t>Basic cost google search</t>
  </si>
  <si>
    <t>price</t>
  </si>
  <si>
    <t>Models</t>
  </si>
  <si>
    <t>Removed</t>
  </si>
  <si>
    <t>Total Units Tesla</t>
  </si>
  <si>
    <t>Total Units All Elctric minus outliers</t>
  </si>
  <si>
    <t>Total Spend</t>
  </si>
  <si>
    <t>Total Spend Tesla</t>
  </si>
  <si>
    <t>Total Spend All Elctric minus outliers</t>
  </si>
  <si>
    <t>All (-) Tesla Spend</t>
  </si>
  <si>
    <t>All (-) Tesla Unit</t>
  </si>
  <si>
    <t>Price Per Unit Tesla</t>
  </si>
  <si>
    <t>Price Per Unit All Elctric minus outliers</t>
  </si>
  <si>
    <t>All (-) Tesla Price Per Unit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</si>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</sst>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Alignment="1">
      <alignment wrapText="1"/>
    </xf>
    <xf numFmtId="3" fontId="0" fillId="0" borderId="0" xfId="0" applyNumberFormat="1"/>
    <xf numFmtId="6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0" fillId="0" borderId="0" xfId="0" applyAlignment="1"/>
    <xf numFmtId="164" fontId="0" fillId="0" borderId="0" xfId="1" applyNumberFormat="1" applyFont="1"/>
    <xf numFmtId="164" fontId="0" fillId="2" borderId="0" xfId="1" applyNumberFormat="1" applyFont="1" applyFill="1"/>
    <xf numFmtId="164" fontId="0" fillId="0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3" borderId="0" xfId="0" applyFill="1" applyAlignment="1">
      <alignment wrapText="1"/>
    </xf>
    <xf numFmtId="0" fontId="0" fillId="0" borderId="0" xfId="0" applyAlignment="1">
      <alignment horizontal="center"/>
    </xf>
    <xf numFmtId="164" fontId="2" fillId="0" borderId="0" xfId="1" applyNumberFormat="1" applyFont="1"/>
  </cellXfs>
  <cellStyles count="2">
    <cellStyle name="Currency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sheet'!$A$83:$B$83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'Master sheet'!$C$82:$BN$82</c:f>
              <c:numCache>
                <c:formatCode>General</c:formatCode>
                <c:ptCount val="64"/>
                <c:pt idx="0">
                  <c:v>2010</c:v>
                </c:pt>
                <c:pt idx="1">
                  <c:v>2011</c:v>
                </c:pt>
                <c:pt idx="13">
                  <c:v>2012</c:v>
                </c:pt>
                <c:pt idx="25">
                  <c:v>2013</c:v>
                </c:pt>
                <c:pt idx="37">
                  <c:v>2014</c:v>
                </c:pt>
                <c:pt idx="49">
                  <c:v>2015</c:v>
                </c:pt>
                <c:pt idx="61">
                  <c:v>2016</c:v>
                </c:pt>
              </c:numCache>
            </c:numRef>
          </c:cat>
          <c:val>
            <c:numRef>
              <c:f>'Master sheet'!$C$83:$BN$83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1-4996-8771-A7B3B9E7971F}"/>
            </c:ext>
          </c:extLst>
        </c:ser>
        <c:ser>
          <c:idx val="1"/>
          <c:order val="1"/>
          <c:tx>
            <c:strRef>
              <c:f>'Master sheet'!$A$84:$B$84</c:f>
              <c:strCache>
                <c:ptCount val="2"/>
                <c:pt idx="0">
                  <c:v>Price Per Unit Tesla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'Master sheet'!$C$82:$BN$82</c:f>
              <c:numCache>
                <c:formatCode>General</c:formatCode>
                <c:ptCount val="64"/>
                <c:pt idx="0">
                  <c:v>2010</c:v>
                </c:pt>
                <c:pt idx="1">
                  <c:v>2011</c:v>
                </c:pt>
                <c:pt idx="13">
                  <c:v>2012</c:v>
                </c:pt>
                <c:pt idx="25">
                  <c:v>2013</c:v>
                </c:pt>
                <c:pt idx="37">
                  <c:v>2014</c:v>
                </c:pt>
                <c:pt idx="49">
                  <c:v>2015</c:v>
                </c:pt>
                <c:pt idx="61">
                  <c:v>2016</c:v>
                </c:pt>
              </c:numCache>
            </c:numRef>
          </c:cat>
          <c:val>
            <c:numRef>
              <c:f>'Master sheet'!$C$84:$BN$84</c:f>
              <c:numCache>
                <c:formatCode>_("$"* #,##0_);_("$"* \(#,##0\);_("$"* "-"??_);_(@_)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88700</c:v>
                </c:pt>
                <c:pt idx="19">
                  <c:v>88700</c:v>
                </c:pt>
                <c:pt idx="20">
                  <c:v>88700</c:v>
                </c:pt>
                <c:pt idx="21">
                  <c:v>88700</c:v>
                </c:pt>
                <c:pt idx="22">
                  <c:v>88700</c:v>
                </c:pt>
                <c:pt idx="23">
                  <c:v>88700</c:v>
                </c:pt>
                <c:pt idx="24">
                  <c:v>88700</c:v>
                </c:pt>
                <c:pt idx="25">
                  <c:v>88700</c:v>
                </c:pt>
                <c:pt idx="26">
                  <c:v>88700</c:v>
                </c:pt>
                <c:pt idx="27">
                  <c:v>88700</c:v>
                </c:pt>
                <c:pt idx="28">
                  <c:v>88700</c:v>
                </c:pt>
                <c:pt idx="29">
                  <c:v>88700</c:v>
                </c:pt>
                <c:pt idx="30">
                  <c:v>88700</c:v>
                </c:pt>
                <c:pt idx="31">
                  <c:v>88700</c:v>
                </c:pt>
                <c:pt idx="32">
                  <c:v>88700</c:v>
                </c:pt>
                <c:pt idx="33">
                  <c:v>88700</c:v>
                </c:pt>
                <c:pt idx="34">
                  <c:v>88700</c:v>
                </c:pt>
                <c:pt idx="35">
                  <c:v>88700</c:v>
                </c:pt>
                <c:pt idx="36">
                  <c:v>88700</c:v>
                </c:pt>
                <c:pt idx="37">
                  <c:v>88700</c:v>
                </c:pt>
                <c:pt idx="38">
                  <c:v>88700</c:v>
                </c:pt>
                <c:pt idx="39">
                  <c:v>88700</c:v>
                </c:pt>
                <c:pt idx="40">
                  <c:v>88700</c:v>
                </c:pt>
                <c:pt idx="41">
                  <c:v>88700</c:v>
                </c:pt>
                <c:pt idx="42">
                  <c:v>88700</c:v>
                </c:pt>
                <c:pt idx="43">
                  <c:v>88700</c:v>
                </c:pt>
                <c:pt idx="44">
                  <c:v>88700</c:v>
                </c:pt>
                <c:pt idx="45">
                  <c:v>88700</c:v>
                </c:pt>
                <c:pt idx="46">
                  <c:v>88700</c:v>
                </c:pt>
                <c:pt idx="47">
                  <c:v>88700</c:v>
                </c:pt>
                <c:pt idx="48">
                  <c:v>88700</c:v>
                </c:pt>
                <c:pt idx="49">
                  <c:v>88700</c:v>
                </c:pt>
                <c:pt idx="50">
                  <c:v>88700</c:v>
                </c:pt>
                <c:pt idx="51">
                  <c:v>88700</c:v>
                </c:pt>
                <c:pt idx="52">
                  <c:v>88700</c:v>
                </c:pt>
                <c:pt idx="53">
                  <c:v>88700</c:v>
                </c:pt>
                <c:pt idx="54">
                  <c:v>88700</c:v>
                </c:pt>
                <c:pt idx="55">
                  <c:v>88700</c:v>
                </c:pt>
                <c:pt idx="56">
                  <c:v>88700</c:v>
                </c:pt>
                <c:pt idx="57">
                  <c:v>88682.043096568232</c:v>
                </c:pt>
                <c:pt idx="58">
                  <c:v>88684.243697478989</c:v>
                </c:pt>
                <c:pt idx="59">
                  <c:v>88686.147026228296</c:v>
                </c:pt>
                <c:pt idx="60">
                  <c:v>88307.133456172684</c:v>
                </c:pt>
                <c:pt idx="61">
                  <c:v>86891.96428571429</c:v>
                </c:pt>
                <c:pt idx="62">
                  <c:v>87587.362637362632</c:v>
                </c:pt>
                <c:pt idx="63">
                  <c:v>86315.38461538461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1-4996-8771-A7B3B9E7971F}"/>
            </c:ext>
          </c:extLst>
        </c:ser>
        <c:ser>
          <c:idx val="2"/>
          <c:order val="2"/>
          <c:tx>
            <c:strRef>
              <c:f>'Master sheet'!$A$85:$B$85</c:f>
              <c:strCache>
                <c:ptCount val="2"/>
                <c:pt idx="0">
                  <c:v>Price Per Unit All Elctric minus outliers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'Master sheet'!$C$82:$BN$82</c:f>
              <c:numCache>
                <c:formatCode>General</c:formatCode>
                <c:ptCount val="64"/>
                <c:pt idx="0">
                  <c:v>2010</c:v>
                </c:pt>
                <c:pt idx="1">
                  <c:v>2011</c:v>
                </c:pt>
                <c:pt idx="13">
                  <c:v>2012</c:v>
                </c:pt>
                <c:pt idx="25">
                  <c:v>2013</c:v>
                </c:pt>
                <c:pt idx="37">
                  <c:v>2014</c:v>
                </c:pt>
                <c:pt idx="49">
                  <c:v>2015</c:v>
                </c:pt>
                <c:pt idx="61">
                  <c:v>2016</c:v>
                </c:pt>
              </c:numCache>
            </c:numRef>
          </c:cat>
          <c:val>
            <c:numRef>
              <c:f>'Master sheet'!$C$85:$BN$85</c:f>
              <c:numCache>
                <c:formatCode>_("$"* #,##0_);_("$"* \(#,##0\);_("$"* "-"??_);_(@_)</c:formatCode>
                <c:ptCount val="64"/>
                <c:pt idx="0">
                  <c:v>33767.27536231884</c:v>
                </c:pt>
                <c:pt idx="1">
                  <c:v>33113.272058823532</c:v>
                </c:pt>
                <c:pt idx="2">
                  <c:v>33198.893678160923</c:v>
                </c:pt>
                <c:pt idx="3">
                  <c:v>32634.922737306842</c:v>
                </c:pt>
                <c:pt idx="4">
                  <c:v>31772.340525328331</c:v>
                </c:pt>
                <c:pt idx="5">
                  <c:v>31085.468268638324</c:v>
                </c:pt>
                <c:pt idx="6">
                  <c:v>30882.360070515646</c:v>
                </c:pt>
                <c:pt idx="7">
                  <c:v>30349.464962121212</c:v>
                </c:pt>
                <c:pt idx="8">
                  <c:v>30610.462740384617</c:v>
                </c:pt>
                <c:pt idx="9">
                  <c:v>31564.449828962373</c:v>
                </c:pt>
                <c:pt idx="10">
                  <c:v>32201.124169647421</c:v>
                </c:pt>
                <c:pt idx="11">
                  <c:v>32460.643290999447</c:v>
                </c:pt>
                <c:pt idx="12">
                  <c:v>32139.053843152557</c:v>
                </c:pt>
                <c:pt idx="13">
                  <c:v>31589.031890660593</c:v>
                </c:pt>
                <c:pt idx="14">
                  <c:v>32188.72988505747</c:v>
                </c:pt>
                <c:pt idx="15">
                  <c:v>28708.791874180864</c:v>
                </c:pt>
                <c:pt idx="16">
                  <c:v>24382.409256661991</c:v>
                </c:pt>
                <c:pt idx="17">
                  <c:v>26877.336204336203</c:v>
                </c:pt>
                <c:pt idx="18">
                  <c:v>28980.124839948785</c:v>
                </c:pt>
                <c:pt idx="19">
                  <c:v>29258.432816110926</c:v>
                </c:pt>
                <c:pt idx="20">
                  <c:v>29474.179897567221</c:v>
                </c:pt>
                <c:pt idx="21">
                  <c:v>28623.739251523064</c:v>
                </c:pt>
                <c:pt idx="22">
                  <c:v>30214.882693393563</c:v>
                </c:pt>
                <c:pt idx="23">
                  <c:v>30912.650777202074</c:v>
                </c:pt>
                <c:pt idx="24">
                  <c:v>41432.083937339259</c:v>
                </c:pt>
                <c:pt idx="25">
                  <c:v>43412.6488966572</c:v>
                </c:pt>
                <c:pt idx="26">
                  <c:v>44552.870651369354</c:v>
                </c:pt>
                <c:pt idx="27">
                  <c:v>46803.855048859936</c:v>
                </c:pt>
                <c:pt idx="28">
                  <c:v>47253.520453908655</c:v>
                </c:pt>
                <c:pt idx="29">
                  <c:v>43444.905822377244</c:v>
                </c:pt>
                <c:pt idx="30">
                  <c:v>40408.728251663641</c:v>
                </c:pt>
                <c:pt idx="31">
                  <c:v>40161.248097209238</c:v>
                </c:pt>
                <c:pt idx="32">
                  <c:v>36112.21585291822</c:v>
                </c:pt>
                <c:pt idx="33">
                  <c:v>39200.590063447686</c:v>
                </c:pt>
                <c:pt idx="34">
                  <c:v>33333.218789103863</c:v>
                </c:pt>
                <c:pt idx="35">
                  <c:v>37366.151625320788</c:v>
                </c:pt>
                <c:pt idx="36">
                  <c:v>38869.905228758173</c:v>
                </c:pt>
                <c:pt idx="37">
                  <c:v>39486.306547619046</c:v>
                </c:pt>
                <c:pt idx="38">
                  <c:v>39196.518687707641</c:v>
                </c:pt>
                <c:pt idx="39">
                  <c:v>37551.099979802057</c:v>
                </c:pt>
                <c:pt idx="40">
                  <c:v>36303.311927617789</c:v>
                </c:pt>
                <c:pt idx="41">
                  <c:v>33596.237256575376</c:v>
                </c:pt>
                <c:pt idx="42">
                  <c:v>39477.355794900119</c:v>
                </c:pt>
                <c:pt idx="43">
                  <c:v>35174.451573954291</c:v>
                </c:pt>
                <c:pt idx="44">
                  <c:v>35941.545528521441</c:v>
                </c:pt>
                <c:pt idx="45">
                  <c:v>46861.258367533061</c:v>
                </c:pt>
                <c:pt idx="46">
                  <c:v>43550.793207395502</c:v>
                </c:pt>
                <c:pt idx="47">
                  <c:v>41603.199553163402</c:v>
                </c:pt>
                <c:pt idx="48">
                  <c:v>48904.572103321036</c:v>
                </c:pt>
                <c:pt idx="49">
                  <c:v>45637.108379327648</c:v>
                </c:pt>
                <c:pt idx="50">
                  <c:v>45488.150973323718</c:v>
                </c:pt>
                <c:pt idx="51">
                  <c:v>48108.40480340887</c:v>
                </c:pt>
                <c:pt idx="52">
                  <c:v>44549.15338777312</c:v>
                </c:pt>
                <c:pt idx="53">
                  <c:v>45627.245745050364</c:v>
                </c:pt>
                <c:pt idx="54">
                  <c:v>49448.447895500729</c:v>
                </c:pt>
                <c:pt idx="55">
                  <c:v>46141.067108068681</c:v>
                </c:pt>
                <c:pt idx="56">
                  <c:v>44349.609944134078</c:v>
                </c:pt>
                <c:pt idx="57">
                  <c:v>50473.32783810464</c:v>
                </c:pt>
                <c:pt idx="58">
                  <c:v>47288.266424828696</c:v>
                </c:pt>
                <c:pt idx="59">
                  <c:v>51002.672613737734</c:v>
                </c:pt>
                <c:pt idx="60">
                  <c:v>56782.175794406212</c:v>
                </c:pt>
                <c:pt idx="61">
                  <c:v>47569.90793086739</c:v>
                </c:pt>
                <c:pt idx="62">
                  <c:v>50770.400412530616</c:v>
                </c:pt>
                <c:pt idx="63">
                  <c:v>58904.903900838501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1-4996-8771-A7B3B9E7971F}"/>
            </c:ext>
          </c:extLst>
        </c:ser>
        <c:ser>
          <c:idx val="3"/>
          <c:order val="3"/>
          <c:tx>
            <c:strRef>
              <c:f>'Master sheet'!$A$86:$B$86</c:f>
              <c:strCache>
                <c:ptCount val="2"/>
                <c:pt idx="0">
                  <c:v>All (-) Tesla Price Per Unit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'Master sheet'!$C$82:$BN$82</c:f>
              <c:numCache>
                <c:formatCode>General</c:formatCode>
                <c:ptCount val="64"/>
                <c:pt idx="0">
                  <c:v>2010</c:v>
                </c:pt>
                <c:pt idx="1">
                  <c:v>2011</c:v>
                </c:pt>
                <c:pt idx="13">
                  <c:v>2012</c:v>
                </c:pt>
                <c:pt idx="25">
                  <c:v>2013</c:v>
                </c:pt>
                <c:pt idx="37">
                  <c:v>2014</c:v>
                </c:pt>
                <c:pt idx="49">
                  <c:v>2015</c:v>
                </c:pt>
                <c:pt idx="61">
                  <c:v>2016</c:v>
                </c:pt>
              </c:numCache>
            </c:numRef>
          </c:cat>
          <c:val>
            <c:numRef>
              <c:f>'Master sheet'!$C$86:$BN$86</c:f>
              <c:numCache>
                <c:formatCode>_("$"* #,##0_);_("$"* \(#,##0\);_("$"* "-"??_);_(@_)</c:formatCode>
                <c:ptCount val="64"/>
                <c:pt idx="0">
                  <c:v>33767.27536231884</c:v>
                </c:pt>
                <c:pt idx="1">
                  <c:v>33113.272058823532</c:v>
                </c:pt>
                <c:pt idx="2">
                  <c:v>33198.893678160923</c:v>
                </c:pt>
                <c:pt idx="3">
                  <c:v>32634.922737306842</c:v>
                </c:pt>
                <c:pt idx="4">
                  <c:v>31772.340525328331</c:v>
                </c:pt>
                <c:pt idx="5">
                  <c:v>31085.468268638324</c:v>
                </c:pt>
                <c:pt idx="6">
                  <c:v>30882.360070515646</c:v>
                </c:pt>
                <c:pt idx="7">
                  <c:v>30349.464962121212</c:v>
                </c:pt>
                <c:pt idx="8">
                  <c:v>30610.462740384617</c:v>
                </c:pt>
                <c:pt idx="9">
                  <c:v>31564.449828962373</c:v>
                </c:pt>
                <c:pt idx="10">
                  <c:v>32201.124169647421</c:v>
                </c:pt>
                <c:pt idx="11">
                  <c:v>32460.643290999447</c:v>
                </c:pt>
                <c:pt idx="12">
                  <c:v>32139.053843152557</c:v>
                </c:pt>
                <c:pt idx="13">
                  <c:v>31589.031890660593</c:v>
                </c:pt>
                <c:pt idx="14">
                  <c:v>32188.72988505747</c:v>
                </c:pt>
                <c:pt idx="15">
                  <c:v>28708.791874180864</c:v>
                </c:pt>
                <c:pt idx="16">
                  <c:v>24382.409256661991</c:v>
                </c:pt>
                <c:pt idx="17">
                  <c:v>26877.336204336203</c:v>
                </c:pt>
                <c:pt idx="18">
                  <c:v>28749.842544987147</c:v>
                </c:pt>
                <c:pt idx="19">
                  <c:v>28883.220265780732</c:v>
                </c:pt>
                <c:pt idx="20">
                  <c:v>28925.674563859575</c:v>
                </c:pt>
                <c:pt idx="21">
                  <c:v>27710.758437886554</c:v>
                </c:pt>
                <c:pt idx="22">
                  <c:v>27628.571491745282</c:v>
                </c:pt>
                <c:pt idx="23">
                  <c:v>27275.366797797011</c:v>
                </c:pt>
                <c:pt idx="24">
                  <c:v>28923.277054997045</c:v>
                </c:pt>
                <c:pt idx="25">
                  <c:v>27320.015990524134</c:v>
                </c:pt>
                <c:pt idx="26">
                  <c:v>29116.811438561439</c:v>
                </c:pt>
                <c:pt idx="27">
                  <c:v>29844.838261175642</c:v>
                </c:pt>
                <c:pt idx="28">
                  <c:v>29977.298332671697</c:v>
                </c:pt>
                <c:pt idx="29">
                  <c:v>30074.440041710113</c:v>
                </c:pt>
                <c:pt idx="30">
                  <c:v>30980.931164135938</c:v>
                </c:pt>
                <c:pt idx="31">
                  <c:v>29965.678946518015</c:v>
                </c:pt>
                <c:pt idx="32">
                  <c:v>29430.159417456751</c:v>
                </c:pt>
                <c:pt idx="33">
                  <c:v>29680.252211822029</c:v>
                </c:pt>
                <c:pt idx="34">
                  <c:v>28714.027531546562</c:v>
                </c:pt>
                <c:pt idx="35">
                  <c:v>29809.647939156035</c:v>
                </c:pt>
                <c:pt idx="36">
                  <c:v>30475.347484276728</c:v>
                </c:pt>
                <c:pt idx="37">
                  <c:v>31471.047027687295</c:v>
                </c:pt>
                <c:pt idx="38">
                  <c:v>30409.348166259169</c:v>
                </c:pt>
                <c:pt idx="39">
                  <c:v>29821.087189025809</c:v>
                </c:pt>
                <c:pt idx="40">
                  <c:v>29065.291473062916</c:v>
                </c:pt>
                <c:pt idx="41">
                  <c:v>28961.384641265035</c:v>
                </c:pt>
                <c:pt idx="42">
                  <c:v>31591.639004592544</c:v>
                </c:pt>
                <c:pt idx="43">
                  <c:v>31207.759703566466</c:v>
                </c:pt>
                <c:pt idx="44">
                  <c:v>33233.437676447946</c:v>
                </c:pt>
                <c:pt idx="45">
                  <c:v>34504.866863555821</c:v>
                </c:pt>
                <c:pt idx="46">
                  <c:v>36766.931807674526</c:v>
                </c:pt>
                <c:pt idx="47">
                  <c:v>35067.272580085577</c:v>
                </c:pt>
                <c:pt idx="48">
                  <c:v>35045.467860696517</c:v>
                </c:pt>
                <c:pt idx="49">
                  <c:v>35928.319532691123</c:v>
                </c:pt>
                <c:pt idx="50">
                  <c:v>36898.068625756263</c:v>
                </c:pt>
                <c:pt idx="51">
                  <c:v>35481.511934992384</c:v>
                </c:pt>
                <c:pt idx="52">
                  <c:v>34354.038033143166</c:v>
                </c:pt>
                <c:pt idx="53">
                  <c:v>34287.336770513386</c:v>
                </c:pt>
                <c:pt idx="54">
                  <c:v>34862.602388852021</c:v>
                </c:pt>
                <c:pt idx="55">
                  <c:v>36827.11653672548</c:v>
                </c:pt>
                <c:pt idx="56">
                  <c:v>36812.94235294118</c:v>
                </c:pt>
                <c:pt idx="57">
                  <c:v>37914.167235047222</c:v>
                </c:pt>
                <c:pt idx="58">
                  <c:v>37460.593017456362</c:v>
                </c:pt>
                <c:pt idx="59">
                  <c:v>37184.037388241668</c:v>
                </c:pt>
                <c:pt idx="60">
                  <c:v>44634.563038847751</c:v>
                </c:pt>
                <c:pt idx="61">
                  <c:v>38885.091697889962</c:v>
                </c:pt>
                <c:pt idx="62">
                  <c:v>39484.082196395488</c:v>
                </c:pt>
                <c:pt idx="63">
                  <c:v>38516.943038779405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C1-4996-8771-A7B3B9E7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633232"/>
        <c:axId val="299631592"/>
      </c:lineChart>
      <c:catAx>
        <c:axId val="2996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1592"/>
        <c:crosses val="autoZero"/>
        <c:auto val="1"/>
        <c:lblAlgn val="ctr"/>
        <c:lblOffset val="100"/>
        <c:noMultiLvlLbl val="0"/>
      </c:catAx>
      <c:valAx>
        <c:axId val="29963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Sheet12!$A$5</c:f>
              <c:strCache>
                <c:ptCount val="1"/>
                <c:pt idx="0">
                  <c:v>Price Per Unit Tesla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Sheet12!$B$3:$BM$4</c:f>
              <c:multiLvlStrCache>
                <c:ptCount val="64"/>
                <c:lvl>
                  <c:pt idx="0">
                    <c:v>Dec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  <c:pt idx="37">
                    <c:v>Jan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Apr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Aug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Dec</c:v>
                  </c:pt>
                  <c:pt idx="49">
                    <c:v>Jan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Apr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Aug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Dec</c:v>
                  </c:pt>
                  <c:pt idx="61">
                    <c:v>Jan</c:v>
                  </c:pt>
                  <c:pt idx="62">
                    <c:v>Feb</c:v>
                  </c:pt>
                  <c:pt idx="63">
                    <c:v>Mar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13">
                    <c:v>2012</c:v>
                  </c:pt>
                  <c:pt idx="25">
                    <c:v>2013</c:v>
                  </c:pt>
                  <c:pt idx="37">
                    <c:v>2014</c:v>
                  </c:pt>
                  <c:pt idx="49">
                    <c:v>2015</c:v>
                  </c:pt>
                  <c:pt idx="61">
                    <c:v>2016</c:v>
                  </c:pt>
                </c:lvl>
              </c:multiLvlStrCache>
            </c:multiLvlStrRef>
          </c:cat>
          <c:val>
            <c:numRef>
              <c:f>Sheet12!$B$5:$BM$5</c:f>
              <c:numCache>
                <c:formatCode>_("$"* #,##0_);_("$"* \(#,##0\);_("$"* "-"??_);_(@_)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88700</c:v>
                </c:pt>
                <c:pt idx="19">
                  <c:v>88700</c:v>
                </c:pt>
                <c:pt idx="20">
                  <c:v>88700</c:v>
                </c:pt>
                <c:pt idx="21">
                  <c:v>88700</c:v>
                </c:pt>
                <c:pt idx="22">
                  <c:v>88700</c:v>
                </c:pt>
                <c:pt idx="23">
                  <c:v>88700</c:v>
                </c:pt>
                <c:pt idx="24">
                  <c:v>88700</c:v>
                </c:pt>
                <c:pt idx="25">
                  <c:v>88700</c:v>
                </c:pt>
                <c:pt idx="26">
                  <c:v>88700</c:v>
                </c:pt>
                <c:pt idx="27">
                  <c:v>88700</c:v>
                </c:pt>
                <c:pt idx="28">
                  <c:v>88700</c:v>
                </c:pt>
                <c:pt idx="29">
                  <c:v>88700</c:v>
                </c:pt>
                <c:pt idx="30">
                  <c:v>88700</c:v>
                </c:pt>
                <c:pt idx="31">
                  <c:v>88700</c:v>
                </c:pt>
                <c:pt idx="32">
                  <c:v>88700</c:v>
                </c:pt>
                <c:pt idx="33">
                  <c:v>88700</c:v>
                </c:pt>
                <c:pt idx="34">
                  <c:v>88700</c:v>
                </c:pt>
                <c:pt idx="35">
                  <c:v>88700</c:v>
                </c:pt>
                <c:pt idx="36">
                  <c:v>88700</c:v>
                </c:pt>
                <c:pt idx="37">
                  <c:v>88700</c:v>
                </c:pt>
                <c:pt idx="38">
                  <c:v>88700</c:v>
                </c:pt>
                <c:pt idx="39">
                  <c:v>88700</c:v>
                </c:pt>
                <c:pt idx="40">
                  <c:v>88700</c:v>
                </c:pt>
                <c:pt idx="41">
                  <c:v>88700</c:v>
                </c:pt>
                <c:pt idx="42">
                  <c:v>88700</c:v>
                </c:pt>
                <c:pt idx="43">
                  <c:v>88700</c:v>
                </c:pt>
                <c:pt idx="44">
                  <c:v>88700</c:v>
                </c:pt>
                <c:pt idx="45">
                  <c:v>88700</c:v>
                </c:pt>
                <c:pt idx="46">
                  <c:v>88700</c:v>
                </c:pt>
                <c:pt idx="47">
                  <c:v>88700</c:v>
                </c:pt>
                <c:pt idx="48">
                  <c:v>88700</c:v>
                </c:pt>
                <c:pt idx="49">
                  <c:v>88700</c:v>
                </c:pt>
                <c:pt idx="50">
                  <c:v>88700</c:v>
                </c:pt>
                <c:pt idx="51">
                  <c:v>88700</c:v>
                </c:pt>
                <c:pt idx="52">
                  <c:v>88700</c:v>
                </c:pt>
                <c:pt idx="53">
                  <c:v>88700</c:v>
                </c:pt>
                <c:pt idx="54">
                  <c:v>88700</c:v>
                </c:pt>
                <c:pt idx="55">
                  <c:v>88700</c:v>
                </c:pt>
                <c:pt idx="56">
                  <c:v>88700</c:v>
                </c:pt>
                <c:pt idx="57">
                  <c:v>88682.043096568232</c:v>
                </c:pt>
                <c:pt idx="58">
                  <c:v>88684.243697478989</c:v>
                </c:pt>
                <c:pt idx="59">
                  <c:v>88686.147026228296</c:v>
                </c:pt>
                <c:pt idx="60">
                  <c:v>88307.133456172684</c:v>
                </c:pt>
                <c:pt idx="61">
                  <c:v>86891.96428571429</c:v>
                </c:pt>
                <c:pt idx="62">
                  <c:v>87587.362637362632</c:v>
                </c:pt>
                <c:pt idx="63">
                  <c:v>86315.38461538461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C-44C7-8955-6958F07CD438}"/>
            </c:ext>
          </c:extLst>
        </c:ser>
        <c:ser>
          <c:idx val="1"/>
          <c:order val="1"/>
          <c:tx>
            <c:strRef>
              <c:f>Sheet12!$A$6</c:f>
              <c:strCache>
                <c:ptCount val="1"/>
                <c:pt idx="0">
                  <c:v>Price Per Unit All Elctric minus outliers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Sheet12!$B$3:$BM$4</c:f>
              <c:multiLvlStrCache>
                <c:ptCount val="64"/>
                <c:lvl>
                  <c:pt idx="0">
                    <c:v>Dec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  <c:pt idx="37">
                    <c:v>Jan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Apr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Aug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Dec</c:v>
                  </c:pt>
                  <c:pt idx="49">
                    <c:v>Jan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Apr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Aug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Dec</c:v>
                  </c:pt>
                  <c:pt idx="61">
                    <c:v>Jan</c:v>
                  </c:pt>
                  <c:pt idx="62">
                    <c:v>Feb</c:v>
                  </c:pt>
                  <c:pt idx="63">
                    <c:v>Mar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13">
                    <c:v>2012</c:v>
                  </c:pt>
                  <c:pt idx="25">
                    <c:v>2013</c:v>
                  </c:pt>
                  <c:pt idx="37">
                    <c:v>2014</c:v>
                  </c:pt>
                  <c:pt idx="49">
                    <c:v>2015</c:v>
                  </c:pt>
                  <c:pt idx="61">
                    <c:v>2016</c:v>
                  </c:pt>
                </c:lvl>
              </c:multiLvlStrCache>
            </c:multiLvlStrRef>
          </c:cat>
          <c:val>
            <c:numRef>
              <c:f>Sheet12!$B$6:$BM$6</c:f>
              <c:numCache>
                <c:formatCode>_("$"* #,##0_);_("$"* \(#,##0\);_("$"* "-"??_);_(@_)</c:formatCode>
                <c:ptCount val="64"/>
                <c:pt idx="0">
                  <c:v>33767.27536231884</c:v>
                </c:pt>
                <c:pt idx="1">
                  <c:v>33113.272058823532</c:v>
                </c:pt>
                <c:pt idx="2">
                  <c:v>33198.893678160923</c:v>
                </c:pt>
                <c:pt idx="3">
                  <c:v>32634.922737306842</c:v>
                </c:pt>
                <c:pt idx="4">
                  <c:v>31772.340525328331</c:v>
                </c:pt>
                <c:pt idx="5">
                  <c:v>31085.468268638324</c:v>
                </c:pt>
                <c:pt idx="6">
                  <c:v>30882.360070515646</c:v>
                </c:pt>
                <c:pt idx="7">
                  <c:v>30349.464962121212</c:v>
                </c:pt>
                <c:pt idx="8">
                  <c:v>30610.462740384617</c:v>
                </c:pt>
                <c:pt idx="9">
                  <c:v>31564.449828962373</c:v>
                </c:pt>
                <c:pt idx="10">
                  <c:v>32201.124169647421</c:v>
                </c:pt>
                <c:pt idx="11">
                  <c:v>32460.643290999447</c:v>
                </c:pt>
                <c:pt idx="12">
                  <c:v>32139.053843152557</c:v>
                </c:pt>
                <c:pt idx="13">
                  <c:v>31589.031890660593</c:v>
                </c:pt>
                <c:pt idx="14">
                  <c:v>32188.72988505747</c:v>
                </c:pt>
                <c:pt idx="15">
                  <c:v>28708.791874180864</c:v>
                </c:pt>
                <c:pt idx="16">
                  <c:v>24382.409256661991</c:v>
                </c:pt>
                <c:pt idx="17">
                  <c:v>26877.336204336203</c:v>
                </c:pt>
                <c:pt idx="18">
                  <c:v>28980.124839948785</c:v>
                </c:pt>
                <c:pt idx="19">
                  <c:v>29258.432816110926</c:v>
                </c:pt>
                <c:pt idx="20">
                  <c:v>29474.179897567221</c:v>
                </c:pt>
                <c:pt idx="21">
                  <c:v>28623.739251523064</c:v>
                </c:pt>
                <c:pt idx="22">
                  <c:v>30214.882693393563</c:v>
                </c:pt>
                <c:pt idx="23">
                  <c:v>30912.650777202074</c:v>
                </c:pt>
                <c:pt idx="24">
                  <c:v>41432.083937339259</c:v>
                </c:pt>
                <c:pt idx="25">
                  <c:v>43412.6488966572</c:v>
                </c:pt>
                <c:pt idx="26">
                  <c:v>44552.870651369354</c:v>
                </c:pt>
                <c:pt idx="27">
                  <c:v>46803.855048859936</c:v>
                </c:pt>
                <c:pt idx="28">
                  <c:v>47253.520453908655</c:v>
                </c:pt>
                <c:pt idx="29">
                  <c:v>43444.905822377244</c:v>
                </c:pt>
                <c:pt idx="30">
                  <c:v>40408.728251663641</c:v>
                </c:pt>
                <c:pt idx="31">
                  <c:v>40161.248097209238</c:v>
                </c:pt>
                <c:pt idx="32">
                  <c:v>36112.21585291822</c:v>
                </c:pt>
                <c:pt idx="33">
                  <c:v>39200.590063447686</c:v>
                </c:pt>
                <c:pt idx="34">
                  <c:v>33333.218789103863</c:v>
                </c:pt>
                <c:pt idx="35">
                  <c:v>37366.151625320788</c:v>
                </c:pt>
                <c:pt idx="36">
                  <c:v>38869.905228758173</c:v>
                </c:pt>
                <c:pt idx="37">
                  <c:v>39486.306547619046</c:v>
                </c:pt>
                <c:pt idx="38">
                  <c:v>39196.518687707641</c:v>
                </c:pt>
                <c:pt idx="39">
                  <c:v>37551.099979802057</c:v>
                </c:pt>
                <c:pt idx="40">
                  <c:v>36303.311927617789</c:v>
                </c:pt>
                <c:pt idx="41">
                  <c:v>33596.237256575376</c:v>
                </c:pt>
                <c:pt idx="42">
                  <c:v>39477.355794900119</c:v>
                </c:pt>
                <c:pt idx="43">
                  <c:v>35174.451573954291</c:v>
                </c:pt>
                <c:pt idx="44">
                  <c:v>35941.545528521441</c:v>
                </c:pt>
                <c:pt idx="45">
                  <c:v>46861.258367533061</c:v>
                </c:pt>
                <c:pt idx="46">
                  <c:v>43550.793207395502</c:v>
                </c:pt>
                <c:pt idx="47">
                  <c:v>41603.199553163402</c:v>
                </c:pt>
                <c:pt idx="48">
                  <c:v>48904.572103321036</c:v>
                </c:pt>
                <c:pt idx="49">
                  <c:v>45637.108379327648</c:v>
                </c:pt>
                <c:pt idx="50">
                  <c:v>45488.150973323718</c:v>
                </c:pt>
                <c:pt idx="51">
                  <c:v>48108.40480340887</c:v>
                </c:pt>
                <c:pt idx="52">
                  <c:v>44549.15338777312</c:v>
                </c:pt>
                <c:pt idx="53">
                  <c:v>45627.245745050364</c:v>
                </c:pt>
                <c:pt idx="54">
                  <c:v>49448.447895500729</c:v>
                </c:pt>
                <c:pt idx="55">
                  <c:v>46141.067108068681</c:v>
                </c:pt>
                <c:pt idx="56">
                  <c:v>44349.609944134078</c:v>
                </c:pt>
                <c:pt idx="57">
                  <c:v>50473.32783810464</c:v>
                </c:pt>
                <c:pt idx="58">
                  <c:v>47288.266424828696</c:v>
                </c:pt>
                <c:pt idx="59">
                  <c:v>51002.672613737734</c:v>
                </c:pt>
                <c:pt idx="60">
                  <c:v>56782.175794406212</c:v>
                </c:pt>
                <c:pt idx="61">
                  <c:v>47569.90793086739</c:v>
                </c:pt>
                <c:pt idx="62">
                  <c:v>50770.400412530616</c:v>
                </c:pt>
                <c:pt idx="63">
                  <c:v>58904.903900838501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C-44C7-8955-6958F07CD438}"/>
            </c:ext>
          </c:extLst>
        </c:ser>
        <c:ser>
          <c:idx val="2"/>
          <c:order val="2"/>
          <c:tx>
            <c:strRef>
              <c:f>Sheet12!$A$7</c:f>
              <c:strCache>
                <c:ptCount val="1"/>
                <c:pt idx="0">
                  <c:v>All (-) Tesla Price Per Unit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Sheet12!$B$3:$BM$4</c:f>
              <c:multiLvlStrCache>
                <c:ptCount val="64"/>
                <c:lvl>
                  <c:pt idx="0">
                    <c:v>Dec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  <c:pt idx="37">
                    <c:v>Jan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Apr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Aug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Dec</c:v>
                  </c:pt>
                  <c:pt idx="49">
                    <c:v>Jan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Apr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Aug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Dec</c:v>
                  </c:pt>
                  <c:pt idx="61">
                    <c:v>Jan</c:v>
                  </c:pt>
                  <c:pt idx="62">
                    <c:v>Feb</c:v>
                  </c:pt>
                  <c:pt idx="63">
                    <c:v>Mar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13">
                    <c:v>2012</c:v>
                  </c:pt>
                  <c:pt idx="25">
                    <c:v>2013</c:v>
                  </c:pt>
                  <c:pt idx="37">
                    <c:v>2014</c:v>
                  </c:pt>
                  <c:pt idx="49">
                    <c:v>2015</c:v>
                  </c:pt>
                  <c:pt idx="61">
                    <c:v>2016</c:v>
                  </c:pt>
                </c:lvl>
              </c:multiLvlStrCache>
            </c:multiLvlStrRef>
          </c:cat>
          <c:val>
            <c:numRef>
              <c:f>Sheet12!$B$7:$BM$7</c:f>
              <c:numCache>
                <c:formatCode>_("$"* #,##0_);_("$"* \(#,##0\);_("$"* "-"??_);_(@_)</c:formatCode>
                <c:ptCount val="64"/>
                <c:pt idx="0">
                  <c:v>33767.27536231884</c:v>
                </c:pt>
                <c:pt idx="1">
                  <c:v>33113.272058823532</c:v>
                </c:pt>
                <c:pt idx="2">
                  <c:v>33198.893678160923</c:v>
                </c:pt>
                <c:pt idx="3">
                  <c:v>32634.922737306842</c:v>
                </c:pt>
                <c:pt idx="4">
                  <c:v>31772.340525328331</c:v>
                </c:pt>
                <c:pt idx="5">
                  <c:v>31085.468268638324</c:v>
                </c:pt>
                <c:pt idx="6">
                  <c:v>30882.360070515646</c:v>
                </c:pt>
                <c:pt idx="7">
                  <c:v>30349.464962121212</c:v>
                </c:pt>
                <c:pt idx="8">
                  <c:v>30610.462740384617</c:v>
                </c:pt>
                <c:pt idx="9">
                  <c:v>31564.449828962373</c:v>
                </c:pt>
                <c:pt idx="10">
                  <c:v>32201.124169647421</c:v>
                </c:pt>
                <c:pt idx="11">
                  <c:v>32460.643290999447</c:v>
                </c:pt>
                <c:pt idx="12">
                  <c:v>32139.053843152557</c:v>
                </c:pt>
                <c:pt idx="13">
                  <c:v>31589.031890660593</c:v>
                </c:pt>
                <c:pt idx="14">
                  <c:v>32188.72988505747</c:v>
                </c:pt>
                <c:pt idx="15">
                  <c:v>28708.791874180864</c:v>
                </c:pt>
                <c:pt idx="16">
                  <c:v>24382.409256661991</c:v>
                </c:pt>
                <c:pt idx="17">
                  <c:v>26877.336204336203</c:v>
                </c:pt>
                <c:pt idx="18">
                  <c:v>28749.842544987147</c:v>
                </c:pt>
                <c:pt idx="19">
                  <c:v>28883.220265780732</c:v>
                </c:pt>
                <c:pt idx="20">
                  <c:v>28925.674563859575</c:v>
                </c:pt>
                <c:pt idx="21">
                  <c:v>27710.758437886554</c:v>
                </c:pt>
                <c:pt idx="22">
                  <c:v>27628.571491745282</c:v>
                </c:pt>
                <c:pt idx="23">
                  <c:v>27275.366797797011</c:v>
                </c:pt>
                <c:pt idx="24">
                  <c:v>28923.277054997045</c:v>
                </c:pt>
                <c:pt idx="25">
                  <c:v>27320.015990524134</c:v>
                </c:pt>
                <c:pt idx="26">
                  <c:v>29116.811438561439</c:v>
                </c:pt>
                <c:pt idx="27">
                  <c:v>29844.838261175642</c:v>
                </c:pt>
                <c:pt idx="28">
                  <c:v>29977.298332671697</c:v>
                </c:pt>
                <c:pt idx="29">
                  <c:v>30074.440041710113</c:v>
                </c:pt>
                <c:pt idx="30">
                  <c:v>30980.931164135938</c:v>
                </c:pt>
                <c:pt idx="31">
                  <c:v>29965.678946518015</c:v>
                </c:pt>
                <c:pt idx="32">
                  <c:v>29430.159417456751</c:v>
                </c:pt>
                <c:pt idx="33">
                  <c:v>29680.252211822029</c:v>
                </c:pt>
                <c:pt idx="34">
                  <c:v>28714.027531546562</c:v>
                </c:pt>
                <c:pt idx="35">
                  <c:v>29809.647939156035</c:v>
                </c:pt>
                <c:pt idx="36">
                  <c:v>30475.347484276728</c:v>
                </c:pt>
                <c:pt idx="37">
                  <c:v>31471.047027687295</c:v>
                </c:pt>
                <c:pt idx="38">
                  <c:v>30409.348166259169</c:v>
                </c:pt>
                <c:pt idx="39">
                  <c:v>29821.087189025809</c:v>
                </c:pt>
                <c:pt idx="40">
                  <c:v>29065.291473062916</c:v>
                </c:pt>
                <c:pt idx="41">
                  <c:v>28961.384641265035</c:v>
                </c:pt>
                <c:pt idx="42">
                  <c:v>31591.639004592544</c:v>
                </c:pt>
                <c:pt idx="43">
                  <c:v>31207.759703566466</c:v>
                </c:pt>
                <c:pt idx="44">
                  <c:v>33233.437676447946</c:v>
                </c:pt>
                <c:pt idx="45">
                  <c:v>34504.866863555821</c:v>
                </c:pt>
                <c:pt idx="46">
                  <c:v>36766.931807674526</c:v>
                </c:pt>
                <c:pt idx="47">
                  <c:v>35067.272580085577</c:v>
                </c:pt>
                <c:pt idx="48">
                  <c:v>35045.467860696517</c:v>
                </c:pt>
                <c:pt idx="49">
                  <c:v>35928.319532691123</c:v>
                </c:pt>
                <c:pt idx="50">
                  <c:v>36898.068625756263</c:v>
                </c:pt>
                <c:pt idx="51">
                  <c:v>35481.511934992384</c:v>
                </c:pt>
                <c:pt idx="52">
                  <c:v>34354.038033143166</c:v>
                </c:pt>
                <c:pt idx="53">
                  <c:v>34287.336770513386</c:v>
                </c:pt>
                <c:pt idx="54">
                  <c:v>34862.602388852021</c:v>
                </c:pt>
                <c:pt idx="55">
                  <c:v>36827.11653672548</c:v>
                </c:pt>
                <c:pt idx="56">
                  <c:v>36812.94235294118</c:v>
                </c:pt>
                <c:pt idx="57">
                  <c:v>37914.167235047222</c:v>
                </c:pt>
                <c:pt idx="58">
                  <c:v>37460.593017456362</c:v>
                </c:pt>
                <c:pt idx="59">
                  <c:v>37184.037388241668</c:v>
                </c:pt>
                <c:pt idx="60">
                  <c:v>44634.563038847751</c:v>
                </c:pt>
                <c:pt idx="61">
                  <c:v>38885.091697889962</c:v>
                </c:pt>
                <c:pt idx="62">
                  <c:v>39484.082196395488</c:v>
                </c:pt>
                <c:pt idx="63">
                  <c:v>38516.943038779405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C-44C7-8955-6958F07CD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851040"/>
        <c:axId val="375844480"/>
      </c:lineChart>
      <c:catAx>
        <c:axId val="3758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44480"/>
        <c:crosses val="autoZero"/>
        <c:auto val="1"/>
        <c:lblAlgn val="ctr"/>
        <c:lblOffset val="100"/>
        <c:noMultiLvlLbl val="0"/>
      </c:catAx>
      <c:valAx>
        <c:axId val="375844480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400050</xdr:colOff>
      <xdr:row>31</xdr:row>
      <xdr:rowOff>95250</xdr:rowOff>
    </xdr:to>
    <xdr:pic>
      <xdr:nvPicPr>
        <xdr:cNvPr id="2" name="Picture 1" descr="http://insideevs.com/wp-content/uploads/2016/02/Monthly-Plug-In-Sales-2011-2010finalv5.2-2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763250" cy="600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4</xdr:row>
      <xdr:rowOff>123824</xdr:rowOff>
    </xdr:from>
    <xdr:to>
      <xdr:col>14</xdr:col>
      <xdr:colOff>152400</xdr:colOff>
      <xdr:row>22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8</xdr:row>
      <xdr:rowOff>85725</xdr:rowOff>
    </xdr:from>
    <xdr:to>
      <xdr:col>15</xdr:col>
      <xdr:colOff>600074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6"/>
  <sheetViews>
    <sheetView topLeftCell="BB76" workbookViewId="0">
      <selection activeCell="BL84" sqref="BL84:BN86"/>
    </sheetView>
  </sheetViews>
  <sheetFormatPr defaultColWidth="3.7109375" defaultRowHeight="15" x14ac:dyDescent="0.25"/>
  <cols>
    <col min="1" max="1" width="23.85546875" bestFit="1" customWidth="1"/>
    <col min="2" max="2" width="10" bestFit="1" customWidth="1"/>
    <col min="3" max="17" width="12.5703125" bestFit="1" customWidth="1"/>
    <col min="18" max="18" width="13.7109375" bestFit="1" customWidth="1"/>
    <col min="19" max="22" width="12.5703125" bestFit="1" customWidth="1"/>
    <col min="23" max="40" width="13.7109375" bestFit="1" customWidth="1"/>
    <col min="41" max="41" width="12.5703125" bestFit="1" customWidth="1"/>
    <col min="42" max="66" width="13.7109375" bestFit="1" customWidth="1"/>
  </cols>
  <sheetData>
    <row r="1" spans="1:66" x14ac:dyDescent="0.25">
      <c r="C1">
        <v>2010</v>
      </c>
      <c r="D1" s="8">
        <v>2011</v>
      </c>
      <c r="E1" s="8">
        <v>2011</v>
      </c>
      <c r="F1" s="8">
        <v>2011</v>
      </c>
      <c r="G1" s="8">
        <v>2011</v>
      </c>
      <c r="H1" s="8">
        <v>2011</v>
      </c>
      <c r="I1" s="8">
        <v>2011</v>
      </c>
      <c r="J1" s="8">
        <v>2011</v>
      </c>
      <c r="K1" s="8">
        <v>2011</v>
      </c>
      <c r="L1" s="8">
        <v>2011</v>
      </c>
      <c r="M1" s="8">
        <v>2011</v>
      </c>
      <c r="N1" s="8">
        <v>2011</v>
      </c>
      <c r="O1" s="8">
        <v>2011</v>
      </c>
      <c r="P1" s="8">
        <v>2012</v>
      </c>
      <c r="Q1" s="8">
        <v>2012</v>
      </c>
      <c r="R1" s="8">
        <v>2012</v>
      </c>
      <c r="S1" s="8">
        <v>2012</v>
      </c>
      <c r="T1" s="8">
        <v>2012</v>
      </c>
      <c r="U1" s="8">
        <v>2012</v>
      </c>
      <c r="V1" s="8">
        <v>2012</v>
      </c>
      <c r="W1" s="8">
        <v>2012</v>
      </c>
      <c r="X1" s="8">
        <v>2012</v>
      </c>
      <c r="Y1" s="8">
        <v>2012</v>
      </c>
      <c r="Z1" s="8">
        <v>2012</v>
      </c>
      <c r="AA1" s="8">
        <v>2012</v>
      </c>
      <c r="AB1" s="8">
        <v>2013</v>
      </c>
      <c r="AC1" s="8">
        <v>2013</v>
      </c>
      <c r="AD1" s="8">
        <v>2013</v>
      </c>
      <c r="AE1" s="8">
        <v>2013</v>
      </c>
      <c r="AF1" s="8">
        <v>2013</v>
      </c>
      <c r="AG1" s="8">
        <v>2013</v>
      </c>
      <c r="AH1" s="8">
        <v>2013</v>
      </c>
      <c r="AI1" s="8">
        <v>2013</v>
      </c>
      <c r="AJ1" s="8">
        <v>2013</v>
      </c>
      <c r="AK1" s="8">
        <v>2013</v>
      </c>
      <c r="AL1" s="8">
        <v>2013</v>
      </c>
      <c r="AM1" s="8">
        <v>2013</v>
      </c>
      <c r="AN1" s="8">
        <v>2014</v>
      </c>
      <c r="AO1" s="8">
        <v>2014</v>
      </c>
      <c r="AP1" s="8">
        <v>2014</v>
      </c>
      <c r="AQ1" s="8">
        <v>2014</v>
      </c>
      <c r="AR1" s="8">
        <v>2014</v>
      </c>
      <c r="AS1" s="8">
        <v>2014</v>
      </c>
      <c r="AT1" s="8">
        <v>2014</v>
      </c>
      <c r="AU1" s="8">
        <v>2014</v>
      </c>
      <c r="AV1" s="8">
        <v>2014</v>
      </c>
      <c r="AW1" s="8">
        <v>2014</v>
      </c>
      <c r="AX1" s="8">
        <v>2014</v>
      </c>
      <c r="AY1" s="8">
        <v>2014</v>
      </c>
      <c r="AZ1" s="8">
        <v>2015</v>
      </c>
      <c r="BA1" s="8">
        <v>2015</v>
      </c>
      <c r="BB1" s="8">
        <v>2015</v>
      </c>
      <c r="BC1" s="8">
        <v>2015</v>
      </c>
      <c r="BD1" s="8">
        <v>2015</v>
      </c>
      <c r="BE1" s="8">
        <v>2015</v>
      </c>
      <c r="BF1" s="8">
        <v>2015</v>
      </c>
      <c r="BG1" s="8">
        <v>2015</v>
      </c>
      <c r="BH1" s="8">
        <v>2015</v>
      </c>
      <c r="BI1" s="8">
        <v>2015</v>
      </c>
      <c r="BJ1" s="8">
        <v>2015</v>
      </c>
      <c r="BK1" s="8">
        <v>2015</v>
      </c>
      <c r="BL1" s="8">
        <v>2016</v>
      </c>
      <c r="BM1" s="8">
        <v>2016</v>
      </c>
      <c r="BN1" s="8">
        <v>2016</v>
      </c>
    </row>
    <row r="2" spans="1:66" x14ac:dyDescent="0.25">
      <c r="A2" t="s">
        <v>51</v>
      </c>
      <c r="B2" t="s">
        <v>50</v>
      </c>
      <c r="C2" t="s">
        <v>37</v>
      </c>
      <c r="D2" t="s">
        <v>0</v>
      </c>
      <c r="E2" t="s">
        <v>2</v>
      </c>
      <c r="F2" t="s">
        <v>3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0</v>
      </c>
      <c r="Q2" t="s">
        <v>2</v>
      </c>
      <c r="R2" t="s">
        <v>3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B2" t="s">
        <v>0</v>
      </c>
      <c r="AC2" t="s">
        <v>2</v>
      </c>
      <c r="AD2" t="s">
        <v>3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0</v>
      </c>
      <c r="AO2" t="s">
        <v>2</v>
      </c>
      <c r="AP2" t="s">
        <v>3</v>
      </c>
      <c r="AQ2" t="s">
        <v>29</v>
      </c>
      <c r="AR2" t="s">
        <v>30</v>
      </c>
      <c r="AS2" t="s">
        <v>31</v>
      </c>
      <c r="AT2" t="s">
        <v>32</v>
      </c>
      <c r="AU2" t="s">
        <v>33</v>
      </c>
      <c r="AV2" t="s">
        <v>34</v>
      </c>
      <c r="AW2" t="s">
        <v>35</v>
      </c>
      <c r="AX2" t="s">
        <v>36</v>
      </c>
      <c r="AY2" t="s">
        <v>37</v>
      </c>
      <c r="AZ2" t="s">
        <v>0</v>
      </c>
      <c r="BA2" t="s">
        <v>2</v>
      </c>
      <c r="BB2" t="s">
        <v>3</v>
      </c>
      <c r="BC2" t="s">
        <v>29</v>
      </c>
      <c r="BD2" t="s">
        <v>30</v>
      </c>
      <c r="BE2" t="s">
        <v>31</v>
      </c>
      <c r="BF2" t="s">
        <v>32</v>
      </c>
      <c r="BG2" t="s">
        <v>33</v>
      </c>
      <c r="BH2" t="s">
        <v>34</v>
      </c>
      <c r="BI2" t="s">
        <v>35</v>
      </c>
      <c r="BJ2" t="s">
        <v>36</v>
      </c>
      <c r="BK2" t="s">
        <v>37</v>
      </c>
      <c r="BL2" t="s">
        <v>0</v>
      </c>
      <c r="BM2" t="s">
        <v>2</v>
      </c>
      <c r="BN2" t="s">
        <v>3</v>
      </c>
    </row>
    <row r="3" spans="1:66" x14ac:dyDescent="0.25">
      <c r="A3" t="s">
        <v>1</v>
      </c>
      <c r="B3" s="9">
        <f>VLOOKUP(A3,Price!$A$3:$D$33,4,FALSE)</f>
        <v>88700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>
        <v>12</v>
      </c>
      <c r="V3">
        <v>19</v>
      </c>
      <c r="W3">
        <v>43</v>
      </c>
      <c r="X3">
        <v>86</v>
      </c>
      <c r="Y3">
        <v>300</v>
      </c>
      <c r="Z3">
        <v>400</v>
      </c>
      <c r="AA3">
        <v>1790</v>
      </c>
      <c r="AB3">
        <v>1200</v>
      </c>
      <c r="AC3">
        <v>1400</v>
      </c>
      <c r="AD3">
        <v>2300</v>
      </c>
      <c r="AE3">
        <v>2100</v>
      </c>
      <c r="AF3">
        <v>1700</v>
      </c>
      <c r="AG3">
        <v>1350</v>
      </c>
      <c r="AH3">
        <v>1300</v>
      </c>
      <c r="AI3">
        <v>1300</v>
      </c>
      <c r="AJ3">
        <v>1500</v>
      </c>
      <c r="AK3">
        <v>800</v>
      </c>
      <c r="AL3">
        <v>1200</v>
      </c>
      <c r="AM3">
        <v>1500</v>
      </c>
      <c r="AN3">
        <v>800</v>
      </c>
      <c r="AO3">
        <v>1089</v>
      </c>
      <c r="AP3">
        <v>1300</v>
      </c>
      <c r="AQ3">
        <v>1100</v>
      </c>
      <c r="AR3">
        <v>1000</v>
      </c>
      <c r="AS3">
        <v>1500</v>
      </c>
      <c r="AT3">
        <v>800</v>
      </c>
      <c r="AU3">
        <v>600</v>
      </c>
      <c r="AV3">
        <v>2500</v>
      </c>
      <c r="AW3">
        <v>1300</v>
      </c>
      <c r="AX3">
        <v>1200</v>
      </c>
      <c r="AY3">
        <v>3500</v>
      </c>
      <c r="AZ3">
        <v>1100</v>
      </c>
      <c r="BA3">
        <v>1150</v>
      </c>
      <c r="BB3">
        <v>2450</v>
      </c>
      <c r="BC3">
        <v>1700</v>
      </c>
      <c r="BD3">
        <v>2400</v>
      </c>
      <c r="BE3">
        <v>2800</v>
      </c>
      <c r="BF3">
        <v>1600</v>
      </c>
      <c r="BG3">
        <v>1300</v>
      </c>
      <c r="BH3">
        <v>2500</v>
      </c>
      <c r="BI3">
        <v>1900</v>
      </c>
      <c r="BJ3">
        <v>2702</v>
      </c>
      <c r="BK3">
        <v>3600</v>
      </c>
      <c r="BL3">
        <v>850</v>
      </c>
      <c r="BM3">
        <v>1550</v>
      </c>
      <c r="BN3">
        <v>3990</v>
      </c>
    </row>
    <row r="4" spans="1:66" x14ac:dyDescent="0.25">
      <c r="A4" t="s">
        <v>4</v>
      </c>
      <c r="B4" s="9">
        <f>VLOOKUP(A4,Price!$A$3:$D$33,4,FALSE)</f>
        <v>33995</v>
      </c>
      <c r="C4">
        <v>326</v>
      </c>
      <c r="D4">
        <v>321</v>
      </c>
      <c r="E4">
        <v>281</v>
      </c>
      <c r="F4">
        <v>608</v>
      </c>
      <c r="G4">
        <v>493</v>
      </c>
      <c r="H4">
        <v>481</v>
      </c>
      <c r="I4">
        <v>561</v>
      </c>
      <c r="J4">
        <v>125</v>
      </c>
      <c r="K4">
        <v>302</v>
      </c>
      <c r="L4">
        <v>723</v>
      </c>
      <c r="M4">
        <v>1108</v>
      </c>
      <c r="N4">
        <v>1139</v>
      </c>
      <c r="O4">
        <v>1529</v>
      </c>
      <c r="P4">
        <v>603</v>
      </c>
      <c r="Q4">
        <v>1023</v>
      </c>
      <c r="R4">
        <v>2289</v>
      </c>
      <c r="S4">
        <v>1462</v>
      </c>
      <c r="T4">
        <v>1680</v>
      </c>
      <c r="U4">
        <v>1760</v>
      </c>
      <c r="V4">
        <v>1849</v>
      </c>
      <c r="W4">
        <v>2831</v>
      </c>
      <c r="X4">
        <v>2851</v>
      </c>
      <c r="Y4">
        <v>2961</v>
      </c>
      <c r="Z4">
        <v>1519</v>
      </c>
      <c r="AA4">
        <v>2633</v>
      </c>
      <c r="AB4">
        <v>1140</v>
      </c>
      <c r="AC4">
        <v>1626</v>
      </c>
      <c r="AD4">
        <v>1478</v>
      </c>
      <c r="AE4">
        <v>1306</v>
      </c>
      <c r="AF4">
        <v>1607</v>
      </c>
      <c r="AG4">
        <v>2698</v>
      </c>
      <c r="AH4">
        <v>1788</v>
      </c>
      <c r="AI4">
        <v>3351</v>
      </c>
      <c r="AJ4">
        <v>1766</v>
      </c>
      <c r="AK4">
        <v>2022</v>
      </c>
      <c r="AL4">
        <v>1920</v>
      </c>
      <c r="AM4">
        <v>2392</v>
      </c>
      <c r="AN4">
        <v>918</v>
      </c>
      <c r="AO4">
        <v>1210</v>
      </c>
      <c r="AP4">
        <v>1478</v>
      </c>
      <c r="AQ4">
        <v>1548</v>
      </c>
      <c r="AR4">
        <v>1684</v>
      </c>
      <c r="AS4">
        <v>1777</v>
      </c>
      <c r="AT4">
        <v>2020</v>
      </c>
      <c r="AU4">
        <v>2511</v>
      </c>
      <c r="AV4">
        <v>1394</v>
      </c>
      <c r="AW4">
        <v>1439</v>
      </c>
      <c r="AX4">
        <v>1336</v>
      </c>
      <c r="AY4">
        <v>1490</v>
      </c>
      <c r="AZ4">
        <v>542</v>
      </c>
      <c r="BA4">
        <v>693</v>
      </c>
      <c r="BB4">
        <v>639</v>
      </c>
      <c r="BC4">
        <v>905</v>
      </c>
      <c r="BD4">
        <v>1618</v>
      </c>
      <c r="BE4">
        <v>1225</v>
      </c>
      <c r="BF4">
        <v>1313</v>
      </c>
      <c r="BG4">
        <v>1380</v>
      </c>
      <c r="BH4">
        <v>949</v>
      </c>
      <c r="BI4">
        <v>2035</v>
      </c>
      <c r="BJ4">
        <v>1980</v>
      </c>
      <c r="BK4">
        <v>2114</v>
      </c>
      <c r="BL4">
        <v>996</v>
      </c>
      <c r="BM4">
        <v>1126</v>
      </c>
      <c r="BN4">
        <v>1865</v>
      </c>
    </row>
    <row r="5" spans="1:66" x14ac:dyDescent="0.25">
      <c r="A5" t="s">
        <v>5</v>
      </c>
      <c r="B5" s="9">
        <f>VLOOKUP(A5,Price!$A$3:$D$33,4,FALSE)</f>
        <v>29860</v>
      </c>
      <c r="C5">
        <v>19</v>
      </c>
      <c r="D5">
        <v>87</v>
      </c>
      <c r="E5">
        <v>67</v>
      </c>
      <c r="F5">
        <v>298</v>
      </c>
      <c r="G5">
        <v>573</v>
      </c>
      <c r="H5">
        <v>1142</v>
      </c>
      <c r="I5">
        <v>1708</v>
      </c>
      <c r="J5">
        <v>931</v>
      </c>
      <c r="K5">
        <v>1362</v>
      </c>
      <c r="L5">
        <v>1031</v>
      </c>
      <c r="M5">
        <v>849</v>
      </c>
      <c r="N5">
        <v>672</v>
      </c>
      <c r="O5">
        <v>954</v>
      </c>
      <c r="P5">
        <v>676</v>
      </c>
      <c r="Q5">
        <v>478</v>
      </c>
      <c r="R5">
        <v>579</v>
      </c>
      <c r="S5">
        <v>370</v>
      </c>
      <c r="T5">
        <v>510</v>
      </c>
      <c r="U5">
        <v>535</v>
      </c>
      <c r="V5">
        <v>395</v>
      </c>
      <c r="W5">
        <v>685</v>
      </c>
      <c r="X5">
        <v>984</v>
      </c>
      <c r="Y5">
        <v>1579</v>
      </c>
      <c r="Z5">
        <v>1539</v>
      </c>
      <c r="AA5">
        <v>1489</v>
      </c>
      <c r="AB5">
        <v>650</v>
      </c>
      <c r="AC5">
        <v>653</v>
      </c>
      <c r="AD5">
        <v>2236</v>
      </c>
      <c r="AE5">
        <v>1937</v>
      </c>
      <c r="AF5">
        <v>2138</v>
      </c>
      <c r="AG5">
        <v>2225</v>
      </c>
      <c r="AH5">
        <v>1864</v>
      </c>
      <c r="AI5">
        <v>2420</v>
      </c>
      <c r="AJ5">
        <v>1953</v>
      </c>
      <c r="AK5">
        <v>2002</v>
      </c>
      <c r="AL5">
        <v>2003</v>
      </c>
      <c r="AM5">
        <v>2529</v>
      </c>
      <c r="AN5">
        <v>1252</v>
      </c>
      <c r="AO5">
        <v>1425</v>
      </c>
      <c r="AP5">
        <v>2507</v>
      </c>
      <c r="AQ5">
        <v>2088</v>
      </c>
      <c r="AR5">
        <v>3117</v>
      </c>
      <c r="AS5">
        <v>234</v>
      </c>
      <c r="AT5">
        <v>3019</v>
      </c>
      <c r="AU5">
        <v>3186</v>
      </c>
      <c r="AV5">
        <v>2881</v>
      </c>
      <c r="AW5">
        <v>2589</v>
      </c>
      <c r="AX5">
        <v>2687</v>
      </c>
      <c r="AY5">
        <v>3102</v>
      </c>
      <c r="AZ5">
        <v>1070</v>
      </c>
      <c r="BA5">
        <v>1198</v>
      </c>
      <c r="BB5">
        <v>1817</v>
      </c>
      <c r="BC5">
        <v>1553</v>
      </c>
      <c r="BD5">
        <v>2104</v>
      </c>
      <c r="BE5">
        <v>2074</v>
      </c>
      <c r="BF5">
        <v>1174</v>
      </c>
      <c r="BG5">
        <v>1393</v>
      </c>
      <c r="BH5">
        <v>1247</v>
      </c>
      <c r="BI5">
        <v>1238</v>
      </c>
      <c r="BJ5">
        <v>1054</v>
      </c>
      <c r="BK5">
        <v>1347</v>
      </c>
      <c r="BL5">
        <v>755</v>
      </c>
      <c r="BM5">
        <v>930</v>
      </c>
      <c r="BN5">
        <v>1246</v>
      </c>
    </row>
    <row r="6" spans="1:66" x14ac:dyDescent="0.25">
      <c r="A6" t="s">
        <v>6</v>
      </c>
      <c r="B6" s="9">
        <f>VLOOKUP(A6,Price!$A$3:$D$33,4,FALSE)</f>
        <v>34775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>
        <v>119</v>
      </c>
      <c r="AD6">
        <v>295</v>
      </c>
      <c r="AE6">
        <v>364</v>
      </c>
      <c r="AF6">
        <v>416</v>
      </c>
      <c r="AG6">
        <v>390</v>
      </c>
      <c r="AH6">
        <v>407</v>
      </c>
      <c r="AI6">
        <v>600</v>
      </c>
      <c r="AJ6">
        <v>750</v>
      </c>
      <c r="AK6">
        <v>1087</v>
      </c>
      <c r="AL6">
        <v>870</v>
      </c>
      <c r="AM6">
        <v>791</v>
      </c>
      <c r="AN6">
        <v>533</v>
      </c>
      <c r="AO6">
        <v>779</v>
      </c>
      <c r="AP6">
        <v>899</v>
      </c>
      <c r="AQ6">
        <v>743</v>
      </c>
      <c r="AR6">
        <v>1342</v>
      </c>
      <c r="AS6">
        <v>1939</v>
      </c>
      <c r="AT6">
        <v>1226</v>
      </c>
      <c r="AU6">
        <v>1222</v>
      </c>
      <c r="AV6">
        <v>640</v>
      </c>
      <c r="AW6">
        <v>686</v>
      </c>
      <c r="AX6">
        <v>752</v>
      </c>
      <c r="AY6">
        <v>789</v>
      </c>
      <c r="AZ6">
        <v>426</v>
      </c>
      <c r="BA6">
        <v>603</v>
      </c>
      <c r="BB6">
        <v>837</v>
      </c>
      <c r="BC6">
        <v>711</v>
      </c>
      <c r="BD6">
        <v>986</v>
      </c>
      <c r="BE6">
        <v>727</v>
      </c>
      <c r="BF6">
        <v>852</v>
      </c>
      <c r="BG6">
        <v>949</v>
      </c>
      <c r="BH6">
        <v>808</v>
      </c>
      <c r="BI6">
        <v>849</v>
      </c>
      <c r="BJ6">
        <v>944</v>
      </c>
      <c r="BK6">
        <v>1058</v>
      </c>
      <c r="BL6">
        <v>581</v>
      </c>
      <c r="BM6">
        <v>932</v>
      </c>
      <c r="BN6">
        <v>1238</v>
      </c>
    </row>
    <row r="7" spans="1:66" x14ac:dyDescent="0.25">
      <c r="A7" t="s">
        <v>7</v>
      </c>
      <c r="B7" s="9">
        <f>VLOOKUP(A7,Price!$A$3:$D$33,4,FALSE)</f>
        <v>81200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>
        <v>6</v>
      </c>
      <c r="BI7">
        <v>4</v>
      </c>
      <c r="BJ7">
        <v>5</v>
      </c>
      <c r="BK7">
        <v>199</v>
      </c>
      <c r="BL7">
        <v>270</v>
      </c>
      <c r="BM7">
        <v>270</v>
      </c>
      <c r="BN7">
        <v>1860</v>
      </c>
    </row>
    <row r="8" spans="1:66" x14ac:dyDescent="0.25">
      <c r="A8" t="s">
        <v>8</v>
      </c>
      <c r="B8" s="9">
        <f>VLOOKUP(A8,Price!$A$3:$D$33,4,FALSE)</f>
        <v>32645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>
        <v>144</v>
      </c>
      <c r="Z8">
        <v>1259</v>
      </c>
      <c r="AA8">
        <v>971</v>
      </c>
      <c r="AB8">
        <v>338</v>
      </c>
      <c r="AC8">
        <v>334</v>
      </c>
      <c r="AD8">
        <v>494</v>
      </c>
      <c r="AE8">
        <v>411</v>
      </c>
      <c r="AF8">
        <v>450</v>
      </c>
      <c r="AG8">
        <v>455</v>
      </c>
      <c r="AH8">
        <v>433</v>
      </c>
      <c r="AI8">
        <v>621</v>
      </c>
      <c r="AJ8">
        <v>758</v>
      </c>
      <c r="AK8">
        <v>1092</v>
      </c>
      <c r="AL8">
        <v>941</v>
      </c>
      <c r="AM8">
        <v>827</v>
      </c>
      <c r="AN8">
        <v>533</v>
      </c>
      <c r="AO8">
        <v>779</v>
      </c>
      <c r="AP8">
        <v>899</v>
      </c>
      <c r="AQ8">
        <v>743</v>
      </c>
      <c r="AR8">
        <v>1342</v>
      </c>
      <c r="AS8">
        <v>1939</v>
      </c>
      <c r="AT8">
        <v>1226</v>
      </c>
      <c r="AU8">
        <v>1222</v>
      </c>
      <c r="AV8">
        <v>640</v>
      </c>
      <c r="AW8">
        <v>686</v>
      </c>
      <c r="AX8">
        <v>752</v>
      </c>
      <c r="AY8">
        <v>789</v>
      </c>
      <c r="AZ8">
        <v>395</v>
      </c>
      <c r="BA8">
        <v>498</v>
      </c>
      <c r="BB8">
        <v>715</v>
      </c>
      <c r="BC8">
        <v>553</v>
      </c>
      <c r="BD8">
        <v>715</v>
      </c>
      <c r="BE8">
        <v>667</v>
      </c>
      <c r="BF8">
        <v>693</v>
      </c>
      <c r="BG8">
        <v>723</v>
      </c>
      <c r="BH8">
        <v>719</v>
      </c>
      <c r="BI8">
        <v>695</v>
      </c>
      <c r="BJ8">
        <v>639</v>
      </c>
      <c r="BK8">
        <v>579</v>
      </c>
      <c r="BL8">
        <v>350</v>
      </c>
      <c r="BM8">
        <v>490</v>
      </c>
      <c r="BN8">
        <v>610</v>
      </c>
    </row>
    <row r="9" spans="1:66" x14ac:dyDescent="0.25">
      <c r="A9" t="s">
        <v>9</v>
      </c>
      <c r="B9" s="9">
        <f>VLOOKUP(A9,Price!$A$3:$D$33,4,FALSE)</f>
        <v>37900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>
        <v>49</v>
      </c>
      <c r="BK9">
        <v>49</v>
      </c>
      <c r="BL9">
        <v>327</v>
      </c>
      <c r="BM9">
        <v>248</v>
      </c>
      <c r="BN9">
        <v>332</v>
      </c>
    </row>
    <row r="10" spans="1:66" x14ac:dyDescent="0.25">
      <c r="A10" t="s">
        <v>10</v>
      </c>
      <c r="B10" s="9">
        <f>VLOOKUP(A10,Price!$A$3:$D$33,4,FALSE)</f>
        <v>32780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>
        <v>200</v>
      </c>
      <c r="AI10">
        <v>360</v>
      </c>
      <c r="AJ10">
        <v>450</v>
      </c>
      <c r="AK10">
        <v>400</v>
      </c>
      <c r="AL10">
        <v>430</v>
      </c>
      <c r="AM10">
        <v>470</v>
      </c>
      <c r="AN10">
        <v>310</v>
      </c>
      <c r="AO10">
        <v>336</v>
      </c>
      <c r="AP10">
        <v>644</v>
      </c>
      <c r="AQ10">
        <v>442</v>
      </c>
      <c r="AR10">
        <v>476</v>
      </c>
      <c r="AS10">
        <v>636</v>
      </c>
      <c r="AT10">
        <v>528</v>
      </c>
      <c r="AU10">
        <v>535</v>
      </c>
      <c r="AV10">
        <v>518</v>
      </c>
      <c r="AW10">
        <v>217</v>
      </c>
      <c r="AX10">
        <v>211</v>
      </c>
      <c r="AY10">
        <v>279</v>
      </c>
      <c r="AZ10">
        <v>259</v>
      </c>
      <c r="BA10">
        <v>315</v>
      </c>
      <c r="BB10">
        <v>1310</v>
      </c>
      <c r="BC10">
        <v>717</v>
      </c>
      <c r="BD10">
        <v>420</v>
      </c>
      <c r="BE10">
        <v>363</v>
      </c>
      <c r="BF10">
        <v>485</v>
      </c>
      <c r="BG10">
        <v>610</v>
      </c>
      <c r="BH10">
        <v>635</v>
      </c>
      <c r="BI10">
        <v>425</v>
      </c>
      <c r="BJ10">
        <v>390</v>
      </c>
      <c r="BK10">
        <v>265</v>
      </c>
      <c r="BL10">
        <v>275</v>
      </c>
      <c r="BM10">
        <v>210</v>
      </c>
      <c r="BN10">
        <v>355</v>
      </c>
    </row>
    <row r="11" spans="1:66" x14ac:dyDescent="0.25">
      <c r="A11" t="s">
        <v>11</v>
      </c>
      <c r="B11" s="9">
        <f>VLOOKUP(A11,Price!$A$3:$D$33,4,FALSE)</f>
        <v>63095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>
        <v>118</v>
      </c>
      <c r="BJ11">
        <v>167</v>
      </c>
      <c r="BK11">
        <v>607</v>
      </c>
      <c r="BL11">
        <v>181</v>
      </c>
      <c r="BM11">
        <v>345</v>
      </c>
      <c r="BN11">
        <v>313</v>
      </c>
    </row>
    <row r="12" spans="1:66" x14ac:dyDescent="0.25">
      <c r="A12" t="s">
        <v>12</v>
      </c>
      <c r="B12" s="9">
        <f>VLOOKUP(A12,Price!$A$3:$D$33,4,FALSE)</f>
        <v>43395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1">
        <v>336</v>
      </c>
      <c r="AS12" s="1">
        <v>358</v>
      </c>
      <c r="AT12" s="1">
        <v>363</v>
      </c>
      <c r="AU12" s="1">
        <v>1025</v>
      </c>
      <c r="AV12" s="1">
        <v>1022</v>
      </c>
      <c r="AW12" s="1">
        <v>1159</v>
      </c>
      <c r="AX12" s="1">
        <v>816</v>
      </c>
      <c r="AY12" s="1">
        <v>1013</v>
      </c>
      <c r="AZ12">
        <v>670</v>
      </c>
      <c r="BA12">
        <v>1089</v>
      </c>
      <c r="BB12">
        <v>922</v>
      </c>
      <c r="BC12">
        <v>406</v>
      </c>
      <c r="BD12">
        <v>818</v>
      </c>
      <c r="BE12">
        <v>551</v>
      </c>
      <c r="BF12">
        <v>935</v>
      </c>
      <c r="BG12">
        <v>792</v>
      </c>
      <c r="BH12">
        <v>1710</v>
      </c>
      <c r="BI12">
        <v>986</v>
      </c>
      <c r="BJ12">
        <v>723</v>
      </c>
      <c r="BK12">
        <v>1422</v>
      </c>
      <c r="BL12">
        <v>182</v>
      </c>
      <c r="BM12">
        <v>248</v>
      </c>
      <c r="BN12">
        <v>332</v>
      </c>
    </row>
    <row r="13" spans="1:66" x14ac:dyDescent="0.25">
      <c r="A13" t="s">
        <v>13</v>
      </c>
      <c r="B13" s="9">
        <f>VLOOKUP(A13,Price!$A$3:$D$33,4,FALSE)</f>
        <v>35435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>
        <v>15</v>
      </c>
      <c r="BK13">
        <v>145</v>
      </c>
      <c r="BL13">
        <v>175</v>
      </c>
      <c r="BM13">
        <v>200</v>
      </c>
      <c r="BN13">
        <v>275</v>
      </c>
    </row>
    <row r="14" spans="1:66" x14ac:dyDescent="0.25">
      <c r="A14" t="s">
        <v>14</v>
      </c>
      <c r="B14" s="9">
        <f>VLOOKUP(A14,Price!$A$3:$D$33,4,FALSE)</f>
        <v>29815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>
        <v>1</v>
      </c>
      <c r="AW14">
        <v>119</v>
      </c>
      <c r="AX14">
        <v>237</v>
      </c>
      <c r="AY14">
        <v>357</v>
      </c>
      <c r="AZ14">
        <v>181</v>
      </c>
      <c r="BA14">
        <v>130</v>
      </c>
      <c r="BB14">
        <v>195</v>
      </c>
      <c r="BC14">
        <v>309</v>
      </c>
      <c r="BD14">
        <v>410</v>
      </c>
      <c r="BE14">
        <v>293</v>
      </c>
      <c r="BF14">
        <v>313</v>
      </c>
      <c r="BG14">
        <v>381</v>
      </c>
      <c r="BH14">
        <v>343</v>
      </c>
      <c r="BI14">
        <v>596</v>
      </c>
      <c r="BJ14">
        <v>472</v>
      </c>
      <c r="BK14">
        <v>609</v>
      </c>
      <c r="BL14">
        <v>328</v>
      </c>
      <c r="BM14">
        <v>198</v>
      </c>
      <c r="BN14">
        <v>86</v>
      </c>
    </row>
    <row r="15" spans="1:66" x14ac:dyDescent="0.25">
      <c r="A15" t="s">
        <v>15</v>
      </c>
      <c r="B15" s="9">
        <f>VLOOKUP(A15,Price!$A$3:$D$33,4,FALSE)</f>
        <v>25995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>
        <v>200</v>
      </c>
      <c r="AI15">
        <v>360</v>
      </c>
      <c r="AJ15">
        <v>450</v>
      </c>
      <c r="AK15">
        <v>400</v>
      </c>
      <c r="AL15">
        <v>430</v>
      </c>
      <c r="AM15">
        <v>470</v>
      </c>
      <c r="AN15">
        <v>93</v>
      </c>
      <c r="AO15">
        <v>71</v>
      </c>
      <c r="AP15">
        <v>108</v>
      </c>
      <c r="AQ15">
        <v>97</v>
      </c>
      <c r="AR15">
        <v>182</v>
      </c>
      <c r="AS15">
        <v>85</v>
      </c>
      <c r="AT15">
        <v>128</v>
      </c>
      <c r="AU15">
        <v>80</v>
      </c>
      <c r="AV15">
        <v>51</v>
      </c>
      <c r="AW15">
        <v>58</v>
      </c>
      <c r="AX15">
        <v>61</v>
      </c>
      <c r="AY15">
        <v>131</v>
      </c>
      <c r="AZ15">
        <v>86</v>
      </c>
      <c r="BA15">
        <v>119</v>
      </c>
      <c r="BB15">
        <v>151</v>
      </c>
      <c r="BC15">
        <v>920</v>
      </c>
      <c r="BD15">
        <v>283</v>
      </c>
      <c r="BE15">
        <v>226</v>
      </c>
      <c r="BF15">
        <v>57</v>
      </c>
      <c r="BG15">
        <v>135</v>
      </c>
      <c r="BH15">
        <v>157</v>
      </c>
      <c r="BI15">
        <v>177</v>
      </c>
      <c r="BJ15">
        <v>166</v>
      </c>
      <c r="BK15">
        <v>152</v>
      </c>
      <c r="BL15">
        <v>139</v>
      </c>
      <c r="BM15">
        <v>216</v>
      </c>
      <c r="BN15">
        <v>252</v>
      </c>
    </row>
    <row r="16" spans="1:66" x14ac:dyDescent="0.25">
      <c r="A16" t="s">
        <v>16</v>
      </c>
      <c r="B16" s="9">
        <f>VLOOKUP(A16,Price!$A$3:$D$33,4,FALSE)</f>
        <v>69095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>
        <v>4</v>
      </c>
      <c r="BH16">
        <v>0</v>
      </c>
      <c r="BI16">
        <v>1</v>
      </c>
      <c r="BJ16">
        <v>7</v>
      </c>
      <c r="BK16">
        <v>74</v>
      </c>
      <c r="BL16">
        <v>226</v>
      </c>
      <c r="BM16">
        <v>176</v>
      </c>
      <c r="BN16">
        <v>178</v>
      </c>
    </row>
    <row r="17" spans="1:66" x14ac:dyDescent="0.25">
      <c r="A17" t="s">
        <v>17</v>
      </c>
      <c r="B17" s="9">
        <f>VLOOKUP(A17,Price!$A$3:$D$33,4,FALSE)</f>
        <v>78250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>
        <v>45</v>
      </c>
      <c r="AX17">
        <v>55</v>
      </c>
      <c r="AY17">
        <v>100</v>
      </c>
      <c r="AZ17">
        <v>66</v>
      </c>
      <c r="BA17">
        <v>71</v>
      </c>
      <c r="BB17">
        <v>72</v>
      </c>
      <c r="BC17">
        <v>88</v>
      </c>
      <c r="BD17">
        <v>105</v>
      </c>
      <c r="BE17">
        <v>88</v>
      </c>
      <c r="BF17">
        <v>77</v>
      </c>
      <c r="BG17">
        <v>83</v>
      </c>
      <c r="BH17">
        <v>70</v>
      </c>
      <c r="BI17">
        <v>125</v>
      </c>
      <c r="BJ17">
        <v>93</v>
      </c>
      <c r="BK17">
        <v>96</v>
      </c>
      <c r="BL17">
        <v>146</v>
      </c>
      <c r="BM17">
        <v>172</v>
      </c>
      <c r="BN17">
        <v>244</v>
      </c>
    </row>
    <row r="18" spans="1:66" x14ac:dyDescent="0.25">
      <c r="A18" t="s">
        <v>18</v>
      </c>
      <c r="B18" s="9">
        <f>VLOOKUP(A18,Price!$A$3:$D$33,4,FALSE)</f>
        <v>64995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>
        <v>6</v>
      </c>
      <c r="AM18">
        <v>6</v>
      </c>
      <c r="AN18">
        <v>41</v>
      </c>
      <c r="AO18">
        <v>58</v>
      </c>
      <c r="AP18">
        <v>81</v>
      </c>
      <c r="AQ18">
        <v>61</v>
      </c>
      <c r="AR18">
        <v>52</v>
      </c>
      <c r="AS18">
        <v>97</v>
      </c>
      <c r="AT18">
        <v>188</v>
      </c>
      <c r="AU18">
        <v>196</v>
      </c>
      <c r="AV18">
        <v>111</v>
      </c>
      <c r="AW18">
        <v>152</v>
      </c>
      <c r="AX18">
        <v>155</v>
      </c>
      <c r="AY18">
        <v>118</v>
      </c>
      <c r="AZ18">
        <v>92</v>
      </c>
      <c r="BA18">
        <v>127</v>
      </c>
      <c r="BB18">
        <v>92</v>
      </c>
      <c r="BC18">
        <v>104</v>
      </c>
      <c r="BD18">
        <v>116</v>
      </c>
      <c r="BE18">
        <v>62</v>
      </c>
      <c r="BF18">
        <v>66</v>
      </c>
      <c r="BG18">
        <v>45</v>
      </c>
      <c r="BH18">
        <v>36</v>
      </c>
      <c r="BI18">
        <v>82</v>
      </c>
      <c r="BJ18">
        <v>67</v>
      </c>
      <c r="BK18">
        <v>135</v>
      </c>
      <c r="BL18">
        <v>67</v>
      </c>
      <c r="BM18">
        <v>91</v>
      </c>
      <c r="BN18">
        <v>104</v>
      </c>
    </row>
    <row r="19" spans="1:66" x14ac:dyDescent="0.25">
      <c r="A19" t="s">
        <v>19</v>
      </c>
      <c r="B19" s="9">
        <f>VLOOKUP(A19,Price!$A$3:$D$33,4,FALSE)</f>
        <v>29995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>
        <v>2</v>
      </c>
      <c r="Q19" s="2">
        <v>0</v>
      </c>
      <c r="R19" s="2">
        <v>0</v>
      </c>
      <c r="S19" s="2">
        <v>0</v>
      </c>
      <c r="T19">
        <v>6</v>
      </c>
      <c r="U19">
        <v>89</v>
      </c>
      <c r="V19">
        <v>38</v>
      </c>
      <c r="W19">
        <v>34</v>
      </c>
      <c r="X19">
        <v>59</v>
      </c>
      <c r="Y19">
        <v>118</v>
      </c>
      <c r="Z19">
        <v>172</v>
      </c>
      <c r="AA19">
        <v>162</v>
      </c>
      <c r="AB19">
        <v>81</v>
      </c>
      <c r="AC19">
        <v>158</v>
      </c>
      <c r="AD19">
        <v>180</v>
      </c>
      <c r="AE19">
        <v>147</v>
      </c>
      <c r="AF19">
        <v>157</v>
      </c>
      <c r="AG19">
        <v>177</v>
      </c>
      <c r="AH19">
        <v>150</v>
      </c>
      <c r="AI19">
        <v>175</v>
      </c>
      <c r="AJ19">
        <v>110</v>
      </c>
      <c r="AK19">
        <v>115</v>
      </c>
      <c r="AL19">
        <v>130</v>
      </c>
      <c r="AM19">
        <v>158</v>
      </c>
      <c r="AN19">
        <v>100</v>
      </c>
      <c r="AO19">
        <v>129</v>
      </c>
      <c r="AP19">
        <v>177</v>
      </c>
      <c r="AQ19">
        <v>116</v>
      </c>
      <c r="AR19">
        <v>177</v>
      </c>
      <c r="AS19">
        <v>197</v>
      </c>
      <c r="AT19">
        <v>198</v>
      </c>
      <c r="AU19">
        <v>264</v>
      </c>
      <c r="AV19">
        <v>176</v>
      </c>
      <c r="AW19">
        <v>186</v>
      </c>
      <c r="AX19">
        <v>191</v>
      </c>
      <c r="AY19">
        <v>53</v>
      </c>
      <c r="AZ19">
        <v>85</v>
      </c>
      <c r="BA19">
        <v>145</v>
      </c>
      <c r="BB19">
        <v>140</v>
      </c>
      <c r="BC19">
        <v>124</v>
      </c>
      <c r="BD19">
        <v>165</v>
      </c>
      <c r="BE19">
        <v>152</v>
      </c>
      <c r="BF19">
        <v>135</v>
      </c>
      <c r="BG19">
        <v>176</v>
      </c>
      <c r="BH19">
        <v>145</v>
      </c>
      <c r="BI19">
        <v>126</v>
      </c>
      <c r="BJ19">
        <v>93</v>
      </c>
      <c r="BK19">
        <v>96</v>
      </c>
      <c r="BL19">
        <v>66</v>
      </c>
      <c r="BM19">
        <v>81</v>
      </c>
      <c r="BN19">
        <v>110</v>
      </c>
    </row>
    <row r="20" spans="1:66" x14ac:dyDescent="0.25">
      <c r="A20" t="s">
        <v>20</v>
      </c>
      <c r="B20" s="9">
        <f>VLOOKUP(A20,Price!$A$3:$D$33,4,FALSE)</f>
        <v>32800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>
        <v>109</v>
      </c>
      <c r="AW20">
        <v>140</v>
      </c>
      <c r="AX20">
        <v>110</v>
      </c>
      <c r="AY20">
        <v>359</v>
      </c>
      <c r="AZ20">
        <v>69</v>
      </c>
      <c r="BA20">
        <v>48</v>
      </c>
      <c r="BB20">
        <v>63</v>
      </c>
      <c r="BC20">
        <v>73</v>
      </c>
      <c r="BD20">
        <v>108</v>
      </c>
      <c r="BE20">
        <v>109</v>
      </c>
      <c r="BF20">
        <v>59</v>
      </c>
      <c r="BG20">
        <v>93</v>
      </c>
      <c r="BH20">
        <v>105</v>
      </c>
      <c r="BI20">
        <v>109</v>
      </c>
      <c r="BJ20">
        <v>83</v>
      </c>
      <c r="BK20">
        <v>96</v>
      </c>
      <c r="BL20">
        <v>81</v>
      </c>
      <c r="BM20">
        <v>60</v>
      </c>
      <c r="BN20">
        <v>79</v>
      </c>
    </row>
    <row r="21" spans="1:66" x14ac:dyDescent="0.25">
      <c r="A21" t="s">
        <v>21</v>
      </c>
      <c r="B21" s="9">
        <f>VLOOKUP(A21,Price!$A$3:$D$33,4,FALSE)</f>
        <v>141695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>
        <v>9</v>
      </c>
      <c r="AV21">
        <v>58</v>
      </c>
      <c r="AW21">
        <v>204</v>
      </c>
      <c r="AX21">
        <v>126</v>
      </c>
      <c r="AY21">
        <v>158</v>
      </c>
      <c r="AZ21">
        <v>85</v>
      </c>
      <c r="BA21">
        <v>113</v>
      </c>
      <c r="BB21">
        <v>143</v>
      </c>
      <c r="BC21">
        <v>138</v>
      </c>
      <c r="BD21">
        <v>117</v>
      </c>
      <c r="BE21">
        <v>137</v>
      </c>
      <c r="BF21">
        <v>217</v>
      </c>
      <c r="BG21">
        <v>210</v>
      </c>
      <c r="BH21">
        <v>182</v>
      </c>
      <c r="BI21">
        <v>149</v>
      </c>
      <c r="BJ21">
        <v>118</v>
      </c>
      <c r="BK21">
        <v>656</v>
      </c>
      <c r="BL21">
        <v>32</v>
      </c>
      <c r="BM21">
        <v>60</v>
      </c>
      <c r="BN21">
        <v>79</v>
      </c>
    </row>
    <row r="22" spans="1:66" x14ac:dyDescent="0.25">
      <c r="A22" t="s">
        <v>22</v>
      </c>
      <c r="B22" s="9">
        <f>VLOOKUP(A22,Price!$A$3:$D$33,4,FALSE)</f>
        <v>25750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2</v>
      </c>
      <c r="AC22" s="2">
        <v>0</v>
      </c>
      <c r="AD22" s="2">
        <v>0</v>
      </c>
      <c r="AE22" s="2">
        <v>0</v>
      </c>
      <c r="AF22">
        <v>60</v>
      </c>
      <c r="AG22">
        <v>53</v>
      </c>
      <c r="AH22">
        <v>58</v>
      </c>
      <c r="AI22">
        <v>182</v>
      </c>
      <c r="AJ22">
        <v>137</v>
      </c>
      <c r="AK22">
        <v>111</v>
      </c>
      <c r="AL22">
        <v>153</v>
      </c>
      <c r="AM22">
        <v>167</v>
      </c>
      <c r="AN22">
        <v>97</v>
      </c>
      <c r="AO22">
        <v>122</v>
      </c>
      <c r="AP22">
        <v>186</v>
      </c>
      <c r="AQ22">
        <v>203</v>
      </c>
      <c r="AR22">
        <v>206</v>
      </c>
      <c r="AS22">
        <v>278</v>
      </c>
      <c r="AT22">
        <v>298</v>
      </c>
      <c r="AU22">
        <v>208</v>
      </c>
      <c r="AV22">
        <v>182</v>
      </c>
      <c r="AW22">
        <v>150</v>
      </c>
      <c r="AX22">
        <v>313</v>
      </c>
      <c r="AY22">
        <v>351</v>
      </c>
      <c r="AZ22">
        <v>147</v>
      </c>
      <c r="BA22">
        <v>76</v>
      </c>
      <c r="BB22">
        <v>103</v>
      </c>
      <c r="BC22">
        <v>124</v>
      </c>
      <c r="BD22">
        <v>102</v>
      </c>
      <c r="BE22">
        <v>94</v>
      </c>
      <c r="BF22">
        <v>109</v>
      </c>
      <c r="BG22">
        <v>106</v>
      </c>
      <c r="BH22">
        <v>94</v>
      </c>
      <c r="BI22">
        <v>75</v>
      </c>
      <c r="BJ22">
        <v>178</v>
      </c>
      <c r="BK22">
        <v>179</v>
      </c>
      <c r="BL22">
        <v>48</v>
      </c>
      <c r="BM22">
        <v>54</v>
      </c>
      <c r="BN22">
        <v>70</v>
      </c>
    </row>
    <row r="23" spans="1:66" x14ac:dyDescent="0.25">
      <c r="A23" t="s">
        <v>23</v>
      </c>
      <c r="B23" s="9">
        <f>VLOOKUP(A23,Price!$A$3:$D$33,4,FALSE)</f>
        <v>42375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>
        <v>58</v>
      </c>
      <c r="BM23">
        <v>37</v>
      </c>
      <c r="BN23">
        <v>66</v>
      </c>
    </row>
    <row r="24" spans="1:66" x14ac:dyDescent="0.25">
      <c r="A24" t="s">
        <v>24</v>
      </c>
      <c r="B24" s="9">
        <f>VLOOKUP(A24,Price!$A$3:$D$33,4,FALSE)</f>
        <v>94250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>
        <v>35</v>
      </c>
      <c r="AL24">
        <v>4</v>
      </c>
      <c r="AM24">
        <v>47</v>
      </c>
      <c r="AN24">
        <v>141</v>
      </c>
      <c r="AO24">
        <v>57</v>
      </c>
      <c r="AP24">
        <v>56</v>
      </c>
      <c r="AQ24">
        <v>63</v>
      </c>
      <c r="AR24">
        <v>53</v>
      </c>
      <c r="AS24">
        <v>111</v>
      </c>
      <c r="AT24">
        <v>63</v>
      </c>
      <c r="AU24">
        <v>68</v>
      </c>
      <c r="AV24">
        <v>82</v>
      </c>
      <c r="AW24">
        <v>97</v>
      </c>
      <c r="AX24">
        <v>57</v>
      </c>
      <c r="AY24">
        <v>31</v>
      </c>
      <c r="AZ24">
        <v>34</v>
      </c>
      <c r="BA24">
        <v>40</v>
      </c>
      <c r="BB24">
        <v>44</v>
      </c>
      <c r="BC24">
        <v>30</v>
      </c>
      <c r="BD24">
        <v>21</v>
      </c>
      <c r="BE24">
        <v>34</v>
      </c>
      <c r="BF24">
        <v>23</v>
      </c>
      <c r="BG24">
        <v>36</v>
      </c>
      <c r="BH24">
        <v>41</v>
      </c>
      <c r="BI24">
        <v>28</v>
      </c>
      <c r="BJ24">
        <v>33</v>
      </c>
      <c r="BK24">
        <v>16</v>
      </c>
      <c r="BL24">
        <v>27</v>
      </c>
      <c r="BM24">
        <v>33</v>
      </c>
      <c r="BN24">
        <v>23</v>
      </c>
    </row>
    <row r="25" spans="1:66" x14ac:dyDescent="0.25">
      <c r="A25" t="s">
        <v>25</v>
      </c>
      <c r="B25" s="9">
        <f>VLOOKUP(A25,Price!$A$3:$D$33,4,FALSE)</f>
        <v>96575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>
        <v>10</v>
      </c>
      <c r="BG25">
        <v>10</v>
      </c>
      <c r="BH25">
        <v>17</v>
      </c>
      <c r="BI25">
        <v>25</v>
      </c>
      <c r="BJ25">
        <v>21</v>
      </c>
      <c r="BK25">
        <v>35</v>
      </c>
      <c r="BL25">
        <v>19</v>
      </c>
      <c r="BM25">
        <v>19</v>
      </c>
      <c r="BN25">
        <v>0</v>
      </c>
    </row>
    <row r="26" spans="1:66" x14ac:dyDescent="0.25">
      <c r="A26" t="s">
        <v>26</v>
      </c>
      <c r="B26" s="9">
        <f>VLOOKUP(A26,Price!$A$3:$D$33,4,FALSE)</f>
        <v>14686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>
        <v>21</v>
      </c>
      <c r="R26">
        <v>891</v>
      </c>
      <c r="S26">
        <v>1654</v>
      </c>
      <c r="T26">
        <v>1086</v>
      </c>
      <c r="U26">
        <v>695</v>
      </c>
      <c r="V26">
        <v>688</v>
      </c>
      <c r="W26">
        <v>1047</v>
      </c>
      <c r="X26">
        <v>1652</v>
      </c>
      <c r="Y26">
        <v>1889</v>
      </c>
      <c r="Z26">
        <v>1766</v>
      </c>
      <c r="AA26">
        <v>1361</v>
      </c>
      <c r="AB26">
        <v>874</v>
      </c>
      <c r="AC26">
        <v>693</v>
      </c>
      <c r="AD26">
        <v>786</v>
      </c>
      <c r="AE26">
        <v>599</v>
      </c>
      <c r="AF26">
        <v>678</v>
      </c>
      <c r="AG26">
        <v>584</v>
      </c>
      <c r="AH26">
        <v>817</v>
      </c>
      <c r="AI26">
        <v>1791</v>
      </c>
      <c r="AJ26">
        <v>1152</v>
      </c>
      <c r="AK26">
        <v>2095</v>
      </c>
      <c r="AL26">
        <v>1100</v>
      </c>
      <c r="AM26">
        <v>919</v>
      </c>
      <c r="AN26">
        <v>803</v>
      </c>
      <c r="AO26">
        <v>1041</v>
      </c>
      <c r="AP26">
        <v>1452</v>
      </c>
      <c r="AQ26">
        <v>1741</v>
      </c>
      <c r="AR26">
        <v>2692</v>
      </c>
      <c r="AS26">
        <v>1571</v>
      </c>
      <c r="AT26">
        <v>1371</v>
      </c>
      <c r="AU26">
        <v>818</v>
      </c>
      <c r="AV26">
        <v>353</v>
      </c>
      <c r="AW26">
        <v>479</v>
      </c>
      <c r="AX26">
        <v>451</v>
      </c>
      <c r="AY26">
        <v>492</v>
      </c>
      <c r="AZ26">
        <v>401</v>
      </c>
      <c r="BA26">
        <v>397</v>
      </c>
      <c r="BB26">
        <v>473</v>
      </c>
      <c r="BC26">
        <v>428</v>
      </c>
      <c r="BD26">
        <v>727</v>
      </c>
      <c r="BE26">
        <v>464</v>
      </c>
      <c r="BF26">
        <v>584</v>
      </c>
      <c r="BG26">
        <v>344</v>
      </c>
      <c r="BH26">
        <v>216</v>
      </c>
      <c r="BI26">
        <v>91</v>
      </c>
      <c r="BJ26">
        <v>44</v>
      </c>
      <c r="BK26">
        <v>22</v>
      </c>
      <c r="BL26">
        <v>10</v>
      </c>
      <c r="BM26">
        <v>6</v>
      </c>
      <c r="BN26">
        <v>7</v>
      </c>
    </row>
    <row r="27" spans="1:66" x14ac:dyDescent="0.25">
      <c r="A27" t="s">
        <v>27</v>
      </c>
      <c r="B27" s="9">
        <f>VLOOKUP(A27,Price!$A$3:$D$33,4,FALSE)</f>
        <v>23845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>
        <v>80</v>
      </c>
      <c r="P27">
        <v>36</v>
      </c>
      <c r="Q27">
        <v>44</v>
      </c>
      <c r="R27">
        <v>56</v>
      </c>
      <c r="S27">
        <v>79</v>
      </c>
      <c r="T27">
        <v>85</v>
      </c>
      <c r="U27">
        <v>33</v>
      </c>
      <c r="V27">
        <v>33</v>
      </c>
      <c r="W27">
        <v>37</v>
      </c>
      <c r="X27">
        <v>36</v>
      </c>
      <c r="Y27">
        <v>30</v>
      </c>
      <c r="Z27">
        <v>42</v>
      </c>
      <c r="AA27">
        <v>77</v>
      </c>
      <c r="AB27">
        <v>257</v>
      </c>
      <c r="AC27">
        <v>337</v>
      </c>
      <c r="AD27">
        <v>31</v>
      </c>
      <c r="AE27">
        <v>127</v>
      </c>
      <c r="AF27">
        <v>91</v>
      </c>
      <c r="AG27">
        <v>39</v>
      </c>
      <c r="AH27">
        <v>46</v>
      </c>
      <c r="AI27">
        <v>30</v>
      </c>
      <c r="AJ27">
        <v>20</v>
      </c>
      <c r="AK27">
        <v>28</v>
      </c>
      <c r="AL27">
        <v>12</v>
      </c>
      <c r="AM27">
        <v>11</v>
      </c>
      <c r="AN27">
        <v>1</v>
      </c>
      <c r="AO27">
        <v>3</v>
      </c>
      <c r="AP27">
        <v>24</v>
      </c>
      <c r="AQ27">
        <v>12</v>
      </c>
      <c r="AR27">
        <v>35</v>
      </c>
      <c r="AS27">
        <v>22</v>
      </c>
      <c r="AT27">
        <v>17</v>
      </c>
      <c r="AU27">
        <v>20</v>
      </c>
      <c r="AV27">
        <v>15</v>
      </c>
      <c r="AW27">
        <v>17</v>
      </c>
      <c r="AX27">
        <v>18</v>
      </c>
      <c r="AY27">
        <v>12</v>
      </c>
      <c r="AZ27">
        <v>3</v>
      </c>
      <c r="BA27">
        <v>2</v>
      </c>
      <c r="BB27">
        <v>10</v>
      </c>
      <c r="BC27">
        <v>16</v>
      </c>
      <c r="BD27">
        <v>18</v>
      </c>
      <c r="BE27">
        <v>23</v>
      </c>
      <c r="BF27">
        <v>12</v>
      </c>
      <c r="BG27">
        <v>6</v>
      </c>
      <c r="BH27">
        <v>3</v>
      </c>
      <c r="BI27">
        <v>9</v>
      </c>
      <c r="BJ27">
        <v>4</v>
      </c>
      <c r="BK27">
        <v>9</v>
      </c>
      <c r="BL27">
        <v>2</v>
      </c>
      <c r="BM27">
        <v>5</v>
      </c>
      <c r="BN27">
        <v>1</v>
      </c>
    </row>
    <row r="28" spans="1:66" x14ac:dyDescent="0.25">
      <c r="A28" s="2" t="s">
        <v>28</v>
      </c>
      <c r="B28" s="10">
        <f>VLOOKUP(A28,Price!$A$3:$D$33,4,FALSE)</f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>
        <v>17</v>
      </c>
      <c r="BA28">
        <v>2</v>
      </c>
      <c r="BB28">
        <v>5</v>
      </c>
      <c r="BC28">
        <v>4</v>
      </c>
      <c r="BD28">
        <v>4</v>
      </c>
      <c r="BE28">
        <v>0</v>
      </c>
      <c r="BF28">
        <v>0</v>
      </c>
      <c r="BG28">
        <v>0</v>
      </c>
      <c r="BH28">
        <v>0</v>
      </c>
      <c r="BI28">
        <v>2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 t="s">
        <v>38</v>
      </c>
      <c r="B29" s="9">
        <f>VLOOKUP(A29,Price!$A$3:$D$33,4,FALSE)</f>
        <v>41450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>
        <v>41</v>
      </c>
      <c r="AU29">
        <v>51</v>
      </c>
      <c r="AV29">
        <v>65</v>
      </c>
      <c r="AW29">
        <v>98</v>
      </c>
      <c r="AX29">
        <v>193</v>
      </c>
      <c r="AY29">
        <v>326</v>
      </c>
      <c r="AZ29">
        <v>240</v>
      </c>
      <c r="BA29">
        <v>109</v>
      </c>
      <c r="BB29">
        <v>145</v>
      </c>
      <c r="BC29">
        <v>158</v>
      </c>
      <c r="BD29">
        <v>278</v>
      </c>
      <c r="BE29">
        <v>242</v>
      </c>
      <c r="BF29">
        <v>196</v>
      </c>
      <c r="BG29">
        <v>172</v>
      </c>
      <c r="BH29">
        <v>147</v>
      </c>
      <c r="BI29">
        <v>81</v>
      </c>
      <c r="BJ29">
        <v>41</v>
      </c>
      <c r="BK29">
        <v>97</v>
      </c>
      <c r="BL29">
        <v>0</v>
      </c>
      <c r="BM29">
        <v>0</v>
      </c>
      <c r="BN29">
        <v>0</v>
      </c>
    </row>
    <row r="30" spans="1:66" x14ac:dyDescent="0.25">
      <c r="A30" s="2" t="s">
        <v>39</v>
      </c>
      <c r="B30" s="10">
        <f>VLOOKUP(A30,Price!$A$3:$D$33,4,FALSE)</f>
        <v>845000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>
        <v>34</v>
      </c>
      <c r="BA30">
        <v>14</v>
      </c>
      <c r="BB30">
        <v>10</v>
      </c>
      <c r="BC30">
        <v>28</v>
      </c>
      <c r="BD30">
        <v>20</v>
      </c>
      <c r="BE30">
        <v>29</v>
      </c>
      <c r="BF30">
        <v>40</v>
      </c>
      <c r="BG30">
        <v>22</v>
      </c>
      <c r="BH30">
        <v>4</v>
      </c>
      <c r="BI30">
        <v>0</v>
      </c>
      <c r="BJ30">
        <v>2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 t="s">
        <v>40</v>
      </c>
      <c r="B31" s="9">
        <f>VLOOKUP(A31,Price!$A$3:$D$33,4,FALSE)</f>
        <v>39780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>
        <v>2</v>
      </c>
      <c r="AC31">
        <v>17</v>
      </c>
      <c r="AD31">
        <v>26</v>
      </c>
      <c r="AE31">
        <v>55</v>
      </c>
      <c r="AF31">
        <v>58</v>
      </c>
      <c r="AG31">
        <v>42</v>
      </c>
      <c r="AH31">
        <v>54</v>
      </c>
      <c r="AI31">
        <v>44</v>
      </c>
      <c r="AJ31">
        <v>51</v>
      </c>
      <c r="AK31">
        <v>71</v>
      </c>
      <c r="AL31">
        <v>68</v>
      </c>
      <c r="AM31">
        <v>38</v>
      </c>
      <c r="AN31">
        <v>27</v>
      </c>
      <c r="AO31">
        <v>24</v>
      </c>
      <c r="AP31">
        <v>18</v>
      </c>
      <c r="AQ31">
        <v>37</v>
      </c>
      <c r="AR31">
        <v>46</v>
      </c>
      <c r="AS31">
        <v>28</v>
      </c>
      <c r="AT31">
        <v>41</v>
      </c>
      <c r="AU31">
        <v>46</v>
      </c>
      <c r="AV31">
        <v>42</v>
      </c>
      <c r="AW31">
        <v>34</v>
      </c>
      <c r="AX31">
        <v>43</v>
      </c>
      <c r="AY31">
        <v>63</v>
      </c>
      <c r="AZ31">
        <v>28</v>
      </c>
      <c r="BA31">
        <v>12</v>
      </c>
      <c r="BB31">
        <v>5</v>
      </c>
      <c r="BC31">
        <v>5</v>
      </c>
      <c r="BD31">
        <v>5</v>
      </c>
      <c r="BE31">
        <v>4</v>
      </c>
      <c r="BF31">
        <v>1</v>
      </c>
      <c r="BG31">
        <v>2</v>
      </c>
      <c r="BH31">
        <v>0</v>
      </c>
      <c r="BI31">
        <v>0</v>
      </c>
      <c r="BJ31">
        <v>1</v>
      </c>
      <c r="BK31">
        <v>1</v>
      </c>
      <c r="BL31">
        <v>0</v>
      </c>
      <c r="BM31">
        <v>0</v>
      </c>
      <c r="BN31">
        <v>0</v>
      </c>
    </row>
    <row r="32" spans="1:66" x14ac:dyDescent="0.25">
      <c r="A32" t="s">
        <v>41</v>
      </c>
      <c r="B32" s="9">
        <f>VLOOKUP(A32,Price!$A$3:$D$33,4,FALSE)</f>
        <v>49800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>
        <v>61</v>
      </c>
      <c r="Y32">
        <v>47</v>
      </c>
      <c r="Z32">
        <v>32</v>
      </c>
      <c r="AA32">
        <v>52</v>
      </c>
      <c r="AB32">
        <v>25</v>
      </c>
      <c r="AC32">
        <v>52</v>
      </c>
      <c r="AD32">
        <v>133</v>
      </c>
      <c r="AE32">
        <v>70</v>
      </c>
      <c r="AF32">
        <v>84</v>
      </c>
      <c r="AG32">
        <v>44</v>
      </c>
      <c r="AH32">
        <v>109</v>
      </c>
      <c r="AI32">
        <v>231</v>
      </c>
      <c r="AJ32">
        <v>167</v>
      </c>
      <c r="AK32">
        <v>91</v>
      </c>
      <c r="AL32">
        <v>62</v>
      </c>
      <c r="AM32">
        <v>28</v>
      </c>
      <c r="AN32">
        <v>63</v>
      </c>
      <c r="AO32">
        <v>101</v>
      </c>
      <c r="AP32">
        <v>73</v>
      </c>
      <c r="AQ32">
        <v>69</v>
      </c>
      <c r="AR32">
        <v>149</v>
      </c>
      <c r="AS32">
        <v>91</v>
      </c>
      <c r="AT32">
        <v>68</v>
      </c>
      <c r="AU32">
        <v>228</v>
      </c>
      <c r="AV32">
        <v>125</v>
      </c>
      <c r="AW32">
        <v>97</v>
      </c>
      <c r="AX32">
        <v>83</v>
      </c>
      <c r="AY32">
        <v>37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 t="s">
        <v>42</v>
      </c>
      <c r="B33" s="9">
        <f>VLOOKUP(A33,Price!$A$3:$D$33,4,FALSE)</f>
        <v>36625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>
        <v>7</v>
      </c>
      <c r="W33">
        <v>9</v>
      </c>
      <c r="X33">
        <v>16</v>
      </c>
      <c r="Y33">
        <v>16</v>
      </c>
      <c r="Z33">
        <v>26</v>
      </c>
      <c r="AA33">
        <v>19</v>
      </c>
      <c r="AB33">
        <v>8</v>
      </c>
      <c r="AC33">
        <v>15</v>
      </c>
      <c r="AD33">
        <v>23</v>
      </c>
      <c r="AE33">
        <v>22</v>
      </c>
      <c r="AF33">
        <v>15</v>
      </c>
      <c r="AG33">
        <v>208</v>
      </c>
      <c r="AH33">
        <v>63</v>
      </c>
      <c r="AI33">
        <v>66</v>
      </c>
      <c r="AJ33">
        <v>35</v>
      </c>
      <c r="AK33">
        <v>40</v>
      </c>
      <c r="AL33">
        <v>23</v>
      </c>
      <c r="AM33">
        <v>51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5" spans="1:66" x14ac:dyDescent="0.25">
      <c r="A35" s="2" t="s">
        <v>52</v>
      </c>
      <c r="C35">
        <f>C1</f>
        <v>2010</v>
      </c>
      <c r="D35">
        <f t="shared" ref="D35:BN35" si="0">D1</f>
        <v>2011</v>
      </c>
      <c r="E35">
        <f t="shared" si="0"/>
        <v>2011</v>
      </c>
      <c r="F35">
        <f t="shared" si="0"/>
        <v>2011</v>
      </c>
      <c r="G35">
        <f t="shared" si="0"/>
        <v>2011</v>
      </c>
      <c r="H35">
        <f t="shared" si="0"/>
        <v>2011</v>
      </c>
      <c r="I35">
        <f t="shared" si="0"/>
        <v>2011</v>
      </c>
      <c r="J35">
        <f t="shared" si="0"/>
        <v>2011</v>
      </c>
      <c r="K35">
        <f t="shared" si="0"/>
        <v>2011</v>
      </c>
      <c r="L35">
        <f t="shared" si="0"/>
        <v>2011</v>
      </c>
      <c r="M35">
        <f t="shared" si="0"/>
        <v>2011</v>
      </c>
      <c r="N35">
        <f t="shared" si="0"/>
        <v>2011</v>
      </c>
      <c r="O35">
        <f t="shared" si="0"/>
        <v>2011</v>
      </c>
      <c r="P35">
        <f t="shared" si="0"/>
        <v>2012</v>
      </c>
      <c r="Q35">
        <f t="shared" si="0"/>
        <v>2012</v>
      </c>
      <c r="R35">
        <f t="shared" si="0"/>
        <v>2012</v>
      </c>
      <c r="S35">
        <f t="shared" si="0"/>
        <v>2012</v>
      </c>
      <c r="T35">
        <f t="shared" si="0"/>
        <v>2012</v>
      </c>
      <c r="U35">
        <f t="shared" si="0"/>
        <v>2012</v>
      </c>
      <c r="V35">
        <f t="shared" si="0"/>
        <v>2012</v>
      </c>
      <c r="W35">
        <f t="shared" si="0"/>
        <v>2012</v>
      </c>
      <c r="X35">
        <f t="shared" si="0"/>
        <v>2012</v>
      </c>
      <c r="Y35">
        <f t="shared" si="0"/>
        <v>2012</v>
      </c>
      <c r="Z35">
        <f t="shared" si="0"/>
        <v>2012</v>
      </c>
      <c r="AA35">
        <f t="shared" si="0"/>
        <v>2012</v>
      </c>
      <c r="AB35">
        <f t="shared" si="0"/>
        <v>2013</v>
      </c>
      <c r="AC35">
        <f t="shared" si="0"/>
        <v>2013</v>
      </c>
      <c r="AD35">
        <f t="shared" si="0"/>
        <v>2013</v>
      </c>
      <c r="AE35">
        <f t="shared" si="0"/>
        <v>2013</v>
      </c>
      <c r="AF35">
        <f t="shared" si="0"/>
        <v>2013</v>
      </c>
      <c r="AG35">
        <f t="shared" si="0"/>
        <v>2013</v>
      </c>
      <c r="AH35">
        <f t="shared" si="0"/>
        <v>2013</v>
      </c>
      <c r="AI35">
        <f t="shared" si="0"/>
        <v>2013</v>
      </c>
      <c r="AJ35">
        <f t="shared" si="0"/>
        <v>2013</v>
      </c>
      <c r="AK35">
        <f t="shared" si="0"/>
        <v>2013</v>
      </c>
      <c r="AL35">
        <f t="shared" si="0"/>
        <v>2013</v>
      </c>
      <c r="AM35">
        <f t="shared" si="0"/>
        <v>2013</v>
      </c>
      <c r="AN35">
        <f t="shared" si="0"/>
        <v>2014</v>
      </c>
      <c r="AO35">
        <f t="shared" si="0"/>
        <v>2014</v>
      </c>
      <c r="AP35">
        <f t="shared" si="0"/>
        <v>2014</v>
      </c>
      <c r="AQ35">
        <f t="shared" si="0"/>
        <v>2014</v>
      </c>
      <c r="AR35">
        <f t="shared" si="0"/>
        <v>2014</v>
      </c>
      <c r="AS35">
        <f t="shared" si="0"/>
        <v>2014</v>
      </c>
      <c r="AT35">
        <f t="shared" si="0"/>
        <v>2014</v>
      </c>
      <c r="AU35">
        <f t="shared" si="0"/>
        <v>2014</v>
      </c>
      <c r="AV35">
        <f t="shared" si="0"/>
        <v>2014</v>
      </c>
      <c r="AW35">
        <f t="shared" si="0"/>
        <v>2014</v>
      </c>
      <c r="AX35">
        <f t="shared" si="0"/>
        <v>2014</v>
      </c>
      <c r="AY35">
        <f t="shared" si="0"/>
        <v>2014</v>
      </c>
      <c r="AZ35">
        <f t="shared" si="0"/>
        <v>2015</v>
      </c>
      <c r="BA35">
        <f t="shared" si="0"/>
        <v>2015</v>
      </c>
      <c r="BB35">
        <f t="shared" si="0"/>
        <v>2015</v>
      </c>
      <c r="BC35">
        <f t="shared" si="0"/>
        <v>2015</v>
      </c>
      <c r="BD35">
        <f t="shared" si="0"/>
        <v>2015</v>
      </c>
      <c r="BE35">
        <f t="shared" si="0"/>
        <v>2015</v>
      </c>
      <c r="BF35">
        <f t="shared" si="0"/>
        <v>2015</v>
      </c>
      <c r="BG35">
        <f t="shared" si="0"/>
        <v>2015</v>
      </c>
      <c r="BH35">
        <f t="shared" si="0"/>
        <v>2015</v>
      </c>
      <c r="BI35">
        <f t="shared" si="0"/>
        <v>2015</v>
      </c>
      <c r="BJ35">
        <f t="shared" si="0"/>
        <v>2015</v>
      </c>
      <c r="BK35">
        <f t="shared" si="0"/>
        <v>2015</v>
      </c>
      <c r="BL35">
        <f t="shared" si="0"/>
        <v>2016</v>
      </c>
      <c r="BM35">
        <f t="shared" si="0"/>
        <v>2016</v>
      </c>
      <c r="BN35">
        <f t="shared" si="0"/>
        <v>2016</v>
      </c>
    </row>
    <row r="36" spans="1:66" x14ac:dyDescent="0.25">
      <c r="C36" t="str">
        <f>C2</f>
        <v>Dec</v>
      </c>
      <c r="D36" t="str">
        <f t="shared" ref="D36:BN36" si="1">D2</f>
        <v>Jan</v>
      </c>
      <c r="E36" t="str">
        <f t="shared" si="1"/>
        <v>Feb</v>
      </c>
      <c r="F36" t="str">
        <f t="shared" si="1"/>
        <v>Mar</v>
      </c>
      <c r="G36" t="str">
        <f t="shared" si="1"/>
        <v>Apr</v>
      </c>
      <c r="H36" t="str">
        <f t="shared" si="1"/>
        <v>May</v>
      </c>
      <c r="I36" t="str">
        <f t="shared" si="1"/>
        <v>Jun</v>
      </c>
      <c r="J36" t="str">
        <f t="shared" si="1"/>
        <v>Jul</v>
      </c>
      <c r="K36" t="str">
        <f t="shared" si="1"/>
        <v>Aug</v>
      </c>
      <c r="L36" t="str">
        <f t="shared" si="1"/>
        <v>Sep</v>
      </c>
      <c r="M36" t="str">
        <f t="shared" si="1"/>
        <v>Oct</v>
      </c>
      <c r="N36" t="str">
        <f t="shared" si="1"/>
        <v>Nov</v>
      </c>
      <c r="O36" t="str">
        <f t="shared" si="1"/>
        <v>Dec</v>
      </c>
      <c r="P36" t="str">
        <f t="shared" si="1"/>
        <v>Jan</v>
      </c>
      <c r="Q36" t="str">
        <f t="shared" si="1"/>
        <v>Feb</v>
      </c>
      <c r="R36" t="str">
        <f t="shared" si="1"/>
        <v>Mar</v>
      </c>
      <c r="S36" t="str">
        <f t="shared" si="1"/>
        <v>Apr</v>
      </c>
      <c r="T36" t="str">
        <f t="shared" si="1"/>
        <v>May</v>
      </c>
      <c r="U36" t="str">
        <f t="shared" si="1"/>
        <v>Jun</v>
      </c>
      <c r="V36" t="str">
        <f t="shared" si="1"/>
        <v>Jul</v>
      </c>
      <c r="W36" t="str">
        <f t="shared" si="1"/>
        <v>Aug</v>
      </c>
      <c r="X36" t="str">
        <f t="shared" si="1"/>
        <v>Sep</v>
      </c>
      <c r="Y36" t="str">
        <f t="shared" si="1"/>
        <v>Oct</v>
      </c>
      <c r="Z36" t="str">
        <f t="shared" si="1"/>
        <v>Nov</v>
      </c>
      <c r="AA36" t="str">
        <f t="shared" si="1"/>
        <v>Dec</v>
      </c>
      <c r="AB36" t="str">
        <f t="shared" si="1"/>
        <v>Jan</v>
      </c>
      <c r="AC36" t="str">
        <f t="shared" si="1"/>
        <v>Feb</v>
      </c>
      <c r="AD36" t="str">
        <f t="shared" si="1"/>
        <v>Mar</v>
      </c>
      <c r="AE36" t="str">
        <f t="shared" si="1"/>
        <v>Apr</v>
      </c>
      <c r="AF36" t="str">
        <f t="shared" si="1"/>
        <v>May</v>
      </c>
      <c r="AG36" t="str">
        <f t="shared" si="1"/>
        <v>Jun</v>
      </c>
      <c r="AH36" t="str">
        <f t="shared" si="1"/>
        <v>Jul</v>
      </c>
      <c r="AI36" t="str">
        <f t="shared" si="1"/>
        <v>Aug</v>
      </c>
      <c r="AJ36" t="str">
        <f t="shared" si="1"/>
        <v>Sep</v>
      </c>
      <c r="AK36" t="str">
        <f t="shared" si="1"/>
        <v>Oct</v>
      </c>
      <c r="AL36" t="str">
        <f t="shared" si="1"/>
        <v>Nov</v>
      </c>
      <c r="AM36" t="str">
        <f t="shared" si="1"/>
        <v>Dec</v>
      </c>
      <c r="AN36" t="str">
        <f t="shared" si="1"/>
        <v>Jan</v>
      </c>
      <c r="AO36" t="str">
        <f t="shared" si="1"/>
        <v>Feb</v>
      </c>
      <c r="AP36" t="str">
        <f t="shared" si="1"/>
        <v>Mar</v>
      </c>
      <c r="AQ36" t="str">
        <f t="shared" si="1"/>
        <v>Apr</v>
      </c>
      <c r="AR36" t="str">
        <f t="shared" si="1"/>
        <v>May</v>
      </c>
      <c r="AS36" t="str">
        <f t="shared" si="1"/>
        <v>Jun</v>
      </c>
      <c r="AT36" t="str">
        <f t="shared" si="1"/>
        <v>Jul</v>
      </c>
      <c r="AU36" t="str">
        <f t="shared" si="1"/>
        <v>Aug</v>
      </c>
      <c r="AV36" t="str">
        <f t="shared" si="1"/>
        <v>Sep</v>
      </c>
      <c r="AW36" t="str">
        <f t="shared" si="1"/>
        <v>Oct</v>
      </c>
      <c r="AX36" t="str">
        <f t="shared" si="1"/>
        <v>Nov</v>
      </c>
      <c r="AY36" t="str">
        <f t="shared" si="1"/>
        <v>Dec</v>
      </c>
      <c r="AZ36" t="str">
        <f t="shared" si="1"/>
        <v>Jan</v>
      </c>
      <c r="BA36" t="str">
        <f t="shared" si="1"/>
        <v>Feb</v>
      </c>
      <c r="BB36" t="str">
        <f t="shared" si="1"/>
        <v>Mar</v>
      </c>
      <c r="BC36" t="str">
        <f t="shared" si="1"/>
        <v>Apr</v>
      </c>
      <c r="BD36" t="str">
        <f t="shared" si="1"/>
        <v>May</v>
      </c>
      <c r="BE36" t="str">
        <f t="shared" si="1"/>
        <v>Jun</v>
      </c>
      <c r="BF36" t="str">
        <f t="shared" si="1"/>
        <v>Jul</v>
      </c>
      <c r="BG36" t="str">
        <f t="shared" si="1"/>
        <v>Aug</v>
      </c>
      <c r="BH36" t="str">
        <f t="shared" si="1"/>
        <v>Sep</v>
      </c>
      <c r="BI36" t="str">
        <f t="shared" si="1"/>
        <v>Oct</v>
      </c>
      <c r="BJ36" t="str">
        <f t="shared" si="1"/>
        <v>Nov</v>
      </c>
      <c r="BK36" t="str">
        <f t="shared" si="1"/>
        <v>Dec</v>
      </c>
      <c r="BL36" t="str">
        <f t="shared" si="1"/>
        <v>Jan</v>
      </c>
      <c r="BM36" t="str">
        <f t="shared" si="1"/>
        <v>Feb</v>
      </c>
      <c r="BN36" t="str">
        <f t="shared" si="1"/>
        <v>Mar</v>
      </c>
    </row>
    <row r="37" spans="1:66" x14ac:dyDescent="0.25">
      <c r="A37" t="s">
        <v>53</v>
      </c>
      <c r="C37">
        <f>C3+C7</f>
        <v>0</v>
      </c>
      <c r="D37">
        <f t="shared" ref="D37:BN37" si="2">D3+D7</f>
        <v>0</v>
      </c>
      <c r="E37">
        <f t="shared" si="2"/>
        <v>0</v>
      </c>
      <c r="F37">
        <f t="shared" si="2"/>
        <v>0</v>
      </c>
      <c r="G37">
        <f t="shared" si="2"/>
        <v>0</v>
      </c>
      <c r="H37">
        <f t="shared" si="2"/>
        <v>0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  <c r="T37">
        <f t="shared" si="2"/>
        <v>0</v>
      </c>
      <c r="U37">
        <f t="shared" si="2"/>
        <v>12</v>
      </c>
      <c r="V37">
        <f t="shared" si="2"/>
        <v>19</v>
      </c>
      <c r="W37">
        <f t="shared" si="2"/>
        <v>43</v>
      </c>
      <c r="X37">
        <f t="shared" si="2"/>
        <v>86</v>
      </c>
      <c r="Y37">
        <f t="shared" si="2"/>
        <v>300</v>
      </c>
      <c r="Z37">
        <f t="shared" si="2"/>
        <v>400</v>
      </c>
      <c r="AA37">
        <f t="shared" si="2"/>
        <v>1790</v>
      </c>
      <c r="AB37">
        <f t="shared" si="2"/>
        <v>1200</v>
      </c>
      <c r="AC37">
        <f t="shared" si="2"/>
        <v>1400</v>
      </c>
      <c r="AD37">
        <f t="shared" si="2"/>
        <v>2300</v>
      </c>
      <c r="AE37">
        <f t="shared" si="2"/>
        <v>2100</v>
      </c>
      <c r="AF37">
        <f t="shared" si="2"/>
        <v>1700</v>
      </c>
      <c r="AG37">
        <f t="shared" si="2"/>
        <v>1350</v>
      </c>
      <c r="AH37">
        <f t="shared" si="2"/>
        <v>1300</v>
      </c>
      <c r="AI37">
        <f t="shared" si="2"/>
        <v>1300</v>
      </c>
      <c r="AJ37">
        <f t="shared" si="2"/>
        <v>1500</v>
      </c>
      <c r="AK37">
        <f t="shared" si="2"/>
        <v>800</v>
      </c>
      <c r="AL37">
        <f t="shared" si="2"/>
        <v>1200</v>
      </c>
      <c r="AM37">
        <f t="shared" si="2"/>
        <v>1500</v>
      </c>
      <c r="AN37">
        <f t="shared" si="2"/>
        <v>800</v>
      </c>
      <c r="AO37">
        <f t="shared" si="2"/>
        <v>1089</v>
      </c>
      <c r="AP37">
        <f t="shared" si="2"/>
        <v>1300</v>
      </c>
      <c r="AQ37">
        <f t="shared" si="2"/>
        <v>1100</v>
      </c>
      <c r="AR37">
        <f t="shared" si="2"/>
        <v>1000</v>
      </c>
      <c r="AS37">
        <f t="shared" si="2"/>
        <v>1500</v>
      </c>
      <c r="AT37">
        <f t="shared" si="2"/>
        <v>800</v>
      </c>
      <c r="AU37">
        <f t="shared" si="2"/>
        <v>600</v>
      </c>
      <c r="AV37">
        <f t="shared" si="2"/>
        <v>2500</v>
      </c>
      <c r="AW37">
        <f t="shared" si="2"/>
        <v>1300</v>
      </c>
      <c r="AX37">
        <f t="shared" si="2"/>
        <v>1200</v>
      </c>
      <c r="AY37">
        <f t="shared" si="2"/>
        <v>3500</v>
      </c>
      <c r="AZ37">
        <f t="shared" si="2"/>
        <v>1100</v>
      </c>
      <c r="BA37">
        <f t="shared" si="2"/>
        <v>1150</v>
      </c>
      <c r="BB37">
        <f t="shared" si="2"/>
        <v>2450</v>
      </c>
      <c r="BC37">
        <f t="shared" si="2"/>
        <v>1700</v>
      </c>
      <c r="BD37">
        <f t="shared" si="2"/>
        <v>2400</v>
      </c>
      <c r="BE37">
        <f t="shared" si="2"/>
        <v>2800</v>
      </c>
      <c r="BF37">
        <f t="shared" si="2"/>
        <v>1600</v>
      </c>
      <c r="BG37">
        <f t="shared" si="2"/>
        <v>1300</v>
      </c>
      <c r="BH37">
        <f t="shared" si="2"/>
        <v>2506</v>
      </c>
      <c r="BI37">
        <f t="shared" si="2"/>
        <v>1904</v>
      </c>
      <c r="BJ37">
        <f t="shared" si="2"/>
        <v>2707</v>
      </c>
      <c r="BK37">
        <f t="shared" si="2"/>
        <v>3799</v>
      </c>
      <c r="BL37">
        <f t="shared" si="2"/>
        <v>1120</v>
      </c>
      <c r="BM37">
        <f t="shared" si="2"/>
        <v>1820</v>
      </c>
      <c r="BN37">
        <f t="shared" si="2"/>
        <v>5850</v>
      </c>
    </row>
    <row r="38" spans="1:66" ht="30" x14ac:dyDescent="0.25">
      <c r="A38" s="3" t="s">
        <v>54</v>
      </c>
      <c r="C38">
        <f>SUM(C3:C33)-C28-C30</f>
        <v>345</v>
      </c>
      <c r="D38">
        <f t="shared" ref="D38:BN38" si="3">SUM(D3:D33)-D28-D30</f>
        <v>408</v>
      </c>
      <c r="E38">
        <f t="shared" si="3"/>
        <v>348</v>
      </c>
      <c r="F38">
        <f t="shared" si="3"/>
        <v>906</v>
      </c>
      <c r="G38">
        <f t="shared" si="3"/>
        <v>1066</v>
      </c>
      <c r="H38">
        <f t="shared" si="3"/>
        <v>1623</v>
      </c>
      <c r="I38">
        <f t="shared" si="3"/>
        <v>2269</v>
      </c>
      <c r="J38">
        <f t="shared" si="3"/>
        <v>1056</v>
      </c>
      <c r="K38">
        <f t="shared" si="3"/>
        <v>1664</v>
      </c>
      <c r="L38">
        <f t="shared" si="3"/>
        <v>1754</v>
      </c>
      <c r="M38">
        <f t="shared" si="3"/>
        <v>1957</v>
      </c>
      <c r="N38">
        <f t="shared" si="3"/>
        <v>1811</v>
      </c>
      <c r="O38">
        <f t="shared" si="3"/>
        <v>2563</v>
      </c>
      <c r="P38">
        <f t="shared" si="3"/>
        <v>1317</v>
      </c>
      <c r="Q38">
        <f t="shared" si="3"/>
        <v>1566</v>
      </c>
      <c r="R38">
        <f t="shared" si="3"/>
        <v>3815</v>
      </c>
      <c r="S38">
        <f t="shared" si="3"/>
        <v>3565</v>
      </c>
      <c r="T38">
        <f t="shared" si="3"/>
        <v>3367</v>
      </c>
      <c r="U38">
        <f t="shared" si="3"/>
        <v>3124</v>
      </c>
      <c r="V38">
        <f t="shared" si="3"/>
        <v>3029</v>
      </c>
      <c r="W38">
        <f t="shared" si="3"/>
        <v>4686</v>
      </c>
      <c r="X38">
        <f t="shared" si="3"/>
        <v>5745</v>
      </c>
      <c r="Y38">
        <f t="shared" si="3"/>
        <v>7084</v>
      </c>
      <c r="Z38">
        <f t="shared" si="3"/>
        <v>6755</v>
      </c>
      <c r="AA38">
        <f t="shared" si="3"/>
        <v>8554</v>
      </c>
      <c r="AB38">
        <f t="shared" si="3"/>
        <v>4577</v>
      </c>
      <c r="AC38">
        <f t="shared" si="3"/>
        <v>5404</v>
      </c>
      <c r="AD38">
        <f t="shared" si="3"/>
        <v>7982</v>
      </c>
      <c r="AE38">
        <f t="shared" si="3"/>
        <v>7138</v>
      </c>
      <c r="AF38">
        <f t="shared" si="3"/>
        <v>7454</v>
      </c>
      <c r="AG38">
        <f t="shared" si="3"/>
        <v>8265</v>
      </c>
      <c r="AH38">
        <f t="shared" si="3"/>
        <v>7489</v>
      </c>
      <c r="AI38">
        <f t="shared" si="3"/>
        <v>11531</v>
      </c>
      <c r="AJ38">
        <f t="shared" si="3"/>
        <v>9299</v>
      </c>
      <c r="AK38">
        <f t="shared" si="3"/>
        <v>10389</v>
      </c>
      <c r="AL38">
        <f t="shared" si="3"/>
        <v>9352</v>
      </c>
      <c r="AM38">
        <f t="shared" si="3"/>
        <v>10404</v>
      </c>
      <c r="AN38">
        <f t="shared" si="3"/>
        <v>5712</v>
      </c>
      <c r="AO38">
        <f t="shared" si="3"/>
        <v>7224</v>
      </c>
      <c r="AP38">
        <f t="shared" si="3"/>
        <v>9902</v>
      </c>
      <c r="AQ38">
        <f t="shared" si="3"/>
        <v>9063</v>
      </c>
      <c r="AR38">
        <f t="shared" si="3"/>
        <v>12889</v>
      </c>
      <c r="AS38">
        <f t="shared" si="3"/>
        <v>10863</v>
      </c>
      <c r="AT38">
        <f t="shared" si="3"/>
        <v>11595</v>
      </c>
      <c r="AU38">
        <f t="shared" si="3"/>
        <v>12289</v>
      </c>
      <c r="AV38">
        <f t="shared" si="3"/>
        <v>10965</v>
      </c>
      <c r="AW38">
        <f t="shared" si="3"/>
        <v>9952</v>
      </c>
      <c r="AX38">
        <f t="shared" si="3"/>
        <v>9847</v>
      </c>
      <c r="AY38">
        <f t="shared" si="3"/>
        <v>13550</v>
      </c>
      <c r="AZ38">
        <f t="shared" si="3"/>
        <v>5979</v>
      </c>
      <c r="BA38">
        <f t="shared" si="3"/>
        <v>6935</v>
      </c>
      <c r="BB38">
        <f t="shared" si="3"/>
        <v>10326</v>
      </c>
      <c r="BC38">
        <f t="shared" si="3"/>
        <v>9062</v>
      </c>
      <c r="BD38">
        <f t="shared" si="3"/>
        <v>11516</v>
      </c>
      <c r="BE38">
        <f t="shared" si="3"/>
        <v>10335</v>
      </c>
      <c r="BF38">
        <f t="shared" si="3"/>
        <v>8911</v>
      </c>
      <c r="BG38">
        <f t="shared" si="3"/>
        <v>8950</v>
      </c>
      <c r="BH38">
        <f t="shared" si="3"/>
        <v>10130</v>
      </c>
      <c r="BI38">
        <f t="shared" si="3"/>
        <v>9924</v>
      </c>
      <c r="BJ38">
        <f t="shared" si="3"/>
        <v>10089</v>
      </c>
      <c r="BK38">
        <f t="shared" si="3"/>
        <v>13658</v>
      </c>
      <c r="BL38">
        <f t="shared" si="3"/>
        <v>6191</v>
      </c>
      <c r="BM38">
        <f t="shared" si="3"/>
        <v>7757</v>
      </c>
      <c r="BN38">
        <f t="shared" si="3"/>
        <v>13715</v>
      </c>
    </row>
    <row r="39" spans="1:66" x14ac:dyDescent="0.25">
      <c r="A39" t="s">
        <v>59</v>
      </c>
      <c r="C39">
        <f>C38-C37</f>
        <v>345</v>
      </c>
      <c r="D39">
        <f t="shared" ref="D39:BN39" si="4">D38-D37</f>
        <v>408</v>
      </c>
      <c r="E39">
        <f t="shared" si="4"/>
        <v>348</v>
      </c>
      <c r="F39">
        <f t="shared" si="4"/>
        <v>906</v>
      </c>
      <c r="G39">
        <f t="shared" si="4"/>
        <v>1066</v>
      </c>
      <c r="H39">
        <f t="shared" si="4"/>
        <v>1623</v>
      </c>
      <c r="I39">
        <f t="shared" si="4"/>
        <v>2269</v>
      </c>
      <c r="J39">
        <f t="shared" si="4"/>
        <v>1056</v>
      </c>
      <c r="K39">
        <f t="shared" si="4"/>
        <v>1664</v>
      </c>
      <c r="L39">
        <f t="shared" si="4"/>
        <v>1754</v>
      </c>
      <c r="M39">
        <f t="shared" si="4"/>
        <v>1957</v>
      </c>
      <c r="N39">
        <f t="shared" si="4"/>
        <v>1811</v>
      </c>
      <c r="O39">
        <f t="shared" si="4"/>
        <v>2563</v>
      </c>
      <c r="P39">
        <f t="shared" si="4"/>
        <v>1317</v>
      </c>
      <c r="Q39">
        <f t="shared" si="4"/>
        <v>1566</v>
      </c>
      <c r="R39">
        <f t="shared" si="4"/>
        <v>3815</v>
      </c>
      <c r="S39">
        <f t="shared" si="4"/>
        <v>3565</v>
      </c>
      <c r="T39">
        <f t="shared" si="4"/>
        <v>3367</v>
      </c>
      <c r="U39">
        <f t="shared" si="4"/>
        <v>3112</v>
      </c>
      <c r="V39">
        <f t="shared" si="4"/>
        <v>3010</v>
      </c>
      <c r="W39">
        <f t="shared" si="4"/>
        <v>4643</v>
      </c>
      <c r="X39">
        <f t="shared" si="4"/>
        <v>5659</v>
      </c>
      <c r="Y39">
        <f t="shared" si="4"/>
        <v>6784</v>
      </c>
      <c r="Z39">
        <f t="shared" si="4"/>
        <v>6355</v>
      </c>
      <c r="AA39">
        <f t="shared" si="4"/>
        <v>6764</v>
      </c>
      <c r="AB39">
        <f t="shared" si="4"/>
        <v>3377</v>
      </c>
      <c r="AC39">
        <f t="shared" si="4"/>
        <v>4004</v>
      </c>
      <c r="AD39">
        <f t="shared" si="4"/>
        <v>5682</v>
      </c>
      <c r="AE39">
        <f t="shared" si="4"/>
        <v>5038</v>
      </c>
      <c r="AF39">
        <f t="shared" si="4"/>
        <v>5754</v>
      </c>
      <c r="AG39">
        <f t="shared" si="4"/>
        <v>6915</v>
      </c>
      <c r="AH39">
        <f t="shared" si="4"/>
        <v>6189</v>
      </c>
      <c r="AI39">
        <f t="shared" si="4"/>
        <v>10231</v>
      </c>
      <c r="AJ39">
        <f t="shared" si="4"/>
        <v>7799</v>
      </c>
      <c r="AK39">
        <f t="shared" si="4"/>
        <v>9589</v>
      </c>
      <c r="AL39">
        <f t="shared" si="4"/>
        <v>8152</v>
      </c>
      <c r="AM39">
        <f t="shared" si="4"/>
        <v>8904</v>
      </c>
      <c r="AN39">
        <f t="shared" si="4"/>
        <v>4912</v>
      </c>
      <c r="AO39">
        <f t="shared" si="4"/>
        <v>6135</v>
      </c>
      <c r="AP39">
        <f t="shared" si="4"/>
        <v>8602</v>
      </c>
      <c r="AQ39">
        <f t="shared" si="4"/>
        <v>7963</v>
      </c>
      <c r="AR39">
        <f t="shared" si="4"/>
        <v>11889</v>
      </c>
      <c r="AS39">
        <f t="shared" si="4"/>
        <v>9363</v>
      </c>
      <c r="AT39">
        <f t="shared" si="4"/>
        <v>10795</v>
      </c>
      <c r="AU39">
        <f t="shared" si="4"/>
        <v>11689</v>
      </c>
      <c r="AV39">
        <f t="shared" si="4"/>
        <v>8465</v>
      </c>
      <c r="AW39">
        <f t="shared" si="4"/>
        <v>8652</v>
      </c>
      <c r="AX39">
        <f t="shared" si="4"/>
        <v>8647</v>
      </c>
      <c r="AY39">
        <f t="shared" si="4"/>
        <v>10050</v>
      </c>
      <c r="AZ39">
        <f t="shared" si="4"/>
        <v>4879</v>
      </c>
      <c r="BA39">
        <f t="shared" si="4"/>
        <v>5785</v>
      </c>
      <c r="BB39">
        <f t="shared" si="4"/>
        <v>7876</v>
      </c>
      <c r="BC39">
        <f t="shared" si="4"/>
        <v>7362</v>
      </c>
      <c r="BD39">
        <f t="shared" si="4"/>
        <v>9116</v>
      </c>
      <c r="BE39">
        <f t="shared" si="4"/>
        <v>7535</v>
      </c>
      <c r="BF39">
        <f t="shared" si="4"/>
        <v>7311</v>
      </c>
      <c r="BG39">
        <f t="shared" si="4"/>
        <v>7650</v>
      </c>
      <c r="BH39">
        <f t="shared" si="4"/>
        <v>7624</v>
      </c>
      <c r="BI39">
        <f t="shared" si="4"/>
        <v>8020</v>
      </c>
      <c r="BJ39">
        <f t="shared" si="4"/>
        <v>7382</v>
      </c>
      <c r="BK39">
        <f t="shared" si="4"/>
        <v>9859</v>
      </c>
      <c r="BL39">
        <f t="shared" si="4"/>
        <v>5071</v>
      </c>
      <c r="BM39">
        <f t="shared" si="4"/>
        <v>5937</v>
      </c>
      <c r="BN39">
        <f t="shared" si="4"/>
        <v>7865</v>
      </c>
    </row>
    <row r="41" spans="1:66" x14ac:dyDescent="0.25">
      <c r="A41" t="s">
        <v>55</v>
      </c>
    </row>
    <row r="42" spans="1:66" x14ac:dyDescent="0.25">
      <c r="C42">
        <v>2010</v>
      </c>
      <c r="D42" s="8">
        <v>2011</v>
      </c>
      <c r="E42" s="8">
        <v>2011</v>
      </c>
      <c r="F42" s="8">
        <v>2011</v>
      </c>
      <c r="G42" s="8">
        <v>2011</v>
      </c>
      <c r="H42" s="8">
        <v>2011</v>
      </c>
      <c r="I42" s="8">
        <v>2011</v>
      </c>
      <c r="J42" s="8">
        <v>2011</v>
      </c>
      <c r="K42" s="8">
        <v>2011</v>
      </c>
      <c r="L42" s="8">
        <v>2011</v>
      </c>
      <c r="M42" s="8">
        <v>2011</v>
      </c>
      <c r="N42" s="8">
        <v>2011</v>
      </c>
      <c r="O42" s="8">
        <v>2011</v>
      </c>
      <c r="P42" s="8">
        <v>2012</v>
      </c>
      <c r="Q42" s="8">
        <v>2012</v>
      </c>
      <c r="R42" s="8">
        <v>2012</v>
      </c>
      <c r="S42" s="8">
        <v>2012</v>
      </c>
      <c r="T42" s="8">
        <v>2012</v>
      </c>
      <c r="U42" s="8">
        <v>2012</v>
      </c>
      <c r="V42" s="8">
        <v>2012</v>
      </c>
      <c r="W42" s="8">
        <v>2012</v>
      </c>
      <c r="X42" s="8">
        <v>2012</v>
      </c>
      <c r="Y42" s="8">
        <v>2012</v>
      </c>
      <c r="Z42" s="8">
        <v>2012</v>
      </c>
      <c r="AA42" s="8">
        <v>2012</v>
      </c>
      <c r="AB42" s="8">
        <v>2013</v>
      </c>
      <c r="AC42" s="8">
        <v>2013</v>
      </c>
      <c r="AD42" s="8">
        <v>2013</v>
      </c>
      <c r="AE42" s="8">
        <v>2013</v>
      </c>
      <c r="AF42" s="8">
        <v>2013</v>
      </c>
      <c r="AG42" s="8">
        <v>2013</v>
      </c>
      <c r="AH42" s="8">
        <v>2013</v>
      </c>
      <c r="AI42" s="8">
        <v>2013</v>
      </c>
      <c r="AJ42" s="8">
        <v>2013</v>
      </c>
      <c r="AK42" s="8">
        <v>2013</v>
      </c>
      <c r="AL42" s="8">
        <v>2013</v>
      </c>
      <c r="AM42" s="8">
        <v>2013</v>
      </c>
      <c r="AN42" s="8">
        <v>2014</v>
      </c>
      <c r="AO42" s="8">
        <v>2014</v>
      </c>
      <c r="AP42" s="8">
        <v>2014</v>
      </c>
      <c r="AQ42" s="8">
        <v>2014</v>
      </c>
      <c r="AR42" s="8">
        <v>2014</v>
      </c>
      <c r="AS42" s="8">
        <v>2014</v>
      </c>
      <c r="AT42" s="8">
        <v>2014</v>
      </c>
      <c r="AU42" s="8">
        <v>2014</v>
      </c>
      <c r="AV42" s="8">
        <v>2014</v>
      </c>
      <c r="AW42" s="8">
        <v>2014</v>
      </c>
      <c r="AX42" s="8">
        <v>2014</v>
      </c>
      <c r="AY42" s="8">
        <v>2014</v>
      </c>
      <c r="AZ42" s="8">
        <v>2015</v>
      </c>
      <c r="BA42" s="8">
        <v>2015</v>
      </c>
      <c r="BB42" s="8">
        <v>2015</v>
      </c>
      <c r="BC42" s="8">
        <v>2015</v>
      </c>
      <c r="BD42" s="8">
        <v>2015</v>
      </c>
      <c r="BE42" s="8">
        <v>2015</v>
      </c>
      <c r="BF42" s="8">
        <v>2015</v>
      </c>
      <c r="BG42" s="8">
        <v>2015</v>
      </c>
      <c r="BH42" s="8">
        <v>2015</v>
      </c>
      <c r="BI42" s="8">
        <v>2015</v>
      </c>
      <c r="BJ42" s="8">
        <v>2015</v>
      </c>
      <c r="BK42" s="8">
        <v>2015</v>
      </c>
      <c r="BL42" s="8">
        <v>2016</v>
      </c>
      <c r="BM42" s="8">
        <v>2016</v>
      </c>
      <c r="BN42" s="8">
        <v>2016</v>
      </c>
    </row>
    <row r="43" spans="1:66" x14ac:dyDescent="0.25">
      <c r="A43" t="s">
        <v>51</v>
      </c>
      <c r="B43" t="s">
        <v>50</v>
      </c>
      <c r="C43" t="s">
        <v>37</v>
      </c>
      <c r="D43" t="s">
        <v>0</v>
      </c>
      <c r="E43" t="s">
        <v>2</v>
      </c>
      <c r="F43" t="s">
        <v>3</v>
      </c>
      <c r="G43" t="s">
        <v>29</v>
      </c>
      <c r="H43" t="s">
        <v>30</v>
      </c>
      <c r="I43" t="s">
        <v>31</v>
      </c>
      <c r="J43" t="s">
        <v>32</v>
      </c>
      <c r="K43" t="s">
        <v>33</v>
      </c>
      <c r="L43" t="s">
        <v>34</v>
      </c>
      <c r="M43" t="s">
        <v>35</v>
      </c>
      <c r="N43" t="s">
        <v>36</v>
      </c>
      <c r="O43" t="s">
        <v>37</v>
      </c>
      <c r="P43" t="s">
        <v>0</v>
      </c>
      <c r="Q43" t="s">
        <v>2</v>
      </c>
      <c r="R43" t="s">
        <v>3</v>
      </c>
      <c r="S43" t="s">
        <v>29</v>
      </c>
      <c r="T43" t="s">
        <v>30</v>
      </c>
      <c r="U43" t="s">
        <v>31</v>
      </c>
      <c r="V43" t="s">
        <v>32</v>
      </c>
      <c r="W43" t="s">
        <v>33</v>
      </c>
      <c r="X43" t="s">
        <v>34</v>
      </c>
      <c r="Y43" t="s">
        <v>35</v>
      </c>
      <c r="Z43" t="s">
        <v>36</v>
      </c>
      <c r="AA43" t="s">
        <v>37</v>
      </c>
      <c r="AB43" t="s">
        <v>0</v>
      </c>
      <c r="AC43" t="s">
        <v>2</v>
      </c>
      <c r="AD43" t="s">
        <v>3</v>
      </c>
      <c r="AE43" t="s">
        <v>29</v>
      </c>
      <c r="AF43" t="s">
        <v>30</v>
      </c>
      <c r="AG43" t="s">
        <v>31</v>
      </c>
      <c r="AH43" t="s">
        <v>32</v>
      </c>
      <c r="AI43" t="s">
        <v>33</v>
      </c>
      <c r="AJ43" t="s">
        <v>34</v>
      </c>
      <c r="AK43" t="s">
        <v>35</v>
      </c>
      <c r="AL43" t="s">
        <v>36</v>
      </c>
      <c r="AM43" t="s">
        <v>37</v>
      </c>
      <c r="AN43" t="s">
        <v>0</v>
      </c>
      <c r="AO43" t="s">
        <v>2</v>
      </c>
      <c r="AP43" t="s">
        <v>3</v>
      </c>
      <c r="AQ43" t="s">
        <v>29</v>
      </c>
      <c r="AR43" t="s">
        <v>30</v>
      </c>
      <c r="AS43" t="s">
        <v>31</v>
      </c>
      <c r="AT43" t="s">
        <v>32</v>
      </c>
      <c r="AU43" t="s">
        <v>33</v>
      </c>
      <c r="AV43" t="s">
        <v>34</v>
      </c>
      <c r="AW43" t="s">
        <v>35</v>
      </c>
      <c r="AX43" t="s">
        <v>36</v>
      </c>
      <c r="AY43" t="s">
        <v>37</v>
      </c>
      <c r="AZ43" t="s">
        <v>0</v>
      </c>
      <c r="BA43" t="s">
        <v>2</v>
      </c>
      <c r="BB43" t="s">
        <v>3</v>
      </c>
      <c r="BC43" t="s">
        <v>29</v>
      </c>
      <c r="BD43" t="s">
        <v>30</v>
      </c>
      <c r="BE43" t="s">
        <v>31</v>
      </c>
      <c r="BF43" t="s">
        <v>32</v>
      </c>
      <c r="BG43" t="s">
        <v>33</v>
      </c>
      <c r="BH43" t="s">
        <v>34</v>
      </c>
      <c r="BI43" t="s">
        <v>35</v>
      </c>
      <c r="BJ43" t="s">
        <v>36</v>
      </c>
      <c r="BK43" t="s">
        <v>37</v>
      </c>
      <c r="BL43" t="s">
        <v>0</v>
      </c>
      <c r="BM43" t="s">
        <v>2</v>
      </c>
      <c r="BN43" t="s">
        <v>3</v>
      </c>
    </row>
    <row r="44" spans="1:66" x14ac:dyDescent="0.25">
      <c r="A44" t="s">
        <v>1</v>
      </c>
      <c r="B44" s="9">
        <f>VLOOKUP(A44,Price!$A$3:$D$33,4,FALSE)</f>
        <v>88700</v>
      </c>
      <c r="C44" s="10">
        <f>$B3*C3</f>
        <v>0</v>
      </c>
      <c r="D44" s="10">
        <f t="shared" ref="D44:BN44" si="5">$B3*D3</f>
        <v>0</v>
      </c>
      <c r="E44" s="10">
        <f t="shared" si="5"/>
        <v>0</v>
      </c>
      <c r="F44" s="10">
        <f t="shared" si="5"/>
        <v>0</v>
      </c>
      <c r="G44" s="10">
        <f t="shared" si="5"/>
        <v>0</v>
      </c>
      <c r="H44" s="10">
        <f t="shared" si="5"/>
        <v>0</v>
      </c>
      <c r="I44" s="10">
        <f t="shared" si="5"/>
        <v>0</v>
      </c>
      <c r="J44" s="10">
        <f t="shared" si="5"/>
        <v>0</v>
      </c>
      <c r="K44" s="10">
        <f t="shared" si="5"/>
        <v>0</v>
      </c>
      <c r="L44" s="10">
        <f t="shared" si="5"/>
        <v>0</v>
      </c>
      <c r="M44" s="10">
        <f t="shared" si="5"/>
        <v>0</v>
      </c>
      <c r="N44" s="10">
        <f t="shared" si="5"/>
        <v>0</v>
      </c>
      <c r="O44" s="10">
        <f t="shared" si="5"/>
        <v>0</v>
      </c>
      <c r="P44" s="10">
        <f t="shared" si="5"/>
        <v>0</v>
      </c>
      <c r="Q44" s="10">
        <f t="shared" si="5"/>
        <v>0</v>
      </c>
      <c r="R44" s="10">
        <f t="shared" si="5"/>
        <v>0</v>
      </c>
      <c r="S44" s="10">
        <f t="shared" si="5"/>
        <v>0</v>
      </c>
      <c r="T44" s="10">
        <f t="shared" si="5"/>
        <v>0</v>
      </c>
      <c r="U44" s="9">
        <f t="shared" si="5"/>
        <v>1064400</v>
      </c>
      <c r="V44" s="9">
        <f t="shared" si="5"/>
        <v>1685300</v>
      </c>
      <c r="W44" s="9">
        <f t="shared" si="5"/>
        <v>3814100</v>
      </c>
      <c r="X44" s="9">
        <f t="shared" si="5"/>
        <v>7628200</v>
      </c>
      <c r="Y44" s="9">
        <f t="shared" si="5"/>
        <v>26610000</v>
      </c>
      <c r="Z44" s="9">
        <f t="shared" si="5"/>
        <v>35480000</v>
      </c>
      <c r="AA44" s="9">
        <f t="shared" si="5"/>
        <v>158773000</v>
      </c>
      <c r="AB44" s="9">
        <f t="shared" si="5"/>
        <v>106440000</v>
      </c>
      <c r="AC44" s="9">
        <f t="shared" si="5"/>
        <v>124180000</v>
      </c>
      <c r="AD44" s="9">
        <f t="shared" si="5"/>
        <v>204010000</v>
      </c>
      <c r="AE44" s="9">
        <f t="shared" si="5"/>
        <v>186270000</v>
      </c>
      <c r="AF44" s="9">
        <f t="shared" si="5"/>
        <v>150790000</v>
      </c>
      <c r="AG44" s="9">
        <f t="shared" si="5"/>
        <v>119745000</v>
      </c>
      <c r="AH44" s="9">
        <f t="shared" si="5"/>
        <v>115310000</v>
      </c>
      <c r="AI44" s="9">
        <f t="shared" si="5"/>
        <v>115310000</v>
      </c>
      <c r="AJ44" s="9">
        <f t="shared" si="5"/>
        <v>133050000</v>
      </c>
      <c r="AK44" s="9">
        <f t="shared" si="5"/>
        <v>70960000</v>
      </c>
      <c r="AL44" s="9">
        <f t="shared" si="5"/>
        <v>106440000</v>
      </c>
      <c r="AM44" s="9">
        <f t="shared" si="5"/>
        <v>133050000</v>
      </c>
      <c r="AN44" s="9">
        <f t="shared" si="5"/>
        <v>70960000</v>
      </c>
      <c r="AO44" s="9">
        <f t="shared" si="5"/>
        <v>96594300</v>
      </c>
      <c r="AP44" s="9">
        <f t="shared" si="5"/>
        <v>115310000</v>
      </c>
      <c r="AQ44" s="9">
        <f t="shared" si="5"/>
        <v>97570000</v>
      </c>
      <c r="AR44" s="9">
        <f t="shared" si="5"/>
        <v>88700000</v>
      </c>
      <c r="AS44" s="9">
        <f t="shared" si="5"/>
        <v>133050000</v>
      </c>
      <c r="AT44" s="9">
        <f t="shared" si="5"/>
        <v>70960000</v>
      </c>
      <c r="AU44" s="9">
        <f t="shared" si="5"/>
        <v>53220000</v>
      </c>
      <c r="AV44" s="9">
        <f t="shared" si="5"/>
        <v>221750000</v>
      </c>
      <c r="AW44" s="9">
        <f t="shared" si="5"/>
        <v>115310000</v>
      </c>
      <c r="AX44" s="9">
        <f t="shared" si="5"/>
        <v>106440000</v>
      </c>
      <c r="AY44" s="9">
        <f t="shared" si="5"/>
        <v>310450000</v>
      </c>
      <c r="AZ44" s="9">
        <f t="shared" si="5"/>
        <v>97570000</v>
      </c>
      <c r="BA44" s="9">
        <f t="shared" si="5"/>
        <v>102005000</v>
      </c>
      <c r="BB44" s="9">
        <f t="shared" si="5"/>
        <v>217315000</v>
      </c>
      <c r="BC44" s="9">
        <f t="shared" si="5"/>
        <v>150790000</v>
      </c>
      <c r="BD44" s="9">
        <f t="shared" si="5"/>
        <v>212880000</v>
      </c>
      <c r="BE44" s="9">
        <f t="shared" si="5"/>
        <v>248360000</v>
      </c>
      <c r="BF44" s="9">
        <f t="shared" si="5"/>
        <v>141920000</v>
      </c>
      <c r="BG44" s="9">
        <f t="shared" si="5"/>
        <v>115310000</v>
      </c>
      <c r="BH44" s="9">
        <f t="shared" si="5"/>
        <v>221750000</v>
      </c>
      <c r="BI44" s="9">
        <f t="shared" si="5"/>
        <v>168530000</v>
      </c>
      <c r="BJ44" s="9">
        <f t="shared" si="5"/>
        <v>239667400</v>
      </c>
      <c r="BK44" s="9">
        <f t="shared" si="5"/>
        <v>319320000</v>
      </c>
      <c r="BL44" s="9">
        <f t="shared" si="5"/>
        <v>75395000</v>
      </c>
      <c r="BM44" s="9">
        <f t="shared" si="5"/>
        <v>137485000</v>
      </c>
      <c r="BN44" s="9">
        <f t="shared" si="5"/>
        <v>353913000</v>
      </c>
    </row>
    <row r="45" spans="1:66" x14ac:dyDescent="0.25">
      <c r="A45" t="s">
        <v>4</v>
      </c>
      <c r="B45" s="9">
        <f>VLOOKUP(A45,Price!$A$3:$D$33,4,FALSE)</f>
        <v>33995</v>
      </c>
      <c r="C45" s="9">
        <f t="shared" ref="C45:BN45" si="6">$B4*C4</f>
        <v>11082370</v>
      </c>
      <c r="D45" s="9">
        <f t="shared" si="6"/>
        <v>10912395</v>
      </c>
      <c r="E45" s="9">
        <f t="shared" si="6"/>
        <v>9552595</v>
      </c>
      <c r="F45" s="9">
        <f t="shared" si="6"/>
        <v>20668960</v>
      </c>
      <c r="G45" s="9">
        <f t="shared" si="6"/>
        <v>16759535</v>
      </c>
      <c r="H45" s="9">
        <f t="shared" si="6"/>
        <v>16351595</v>
      </c>
      <c r="I45" s="9">
        <f t="shared" si="6"/>
        <v>19071195</v>
      </c>
      <c r="J45" s="9">
        <f t="shared" si="6"/>
        <v>4249375</v>
      </c>
      <c r="K45" s="9">
        <f t="shared" si="6"/>
        <v>10266490</v>
      </c>
      <c r="L45" s="9">
        <f t="shared" si="6"/>
        <v>24578385</v>
      </c>
      <c r="M45" s="9">
        <f t="shared" si="6"/>
        <v>37666460</v>
      </c>
      <c r="N45" s="9">
        <f t="shared" si="6"/>
        <v>38720305</v>
      </c>
      <c r="O45" s="9">
        <f t="shared" si="6"/>
        <v>51978355</v>
      </c>
      <c r="P45" s="9">
        <f t="shared" si="6"/>
        <v>20498985</v>
      </c>
      <c r="Q45" s="9">
        <f t="shared" si="6"/>
        <v>34776885</v>
      </c>
      <c r="R45" s="9">
        <f t="shared" si="6"/>
        <v>77814555</v>
      </c>
      <c r="S45" s="9">
        <f t="shared" si="6"/>
        <v>49700690</v>
      </c>
      <c r="T45" s="9">
        <f t="shared" si="6"/>
        <v>57111600</v>
      </c>
      <c r="U45" s="9">
        <f t="shared" si="6"/>
        <v>59831200</v>
      </c>
      <c r="V45" s="9">
        <f t="shared" si="6"/>
        <v>62856755</v>
      </c>
      <c r="W45" s="9">
        <f t="shared" si="6"/>
        <v>96239845</v>
      </c>
      <c r="X45" s="9">
        <f t="shared" si="6"/>
        <v>96919745</v>
      </c>
      <c r="Y45" s="9">
        <f t="shared" si="6"/>
        <v>100659195</v>
      </c>
      <c r="Z45" s="9">
        <f t="shared" si="6"/>
        <v>51638405</v>
      </c>
      <c r="AA45" s="9">
        <f t="shared" si="6"/>
        <v>89508835</v>
      </c>
      <c r="AB45" s="9">
        <f t="shared" si="6"/>
        <v>38754300</v>
      </c>
      <c r="AC45" s="9">
        <f t="shared" si="6"/>
        <v>55275870</v>
      </c>
      <c r="AD45" s="9">
        <f t="shared" si="6"/>
        <v>50244610</v>
      </c>
      <c r="AE45" s="9">
        <f t="shared" si="6"/>
        <v>44397470</v>
      </c>
      <c r="AF45" s="9">
        <f t="shared" si="6"/>
        <v>54629965</v>
      </c>
      <c r="AG45" s="9">
        <f t="shared" si="6"/>
        <v>91718510</v>
      </c>
      <c r="AH45" s="9">
        <f t="shared" si="6"/>
        <v>60783060</v>
      </c>
      <c r="AI45" s="9">
        <f t="shared" si="6"/>
        <v>113917245</v>
      </c>
      <c r="AJ45" s="9">
        <f t="shared" si="6"/>
        <v>60035170</v>
      </c>
      <c r="AK45" s="9">
        <f t="shared" si="6"/>
        <v>68737890</v>
      </c>
      <c r="AL45" s="9">
        <f t="shared" si="6"/>
        <v>65270400</v>
      </c>
      <c r="AM45" s="9">
        <f t="shared" si="6"/>
        <v>81316040</v>
      </c>
      <c r="AN45" s="9">
        <f t="shared" si="6"/>
        <v>31207410</v>
      </c>
      <c r="AO45" s="9">
        <f t="shared" si="6"/>
        <v>41133950</v>
      </c>
      <c r="AP45" s="9">
        <f t="shared" si="6"/>
        <v>50244610</v>
      </c>
      <c r="AQ45" s="9">
        <f t="shared" si="6"/>
        <v>52624260</v>
      </c>
      <c r="AR45" s="9">
        <f t="shared" si="6"/>
        <v>57247580</v>
      </c>
      <c r="AS45" s="9">
        <f t="shared" si="6"/>
        <v>60409115</v>
      </c>
      <c r="AT45" s="9">
        <f t="shared" si="6"/>
        <v>68669900</v>
      </c>
      <c r="AU45" s="9">
        <f t="shared" si="6"/>
        <v>85361445</v>
      </c>
      <c r="AV45" s="9">
        <f t="shared" si="6"/>
        <v>47389030</v>
      </c>
      <c r="AW45" s="9">
        <f t="shared" si="6"/>
        <v>48918805</v>
      </c>
      <c r="AX45" s="9">
        <f t="shared" si="6"/>
        <v>45417320</v>
      </c>
      <c r="AY45" s="9">
        <f t="shared" si="6"/>
        <v>50652550</v>
      </c>
      <c r="AZ45" s="9">
        <f t="shared" si="6"/>
        <v>18425290</v>
      </c>
      <c r="BA45" s="9">
        <f t="shared" si="6"/>
        <v>23558535</v>
      </c>
      <c r="BB45" s="9">
        <f t="shared" si="6"/>
        <v>21722805</v>
      </c>
      <c r="BC45" s="9">
        <f t="shared" si="6"/>
        <v>30765475</v>
      </c>
      <c r="BD45" s="9">
        <f t="shared" si="6"/>
        <v>55003910</v>
      </c>
      <c r="BE45" s="9">
        <f t="shared" si="6"/>
        <v>41643875</v>
      </c>
      <c r="BF45" s="9">
        <f t="shared" si="6"/>
        <v>44635435</v>
      </c>
      <c r="BG45" s="9">
        <f t="shared" si="6"/>
        <v>46913100</v>
      </c>
      <c r="BH45" s="9">
        <f t="shared" si="6"/>
        <v>32261255</v>
      </c>
      <c r="BI45" s="9">
        <f t="shared" si="6"/>
        <v>69179825</v>
      </c>
      <c r="BJ45" s="9">
        <f t="shared" si="6"/>
        <v>67310100</v>
      </c>
      <c r="BK45" s="9">
        <f t="shared" si="6"/>
        <v>71865430</v>
      </c>
      <c r="BL45" s="9">
        <f t="shared" si="6"/>
        <v>33859020</v>
      </c>
      <c r="BM45" s="9">
        <f t="shared" si="6"/>
        <v>38278370</v>
      </c>
      <c r="BN45" s="9">
        <f t="shared" si="6"/>
        <v>63400675</v>
      </c>
    </row>
    <row r="46" spans="1:66" x14ac:dyDescent="0.25">
      <c r="A46" t="s">
        <v>5</v>
      </c>
      <c r="B46" s="9">
        <f>VLOOKUP(A46,Price!$A$3:$D$33,4,FALSE)</f>
        <v>29860</v>
      </c>
      <c r="C46" s="9">
        <f t="shared" ref="C46:BN46" si="7">$B5*C5</f>
        <v>567340</v>
      </c>
      <c r="D46" s="9">
        <f t="shared" si="7"/>
        <v>2597820</v>
      </c>
      <c r="E46" s="9">
        <f t="shared" si="7"/>
        <v>2000620</v>
      </c>
      <c r="F46" s="9">
        <f t="shared" si="7"/>
        <v>8898280</v>
      </c>
      <c r="G46" s="9">
        <f t="shared" si="7"/>
        <v>17109780</v>
      </c>
      <c r="H46" s="9">
        <f t="shared" si="7"/>
        <v>34100120</v>
      </c>
      <c r="I46" s="9">
        <f t="shared" si="7"/>
        <v>51000880</v>
      </c>
      <c r="J46" s="9">
        <f t="shared" si="7"/>
        <v>27799660</v>
      </c>
      <c r="K46" s="9">
        <f t="shared" si="7"/>
        <v>40669320</v>
      </c>
      <c r="L46" s="9">
        <f t="shared" si="7"/>
        <v>30785660</v>
      </c>
      <c r="M46" s="9">
        <f t="shared" si="7"/>
        <v>25351140</v>
      </c>
      <c r="N46" s="9">
        <f t="shared" si="7"/>
        <v>20065920</v>
      </c>
      <c r="O46" s="9">
        <f t="shared" si="7"/>
        <v>28486440</v>
      </c>
      <c r="P46" s="9">
        <f t="shared" si="7"/>
        <v>20185360</v>
      </c>
      <c r="Q46" s="9">
        <f t="shared" si="7"/>
        <v>14273080</v>
      </c>
      <c r="R46" s="9">
        <f t="shared" si="7"/>
        <v>17288940</v>
      </c>
      <c r="S46" s="9">
        <f t="shared" si="7"/>
        <v>11048200</v>
      </c>
      <c r="T46" s="9">
        <f t="shared" si="7"/>
        <v>15228600</v>
      </c>
      <c r="U46" s="9">
        <f t="shared" si="7"/>
        <v>15975100</v>
      </c>
      <c r="V46" s="9">
        <f t="shared" si="7"/>
        <v>11794700</v>
      </c>
      <c r="W46" s="9">
        <f t="shared" si="7"/>
        <v>20454100</v>
      </c>
      <c r="X46" s="9">
        <f t="shared" si="7"/>
        <v>29382240</v>
      </c>
      <c r="Y46" s="9">
        <f t="shared" si="7"/>
        <v>47148940</v>
      </c>
      <c r="Z46" s="9">
        <f t="shared" si="7"/>
        <v>45954540</v>
      </c>
      <c r="AA46" s="9">
        <f t="shared" si="7"/>
        <v>44461540</v>
      </c>
      <c r="AB46" s="9">
        <f t="shared" si="7"/>
        <v>19409000</v>
      </c>
      <c r="AC46" s="9">
        <f t="shared" si="7"/>
        <v>19498580</v>
      </c>
      <c r="AD46" s="9">
        <f t="shared" si="7"/>
        <v>66766960</v>
      </c>
      <c r="AE46" s="9">
        <f t="shared" si="7"/>
        <v>57838820</v>
      </c>
      <c r="AF46" s="9">
        <f t="shared" si="7"/>
        <v>63840680</v>
      </c>
      <c r="AG46" s="9">
        <f t="shared" si="7"/>
        <v>66438500</v>
      </c>
      <c r="AH46" s="9">
        <f t="shared" si="7"/>
        <v>55659040</v>
      </c>
      <c r="AI46" s="9">
        <f t="shared" si="7"/>
        <v>72261200</v>
      </c>
      <c r="AJ46" s="9">
        <f t="shared" si="7"/>
        <v>58316580</v>
      </c>
      <c r="AK46" s="9">
        <f t="shared" si="7"/>
        <v>59779720</v>
      </c>
      <c r="AL46" s="9">
        <f t="shared" si="7"/>
        <v>59809580</v>
      </c>
      <c r="AM46" s="9">
        <f t="shared" si="7"/>
        <v>75515940</v>
      </c>
      <c r="AN46" s="9">
        <f t="shared" si="7"/>
        <v>37384720</v>
      </c>
      <c r="AO46" s="9">
        <f t="shared" si="7"/>
        <v>42550500</v>
      </c>
      <c r="AP46" s="9">
        <f t="shared" si="7"/>
        <v>74859020</v>
      </c>
      <c r="AQ46" s="9">
        <f t="shared" si="7"/>
        <v>62347680</v>
      </c>
      <c r="AR46" s="9">
        <f t="shared" si="7"/>
        <v>93073620</v>
      </c>
      <c r="AS46" s="9">
        <f t="shared" si="7"/>
        <v>6987240</v>
      </c>
      <c r="AT46" s="9">
        <f t="shared" si="7"/>
        <v>90147340</v>
      </c>
      <c r="AU46" s="9">
        <f t="shared" si="7"/>
        <v>95133960</v>
      </c>
      <c r="AV46" s="9">
        <f t="shared" si="7"/>
        <v>86026660</v>
      </c>
      <c r="AW46" s="9">
        <f t="shared" si="7"/>
        <v>77307540</v>
      </c>
      <c r="AX46" s="9">
        <f t="shared" si="7"/>
        <v>80233820</v>
      </c>
      <c r="AY46" s="9">
        <f t="shared" si="7"/>
        <v>92625720</v>
      </c>
      <c r="AZ46" s="9">
        <f t="shared" si="7"/>
        <v>31950200</v>
      </c>
      <c r="BA46" s="9">
        <f t="shared" si="7"/>
        <v>35772280</v>
      </c>
      <c r="BB46" s="9">
        <f t="shared" si="7"/>
        <v>54255620</v>
      </c>
      <c r="BC46" s="9">
        <f t="shared" si="7"/>
        <v>46372580</v>
      </c>
      <c r="BD46" s="9">
        <f t="shared" si="7"/>
        <v>62825440</v>
      </c>
      <c r="BE46" s="9">
        <f t="shared" si="7"/>
        <v>61929640</v>
      </c>
      <c r="BF46" s="9">
        <f t="shared" si="7"/>
        <v>35055640</v>
      </c>
      <c r="BG46" s="9">
        <f t="shared" si="7"/>
        <v>41594980</v>
      </c>
      <c r="BH46" s="9">
        <f t="shared" si="7"/>
        <v>37235420</v>
      </c>
      <c r="BI46" s="9">
        <f t="shared" si="7"/>
        <v>36966680</v>
      </c>
      <c r="BJ46" s="9">
        <f t="shared" si="7"/>
        <v>31472440</v>
      </c>
      <c r="BK46" s="9">
        <f t="shared" si="7"/>
        <v>40221420</v>
      </c>
      <c r="BL46" s="9">
        <f t="shared" si="7"/>
        <v>22544300</v>
      </c>
      <c r="BM46" s="9">
        <f t="shared" si="7"/>
        <v>27769800</v>
      </c>
      <c r="BN46" s="9">
        <f t="shared" si="7"/>
        <v>37205560</v>
      </c>
    </row>
    <row r="47" spans="1:66" x14ac:dyDescent="0.25">
      <c r="A47" t="s">
        <v>6</v>
      </c>
      <c r="B47" s="9">
        <f>VLOOKUP(A47,Price!$A$3:$D$33,4,FALSE)</f>
        <v>34775</v>
      </c>
      <c r="C47" s="10">
        <f t="shared" ref="C47:BN47" si="8">$B6*C6</f>
        <v>0</v>
      </c>
      <c r="D47" s="10">
        <f t="shared" si="8"/>
        <v>0</v>
      </c>
      <c r="E47" s="10">
        <f t="shared" si="8"/>
        <v>0</v>
      </c>
      <c r="F47" s="10">
        <f t="shared" si="8"/>
        <v>0</v>
      </c>
      <c r="G47" s="10">
        <f t="shared" si="8"/>
        <v>0</v>
      </c>
      <c r="H47" s="10">
        <f t="shared" si="8"/>
        <v>0</v>
      </c>
      <c r="I47" s="10">
        <f t="shared" si="8"/>
        <v>0</v>
      </c>
      <c r="J47" s="10">
        <f t="shared" si="8"/>
        <v>0</v>
      </c>
      <c r="K47" s="10">
        <f t="shared" si="8"/>
        <v>0</v>
      </c>
      <c r="L47" s="10">
        <f t="shared" si="8"/>
        <v>0</v>
      </c>
      <c r="M47" s="10">
        <f t="shared" si="8"/>
        <v>0</v>
      </c>
      <c r="N47" s="10">
        <f t="shared" si="8"/>
        <v>0</v>
      </c>
      <c r="O47" s="10">
        <f t="shared" si="8"/>
        <v>0</v>
      </c>
      <c r="P47" s="10">
        <f t="shared" si="8"/>
        <v>0</v>
      </c>
      <c r="Q47" s="10">
        <f t="shared" si="8"/>
        <v>0</v>
      </c>
      <c r="R47" s="10">
        <f t="shared" si="8"/>
        <v>0</v>
      </c>
      <c r="S47" s="10">
        <f t="shared" si="8"/>
        <v>0</v>
      </c>
      <c r="T47" s="10">
        <f t="shared" si="8"/>
        <v>0</v>
      </c>
      <c r="U47" s="10">
        <f t="shared" si="8"/>
        <v>0</v>
      </c>
      <c r="V47" s="10">
        <f t="shared" si="8"/>
        <v>0</v>
      </c>
      <c r="W47" s="10">
        <f t="shared" si="8"/>
        <v>0</v>
      </c>
      <c r="X47" s="10">
        <f t="shared" si="8"/>
        <v>0</v>
      </c>
      <c r="Y47" s="10">
        <f t="shared" si="8"/>
        <v>0</v>
      </c>
      <c r="Z47" s="10">
        <f t="shared" si="8"/>
        <v>0</v>
      </c>
      <c r="AA47" s="10">
        <f t="shared" si="8"/>
        <v>0</v>
      </c>
      <c r="AB47" s="10">
        <f t="shared" si="8"/>
        <v>0</v>
      </c>
      <c r="AC47" s="9">
        <f t="shared" si="8"/>
        <v>4138225</v>
      </c>
      <c r="AD47" s="9">
        <f t="shared" si="8"/>
        <v>10258625</v>
      </c>
      <c r="AE47" s="9">
        <f t="shared" si="8"/>
        <v>12658100</v>
      </c>
      <c r="AF47" s="9">
        <f t="shared" si="8"/>
        <v>14466400</v>
      </c>
      <c r="AG47" s="9">
        <f t="shared" si="8"/>
        <v>13562250</v>
      </c>
      <c r="AH47" s="9">
        <f t="shared" si="8"/>
        <v>14153425</v>
      </c>
      <c r="AI47" s="9">
        <f t="shared" si="8"/>
        <v>20865000</v>
      </c>
      <c r="AJ47" s="9">
        <f t="shared" si="8"/>
        <v>26081250</v>
      </c>
      <c r="AK47" s="9">
        <f t="shared" si="8"/>
        <v>37800425</v>
      </c>
      <c r="AL47" s="9">
        <f t="shared" si="8"/>
        <v>30254250</v>
      </c>
      <c r="AM47" s="9">
        <f t="shared" si="8"/>
        <v>27507025</v>
      </c>
      <c r="AN47" s="9">
        <f t="shared" si="8"/>
        <v>18535075</v>
      </c>
      <c r="AO47" s="9">
        <f t="shared" si="8"/>
        <v>27089725</v>
      </c>
      <c r="AP47" s="9">
        <f t="shared" si="8"/>
        <v>31262725</v>
      </c>
      <c r="AQ47" s="9">
        <f t="shared" si="8"/>
        <v>25837825</v>
      </c>
      <c r="AR47" s="9">
        <f t="shared" si="8"/>
        <v>46668050</v>
      </c>
      <c r="AS47" s="9">
        <f t="shared" si="8"/>
        <v>67428725</v>
      </c>
      <c r="AT47" s="9">
        <f t="shared" si="8"/>
        <v>42634150</v>
      </c>
      <c r="AU47" s="9">
        <f t="shared" si="8"/>
        <v>42495050</v>
      </c>
      <c r="AV47" s="9">
        <f t="shared" si="8"/>
        <v>22256000</v>
      </c>
      <c r="AW47" s="9">
        <f t="shared" si="8"/>
        <v>23855650</v>
      </c>
      <c r="AX47" s="9">
        <f t="shared" si="8"/>
        <v>26150800</v>
      </c>
      <c r="AY47" s="9">
        <f t="shared" si="8"/>
        <v>27437475</v>
      </c>
      <c r="AZ47" s="9">
        <f t="shared" si="8"/>
        <v>14814150</v>
      </c>
      <c r="BA47" s="9">
        <f t="shared" si="8"/>
        <v>20969325</v>
      </c>
      <c r="BB47" s="9">
        <f t="shared" si="8"/>
        <v>29106675</v>
      </c>
      <c r="BC47" s="9">
        <f t="shared" si="8"/>
        <v>24725025</v>
      </c>
      <c r="BD47" s="9">
        <f t="shared" si="8"/>
        <v>34288150</v>
      </c>
      <c r="BE47" s="9">
        <f t="shared" si="8"/>
        <v>25281425</v>
      </c>
      <c r="BF47" s="9">
        <f t="shared" si="8"/>
        <v>29628300</v>
      </c>
      <c r="BG47" s="9">
        <f t="shared" si="8"/>
        <v>33001475</v>
      </c>
      <c r="BH47" s="9">
        <f t="shared" si="8"/>
        <v>28098200</v>
      </c>
      <c r="BI47" s="9">
        <f t="shared" si="8"/>
        <v>29523975</v>
      </c>
      <c r="BJ47" s="9">
        <f t="shared" si="8"/>
        <v>32827600</v>
      </c>
      <c r="BK47" s="9">
        <f t="shared" si="8"/>
        <v>36791950</v>
      </c>
      <c r="BL47" s="9">
        <f t="shared" si="8"/>
        <v>20204275</v>
      </c>
      <c r="BM47" s="9">
        <f t="shared" si="8"/>
        <v>32410300</v>
      </c>
      <c r="BN47" s="9">
        <f t="shared" si="8"/>
        <v>43051450</v>
      </c>
    </row>
    <row r="48" spans="1:66" x14ac:dyDescent="0.25">
      <c r="A48" t="s">
        <v>7</v>
      </c>
      <c r="B48" s="9">
        <f>VLOOKUP(A48,Price!$A$3:$D$33,4,FALSE)</f>
        <v>81200</v>
      </c>
      <c r="C48" s="10">
        <f t="shared" ref="C48:BN48" si="9">$B7*C7</f>
        <v>0</v>
      </c>
      <c r="D48" s="10">
        <f t="shared" si="9"/>
        <v>0</v>
      </c>
      <c r="E48" s="10">
        <f t="shared" si="9"/>
        <v>0</v>
      </c>
      <c r="F48" s="10">
        <f t="shared" si="9"/>
        <v>0</v>
      </c>
      <c r="G48" s="10">
        <f t="shared" si="9"/>
        <v>0</v>
      </c>
      <c r="H48" s="10">
        <f t="shared" si="9"/>
        <v>0</v>
      </c>
      <c r="I48" s="10">
        <f t="shared" si="9"/>
        <v>0</v>
      </c>
      <c r="J48" s="10">
        <f t="shared" si="9"/>
        <v>0</v>
      </c>
      <c r="K48" s="10">
        <f t="shared" si="9"/>
        <v>0</v>
      </c>
      <c r="L48" s="10">
        <f t="shared" si="9"/>
        <v>0</v>
      </c>
      <c r="M48" s="10">
        <f t="shared" si="9"/>
        <v>0</v>
      </c>
      <c r="N48" s="10">
        <f t="shared" si="9"/>
        <v>0</v>
      </c>
      <c r="O48" s="10">
        <f t="shared" si="9"/>
        <v>0</v>
      </c>
      <c r="P48" s="10">
        <f t="shared" si="9"/>
        <v>0</v>
      </c>
      <c r="Q48" s="10">
        <f t="shared" si="9"/>
        <v>0</v>
      </c>
      <c r="R48" s="10">
        <f t="shared" si="9"/>
        <v>0</v>
      </c>
      <c r="S48" s="10">
        <f t="shared" si="9"/>
        <v>0</v>
      </c>
      <c r="T48" s="10">
        <f t="shared" si="9"/>
        <v>0</v>
      </c>
      <c r="U48" s="10">
        <f t="shared" si="9"/>
        <v>0</v>
      </c>
      <c r="V48" s="10">
        <f t="shared" si="9"/>
        <v>0</v>
      </c>
      <c r="W48" s="10">
        <f t="shared" si="9"/>
        <v>0</v>
      </c>
      <c r="X48" s="10">
        <f t="shared" si="9"/>
        <v>0</v>
      </c>
      <c r="Y48" s="10">
        <f t="shared" si="9"/>
        <v>0</v>
      </c>
      <c r="Z48" s="10">
        <f t="shared" si="9"/>
        <v>0</v>
      </c>
      <c r="AA48" s="10">
        <f t="shared" si="9"/>
        <v>0</v>
      </c>
      <c r="AB48" s="10">
        <f t="shared" si="9"/>
        <v>0</v>
      </c>
      <c r="AC48" s="10">
        <f t="shared" si="9"/>
        <v>0</v>
      </c>
      <c r="AD48" s="10">
        <f t="shared" si="9"/>
        <v>0</v>
      </c>
      <c r="AE48" s="10">
        <f t="shared" si="9"/>
        <v>0</v>
      </c>
      <c r="AF48" s="10">
        <f t="shared" si="9"/>
        <v>0</v>
      </c>
      <c r="AG48" s="10">
        <f t="shared" si="9"/>
        <v>0</v>
      </c>
      <c r="AH48" s="10">
        <f t="shared" si="9"/>
        <v>0</v>
      </c>
      <c r="AI48" s="10">
        <f t="shared" si="9"/>
        <v>0</v>
      </c>
      <c r="AJ48" s="10">
        <f t="shared" si="9"/>
        <v>0</v>
      </c>
      <c r="AK48" s="10">
        <f t="shared" si="9"/>
        <v>0</v>
      </c>
      <c r="AL48" s="10">
        <f t="shared" si="9"/>
        <v>0</v>
      </c>
      <c r="AM48" s="10">
        <f t="shared" si="9"/>
        <v>0</v>
      </c>
      <c r="AN48" s="10">
        <f t="shared" si="9"/>
        <v>0</v>
      </c>
      <c r="AO48" s="10">
        <f t="shared" si="9"/>
        <v>0</v>
      </c>
      <c r="AP48" s="10">
        <f t="shared" si="9"/>
        <v>0</v>
      </c>
      <c r="AQ48" s="10">
        <f t="shared" si="9"/>
        <v>0</v>
      </c>
      <c r="AR48" s="10">
        <f t="shared" si="9"/>
        <v>0</v>
      </c>
      <c r="AS48" s="10">
        <f t="shared" si="9"/>
        <v>0</v>
      </c>
      <c r="AT48" s="10">
        <f t="shared" si="9"/>
        <v>0</v>
      </c>
      <c r="AU48" s="10">
        <f t="shared" si="9"/>
        <v>0</v>
      </c>
      <c r="AV48" s="10">
        <f t="shared" si="9"/>
        <v>0</v>
      </c>
      <c r="AW48" s="10">
        <f t="shared" si="9"/>
        <v>0</v>
      </c>
      <c r="AX48" s="10">
        <f t="shared" si="9"/>
        <v>0</v>
      </c>
      <c r="AY48" s="10">
        <f t="shared" si="9"/>
        <v>0</v>
      </c>
      <c r="AZ48" s="10">
        <f t="shared" si="9"/>
        <v>0</v>
      </c>
      <c r="BA48" s="10">
        <f t="shared" si="9"/>
        <v>0</v>
      </c>
      <c r="BB48" s="10">
        <f t="shared" si="9"/>
        <v>0</v>
      </c>
      <c r="BC48" s="10">
        <f t="shared" si="9"/>
        <v>0</v>
      </c>
      <c r="BD48" s="10">
        <f t="shared" si="9"/>
        <v>0</v>
      </c>
      <c r="BE48" s="10">
        <f t="shared" si="9"/>
        <v>0</v>
      </c>
      <c r="BF48" s="10">
        <f t="shared" si="9"/>
        <v>0</v>
      </c>
      <c r="BG48" s="10">
        <f t="shared" si="9"/>
        <v>0</v>
      </c>
      <c r="BH48" s="9">
        <f t="shared" si="9"/>
        <v>487200</v>
      </c>
      <c r="BI48" s="9">
        <f t="shared" si="9"/>
        <v>324800</v>
      </c>
      <c r="BJ48" s="9">
        <f t="shared" si="9"/>
        <v>406000</v>
      </c>
      <c r="BK48" s="9">
        <f t="shared" si="9"/>
        <v>16158800</v>
      </c>
      <c r="BL48" s="9">
        <f t="shared" si="9"/>
        <v>21924000</v>
      </c>
      <c r="BM48" s="9">
        <f t="shared" si="9"/>
        <v>21924000</v>
      </c>
      <c r="BN48" s="9">
        <f t="shared" si="9"/>
        <v>151032000</v>
      </c>
    </row>
    <row r="49" spans="1:66" x14ac:dyDescent="0.25">
      <c r="A49" t="s">
        <v>8</v>
      </c>
      <c r="B49" s="9">
        <f>VLOOKUP(A49,Price!$A$3:$D$33,4,FALSE)</f>
        <v>32645</v>
      </c>
      <c r="C49" s="10">
        <f t="shared" ref="C49:BN49" si="10">$B8*C8</f>
        <v>0</v>
      </c>
      <c r="D49" s="10">
        <f t="shared" si="10"/>
        <v>0</v>
      </c>
      <c r="E49" s="10">
        <f t="shared" si="10"/>
        <v>0</v>
      </c>
      <c r="F49" s="10">
        <f t="shared" si="10"/>
        <v>0</v>
      </c>
      <c r="G49" s="10">
        <f t="shared" si="10"/>
        <v>0</v>
      </c>
      <c r="H49" s="10">
        <f t="shared" si="10"/>
        <v>0</v>
      </c>
      <c r="I49" s="10">
        <f t="shared" si="10"/>
        <v>0</v>
      </c>
      <c r="J49" s="10">
        <f t="shared" si="10"/>
        <v>0</v>
      </c>
      <c r="K49" s="10">
        <f t="shared" si="10"/>
        <v>0</v>
      </c>
      <c r="L49" s="10">
        <f t="shared" si="10"/>
        <v>0</v>
      </c>
      <c r="M49" s="10">
        <f t="shared" si="10"/>
        <v>0</v>
      </c>
      <c r="N49" s="10">
        <f t="shared" si="10"/>
        <v>0</v>
      </c>
      <c r="O49" s="10">
        <f t="shared" si="10"/>
        <v>0</v>
      </c>
      <c r="P49" s="10">
        <f t="shared" si="10"/>
        <v>0</v>
      </c>
      <c r="Q49" s="10">
        <f t="shared" si="10"/>
        <v>0</v>
      </c>
      <c r="R49" s="10">
        <f t="shared" si="10"/>
        <v>0</v>
      </c>
      <c r="S49" s="10">
        <f t="shared" si="10"/>
        <v>0</v>
      </c>
      <c r="T49" s="10">
        <f t="shared" si="10"/>
        <v>0</v>
      </c>
      <c r="U49" s="10">
        <f t="shared" si="10"/>
        <v>0</v>
      </c>
      <c r="V49" s="10">
        <f t="shared" si="10"/>
        <v>0</v>
      </c>
      <c r="W49" s="10">
        <f t="shared" si="10"/>
        <v>0</v>
      </c>
      <c r="X49" s="10">
        <f t="shared" si="10"/>
        <v>0</v>
      </c>
      <c r="Y49" s="9">
        <f t="shared" si="10"/>
        <v>4700880</v>
      </c>
      <c r="Z49" s="9">
        <f t="shared" si="10"/>
        <v>41100055</v>
      </c>
      <c r="AA49" s="9">
        <f t="shared" si="10"/>
        <v>31698295</v>
      </c>
      <c r="AB49" s="9">
        <f t="shared" si="10"/>
        <v>11034010</v>
      </c>
      <c r="AC49" s="9">
        <f t="shared" si="10"/>
        <v>10903430</v>
      </c>
      <c r="AD49" s="9">
        <f t="shared" si="10"/>
        <v>16126630</v>
      </c>
      <c r="AE49" s="9">
        <f t="shared" si="10"/>
        <v>13417095</v>
      </c>
      <c r="AF49" s="9">
        <f t="shared" si="10"/>
        <v>14690250</v>
      </c>
      <c r="AG49" s="9">
        <f t="shared" si="10"/>
        <v>14853475</v>
      </c>
      <c r="AH49" s="9">
        <f t="shared" si="10"/>
        <v>14135285</v>
      </c>
      <c r="AI49" s="9">
        <f t="shared" si="10"/>
        <v>20272545</v>
      </c>
      <c r="AJ49" s="9">
        <f t="shared" si="10"/>
        <v>24744910</v>
      </c>
      <c r="AK49" s="9">
        <f t="shared" si="10"/>
        <v>35648340</v>
      </c>
      <c r="AL49" s="9">
        <f t="shared" si="10"/>
        <v>30718945</v>
      </c>
      <c r="AM49" s="9">
        <f t="shared" si="10"/>
        <v>26997415</v>
      </c>
      <c r="AN49" s="9">
        <f t="shared" si="10"/>
        <v>17399785</v>
      </c>
      <c r="AO49" s="9">
        <f t="shared" si="10"/>
        <v>25430455</v>
      </c>
      <c r="AP49" s="9">
        <f t="shared" si="10"/>
        <v>29347855</v>
      </c>
      <c r="AQ49" s="9">
        <f t="shared" si="10"/>
        <v>24255235</v>
      </c>
      <c r="AR49" s="9">
        <f t="shared" si="10"/>
        <v>43809590</v>
      </c>
      <c r="AS49" s="9">
        <f t="shared" si="10"/>
        <v>63298655</v>
      </c>
      <c r="AT49" s="9">
        <f t="shared" si="10"/>
        <v>40022770</v>
      </c>
      <c r="AU49" s="9">
        <f t="shared" si="10"/>
        <v>39892190</v>
      </c>
      <c r="AV49" s="9">
        <f t="shared" si="10"/>
        <v>20892800</v>
      </c>
      <c r="AW49" s="9">
        <f t="shared" si="10"/>
        <v>22394470</v>
      </c>
      <c r="AX49" s="9">
        <f t="shared" si="10"/>
        <v>24549040</v>
      </c>
      <c r="AY49" s="9">
        <f t="shared" si="10"/>
        <v>25756905</v>
      </c>
      <c r="AZ49" s="9">
        <f t="shared" si="10"/>
        <v>12894775</v>
      </c>
      <c r="BA49" s="9">
        <f t="shared" si="10"/>
        <v>16257210</v>
      </c>
      <c r="BB49" s="9">
        <f t="shared" si="10"/>
        <v>23341175</v>
      </c>
      <c r="BC49" s="9">
        <f t="shared" si="10"/>
        <v>18052685</v>
      </c>
      <c r="BD49" s="9">
        <f t="shared" si="10"/>
        <v>23341175</v>
      </c>
      <c r="BE49" s="9">
        <f t="shared" si="10"/>
        <v>21774215</v>
      </c>
      <c r="BF49" s="9">
        <f t="shared" si="10"/>
        <v>22622985</v>
      </c>
      <c r="BG49" s="9">
        <f t="shared" si="10"/>
        <v>23602335</v>
      </c>
      <c r="BH49" s="9">
        <f t="shared" si="10"/>
        <v>23471755</v>
      </c>
      <c r="BI49" s="9">
        <f t="shared" si="10"/>
        <v>22688275</v>
      </c>
      <c r="BJ49" s="9">
        <f t="shared" si="10"/>
        <v>20860155</v>
      </c>
      <c r="BK49" s="9">
        <f t="shared" si="10"/>
        <v>18901455</v>
      </c>
      <c r="BL49" s="9">
        <f t="shared" si="10"/>
        <v>11425750</v>
      </c>
      <c r="BM49" s="9">
        <f t="shared" si="10"/>
        <v>15996050</v>
      </c>
      <c r="BN49" s="9">
        <f t="shared" si="10"/>
        <v>19913450</v>
      </c>
    </row>
    <row r="50" spans="1:66" x14ac:dyDescent="0.25">
      <c r="A50" t="s">
        <v>9</v>
      </c>
      <c r="B50" s="9">
        <f>VLOOKUP(A50,Price!$A$3:$D$33,4,FALSE)</f>
        <v>37900</v>
      </c>
      <c r="C50" s="10">
        <f t="shared" ref="C50:BN50" si="11">$B9*C9</f>
        <v>0</v>
      </c>
      <c r="D50" s="10">
        <f t="shared" si="11"/>
        <v>0</v>
      </c>
      <c r="E50" s="10">
        <f t="shared" si="11"/>
        <v>0</v>
      </c>
      <c r="F50" s="10">
        <f t="shared" si="11"/>
        <v>0</v>
      </c>
      <c r="G50" s="10">
        <f t="shared" si="11"/>
        <v>0</v>
      </c>
      <c r="H50" s="10">
        <f t="shared" si="11"/>
        <v>0</v>
      </c>
      <c r="I50" s="10">
        <f t="shared" si="11"/>
        <v>0</v>
      </c>
      <c r="J50" s="10">
        <f t="shared" si="11"/>
        <v>0</v>
      </c>
      <c r="K50" s="10">
        <f t="shared" si="11"/>
        <v>0</v>
      </c>
      <c r="L50" s="10">
        <f t="shared" si="11"/>
        <v>0</v>
      </c>
      <c r="M50" s="10">
        <f t="shared" si="11"/>
        <v>0</v>
      </c>
      <c r="N50" s="10">
        <f t="shared" si="11"/>
        <v>0</v>
      </c>
      <c r="O50" s="10">
        <f t="shared" si="11"/>
        <v>0</v>
      </c>
      <c r="P50" s="10">
        <f t="shared" si="11"/>
        <v>0</v>
      </c>
      <c r="Q50" s="10">
        <f t="shared" si="11"/>
        <v>0</v>
      </c>
      <c r="R50" s="10">
        <f t="shared" si="11"/>
        <v>0</v>
      </c>
      <c r="S50" s="10">
        <f t="shared" si="11"/>
        <v>0</v>
      </c>
      <c r="T50" s="10">
        <f t="shared" si="11"/>
        <v>0</v>
      </c>
      <c r="U50" s="10">
        <f t="shared" si="11"/>
        <v>0</v>
      </c>
      <c r="V50" s="10">
        <f t="shared" si="11"/>
        <v>0</v>
      </c>
      <c r="W50" s="10">
        <f t="shared" si="11"/>
        <v>0</v>
      </c>
      <c r="X50" s="10">
        <f t="shared" si="11"/>
        <v>0</v>
      </c>
      <c r="Y50" s="10">
        <f t="shared" si="11"/>
        <v>0</v>
      </c>
      <c r="Z50" s="10">
        <f t="shared" si="11"/>
        <v>0</v>
      </c>
      <c r="AA50" s="10">
        <f t="shared" si="11"/>
        <v>0</v>
      </c>
      <c r="AB50" s="10">
        <f t="shared" si="11"/>
        <v>0</v>
      </c>
      <c r="AC50" s="10">
        <f t="shared" si="11"/>
        <v>0</v>
      </c>
      <c r="AD50" s="10">
        <f t="shared" si="11"/>
        <v>0</v>
      </c>
      <c r="AE50" s="10">
        <f t="shared" si="11"/>
        <v>0</v>
      </c>
      <c r="AF50" s="10">
        <f t="shared" si="11"/>
        <v>0</v>
      </c>
      <c r="AG50" s="10">
        <f t="shared" si="11"/>
        <v>0</v>
      </c>
      <c r="AH50" s="10">
        <f t="shared" si="11"/>
        <v>0</v>
      </c>
      <c r="AI50" s="10">
        <f t="shared" si="11"/>
        <v>0</v>
      </c>
      <c r="AJ50" s="10">
        <f t="shared" si="11"/>
        <v>0</v>
      </c>
      <c r="AK50" s="10">
        <f t="shared" si="11"/>
        <v>0</v>
      </c>
      <c r="AL50" s="10">
        <f t="shared" si="11"/>
        <v>0</v>
      </c>
      <c r="AM50" s="10">
        <f t="shared" si="11"/>
        <v>0</v>
      </c>
      <c r="AN50" s="10">
        <f t="shared" si="11"/>
        <v>0</v>
      </c>
      <c r="AO50" s="10">
        <f t="shared" si="11"/>
        <v>0</v>
      </c>
      <c r="AP50" s="10">
        <f t="shared" si="11"/>
        <v>0</v>
      </c>
      <c r="AQ50" s="10">
        <f t="shared" si="11"/>
        <v>0</v>
      </c>
      <c r="AR50" s="10">
        <f t="shared" si="11"/>
        <v>0</v>
      </c>
      <c r="AS50" s="10">
        <f t="shared" si="11"/>
        <v>0</v>
      </c>
      <c r="AT50" s="10">
        <f t="shared" si="11"/>
        <v>0</v>
      </c>
      <c r="AU50" s="10">
        <f t="shared" si="11"/>
        <v>0</v>
      </c>
      <c r="AV50" s="10">
        <f t="shared" si="11"/>
        <v>0</v>
      </c>
      <c r="AW50" s="10">
        <f t="shared" si="11"/>
        <v>0</v>
      </c>
      <c r="AX50" s="10">
        <f t="shared" si="11"/>
        <v>0</v>
      </c>
      <c r="AY50" s="10">
        <f t="shared" si="11"/>
        <v>0</v>
      </c>
      <c r="AZ50" s="10">
        <f t="shared" si="11"/>
        <v>0</v>
      </c>
      <c r="BA50" s="10">
        <f t="shared" si="11"/>
        <v>0</v>
      </c>
      <c r="BB50" s="10">
        <f t="shared" si="11"/>
        <v>0</v>
      </c>
      <c r="BC50" s="10">
        <f t="shared" si="11"/>
        <v>0</v>
      </c>
      <c r="BD50" s="10">
        <f t="shared" si="11"/>
        <v>0</v>
      </c>
      <c r="BE50" s="10">
        <f t="shared" si="11"/>
        <v>0</v>
      </c>
      <c r="BF50" s="10">
        <f t="shared" si="11"/>
        <v>0</v>
      </c>
      <c r="BG50" s="10">
        <f t="shared" si="11"/>
        <v>0</v>
      </c>
      <c r="BH50" s="10">
        <f t="shared" si="11"/>
        <v>0</v>
      </c>
      <c r="BI50" s="10">
        <f t="shared" si="11"/>
        <v>0</v>
      </c>
      <c r="BJ50" s="9">
        <f t="shared" si="11"/>
        <v>1857100</v>
      </c>
      <c r="BK50" s="9">
        <f t="shared" si="11"/>
        <v>1857100</v>
      </c>
      <c r="BL50" s="9">
        <f t="shared" si="11"/>
        <v>12393300</v>
      </c>
      <c r="BM50" s="9">
        <f t="shared" si="11"/>
        <v>9399200</v>
      </c>
      <c r="BN50" s="9">
        <f t="shared" si="11"/>
        <v>12582800</v>
      </c>
    </row>
    <row r="51" spans="1:66" x14ac:dyDescent="0.25">
      <c r="A51" t="s">
        <v>10</v>
      </c>
      <c r="B51" s="9">
        <f>VLOOKUP(A51,Price!$A$3:$D$33,4,FALSE)</f>
        <v>32780</v>
      </c>
      <c r="C51" s="10">
        <f t="shared" ref="C51:BN51" si="12">$B10*C10</f>
        <v>0</v>
      </c>
      <c r="D51" s="10">
        <f t="shared" si="12"/>
        <v>0</v>
      </c>
      <c r="E51" s="10">
        <f t="shared" si="12"/>
        <v>0</v>
      </c>
      <c r="F51" s="10">
        <f t="shared" si="12"/>
        <v>0</v>
      </c>
      <c r="G51" s="10">
        <f t="shared" si="12"/>
        <v>0</v>
      </c>
      <c r="H51" s="10">
        <f t="shared" si="12"/>
        <v>0</v>
      </c>
      <c r="I51" s="10">
        <f t="shared" si="12"/>
        <v>0</v>
      </c>
      <c r="J51" s="10">
        <f t="shared" si="12"/>
        <v>0</v>
      </c>
      <c r="K51" s="10">
        <f t="shared" si="12"/>
        <v>0</v>
      </c>
      <c r="L51" s="10">
        <f t="shared" si="12"/>
        <v>0</v>
      </c>
      <c r="M51" s="10">
        <f t="shared" si="12"/>
        <v>0</v>
      </c>
      <c r="N51" s="10">
        <f t="shared" si="12"/>
        <v>0</v>
      </c>
      <c r="O51" s="10">
        <f t="shared" si="12"/>
        <v>0</v>
      </c>
      <c r="P51" s="10">
        <f t="shared" si="12"/>
        <v>0</v>
      </c>
      <c r="Q51" s="10">
        <f t="shared" si="12"/>
        <v>0</v>
      </c>
      <c r="R51" s="10">
        <f t="shared" si="12"/>
        <v>0</v>
      </c>
      <c r="S51" s="10">
        <f t="shared" si="12"/>
        <v>0</v>
      </c>
      <c r="T51" s="10">
        <f t="shared" si="12"/>
        <v>0</v>
      </c>
      <c r="U51" s="10">
        <f t="shared" si="12"/>
        <v>0</v>
      </c>
      <c r="V51" s="10">
        <f t="shared" si="12"/>
        <v>0</v>
      </c>
      <c r="W51" s="10">
        <f t="shared" si="12"/>
        <v>0</v>
      </c>
      <c r="X51" s="10">
        <f t="shared" si="12"/>
        <v>0</v>
      </c>
      <c r="Y51" s="10">
        <f t="shared" si="12"/>
        <v>0</v>
      </c>
      <c r="Z51" s="10">
        <f t="shared" si="12"/>
        <v>0</v>
      </c>
      <c r="AA51" s="10">
        <f t="shared" si="12"/>
        <v>0</v>
      </c>
      <c r="AB51" s="10">
        <f t="shared" si="12"/>
        <v>0</v>
      </c>
      <c r="AC51" s="10">
        <f t="shared" si="12"/>
        <v>0</v>
      </c>
      <c r="AD51" s="10">
        <f t="shared" si="12"/>
        <v>0</v>
      </c>
      <c r="AE51" s="10">
        <f t="shared" si="12"/>
        <v>0</v>
      </c>
      <c r="AF51" s="10">
        <f t="shared" si="12"/>
        <v>0</v>
      </c>
      <c r="AG51" s="10">
        <f t="shared" si="12"/>
        <v>0</v>
      </c>
      <c r="AH51" s="9">
        <f t="shared" si="12"/>
        <v>6556000</v>
      </c>
      <c r="AI51" s="9">
        <f t="shared" si="12"/>
        <v>11800800</v>
      </c>
      <c r="AJ51" s="9">
        <f t="shared" si="12"/>
        <v>14751000</v>
      </c>
      <c r="AK51" s="9">
        <f t="shared" si="12"/>
        <v>13112000</v>
      </c>
      <c r="AL51" s="9">
        <f t="shared" si="12"/>
        <v>14095400</v>
      </c>
      <c r="AM51" s="9">
        <f t="shared" si="12"/>
        <v>15406600</v>
      </c>
      <c r="AN51" s="9">
        <f t="shared" si="12"/>
        <v>10161800</v>
      </c>
      <c r="AO51" s="9">
        <f t="shared" si="12"/>
        <v>11014080</v>
      </c>
      <c r="AP51" s="9">
        <f t="shared" si="12"/>
        <v>21110320</v>
      </c>
      <c r="AQ51" s="9">
        <f t="shared" si="12"/>
        <v>14488760</v>
      </c>
      <c r="AR51" s="9">
        <f t="shared" si="12"/>
        <v>15603280</v>
      </c>
      <c r="AS51" s="9">
        <f t="shared" si="12"/>
        <v>20848080</v>
      </c>
      <c r="AT51" s="9">
        <f t="shared" si="12"/>
        <v>17307840</v>
      </c>
      <c r="AU51" s="9">
        <f t="shared" si="12"/>
        <v>17537300</v>
      </c>
      <c r="AV51" s="9">
        <f t="shared" si="12"/>
        <v>16980040</v>
      </c>
      <c r="AW51" s="9">
        <f t="shared" si="12"/>
        <v>7113260</v>
      </c>
      <c r="AX51" s="9">
        <f t="shared" si="12"/>
        <v>6916580</v>
      </c>
      <c r="AY51" s="9">
        <f t="shared" si="12"/>
        <v>9145620</v>
      </c>
      <c r="AZ51" s="9">
        <f t="shared" si="12"/>
        <v>8490020</v>
      </c>
      <c r="BA51" s="9">
        <f t="shared" si="12"/>
        <v>10325700</v>
      </c>
      <c r="BB51" s="9">
        <f t="shared" si="12"/>
        <v>42941800</v>
      </c>
      <c r="BC51" s="9">
        <f t="shared" si="12"/>
        <v>23503260</v>
      </c>
      <c r="BD51" s="9">
        <f t="shared" si="12"/>
        <v>13767600</v>
      </c>
      <c r="BE51" s="9">
        <f t="shared" si="12"/>
        <v>11899140</v>
      </c>
      <c r="BF51" s="9">
        <f t="shared" si="12"/>
        <v>15898300</v>
      </c>
      <c r="BG51" s="9">
        <f t="shared" si="12"/>
        <v>19995800</v>
      </c>
      <c r="BH51" s="9">
        <f t="shared" si="12"/>
        <v>20815300</v>
      </c>
      <c r="BI51" s="9">
        <f t="shared" si="12"/>
        <v>13931500</v>
      </c>
      <c r="BJ51" s="9">
        <f t="shared" si="12"/>
        <v>12784200</v>
      </c>
      <c r="BK51" s="9">
        <f t="shared" si="12"/>
        <v>8686700</v>
      </c>
      <c r="BL51" s="9">
        <f t="shared" si="12"/>
        <v>9014500</v>
      </c>
      <c r="BM51" s="9">
        <f t="shared" si="12"/>
        <v>6883800</v>
      </c>
      <c r="BN51" s="9">
        <f t="shared" si="12"/>
        <v>11636900</v>
      </c>
    </row>
    <row r="52" spans="1:66" x14ac:dyDescent="0.25">
      <c r="A52" t="s">
        <v>11</v>
      </c>
      <c r="B52" s="9">
        <f>VLOOKUP(A52,Price!$A$3:$D$33,4,FALSE)</f>
        <v>63095</v>
      </c>
      <c r="C52" s="10">
        <f t="shared" ref="C52:BN52" si="13">$B11*C11</f>
        <v>0</v>
      </c>
      <c r="D52" s="10">
        <f t="shared" si="13"/>
        <v>0</v>
      </c>
      <c r="E52" s="10">
        <f t="shared" si="13"/>
        <v>0</v>
      </c>
      <c r="F52" s="10">
        <f t="shared" si="13"/>
        <v>0</v>
      </c>
      <c r="G52" s="10">
        <f t="shared" si="13"/>
        <v>0</v>
      </c>
      <c r="H52" s="10">
        <f t="shared" si="13"/>
        <v>0</v>
      </c>
      <c r="I52" s="10">
        <f t="shared" si="13"/>
        <v>0</v>
      </c>
      <c r="J52" s="10">
        <f t="shared" si="13"/>
        <v>0</v>
      </c>
      <c r="K52" s="10">
        <f t="shared" si="13"/>
        <v>0</v>
      </c>
      <c r="L52" s="10">
        <f t="shared" si="13"/>
        <v>0</v>
      </c>
      <c r="M52" s="10">
        <f t="shared" si="13"/>
        <v>0</v>
      </c>
      <c r="N52" s="10">
        <f t="shared" si="13"/>
        <v>0</v>
      </c>
      <c r="O52" s="10">
        <f t="shared" si="13"/>
        <v>0</v>
      </c>
      <c r="P52" s="10">
        <f t="shared" si="13"/>
        <v>0</v>
      </c>
      <c r="Q52" s="10">
        <f t="shared" si="13"/>
        <v>0</v>
      </c>
      <c r="R52" s="10">
        <f t="shared" si="13"/>
        <v>0</v>
      </c>
      <c r="S52" s="10">
        <f t="shared" si="13"/>
        <v>0</v>
      </c>
      <c r="T52" s="10">
        <f t="shared" si="13"/>
        <v>0</v>
      </c>
      <c r="U52" s="10">
        <f t="shared" si="13"/>
        <v>0</v>
      </c>
      <c r="V52" s="10">
        <f t="shared" si="13"/>
        <v>0</v>
      </c>
      <c r="W52" s="10">
        <f t="shared" si="13"/>
        <v>0</v>
      </c>
      <c r="X52" s="10">
        <f t="shared" si="13"/>
        <v>0</v>
      </c>
      <c r="Y52" s="10">
        <f t="shared" si="13"/>
        <v>0</v>
      </c>
      <c r="Z52" s="10">
        <f t="shared" si="13"/>
        <v>0</v>
      </c>
      <c r="AA52" s="10">
        <f t="shared" si="13"/>
        <v>0</v>
      </c>
      <c r="AB52" s="10">
        <f t="shared" si="13"/>
        <v>0</v>
      </c>
      <c r="AC52" s="10">
        <f t="shared" si="13"/>
        <v>0</v>
      </c>
      <c r="AD52" s="10">
        <f t="shared" si="13"/>
        <v>0</v>
      </c>
      <c r="AE52" s="10">
        <f t="shared" si="13"/>
        <v>0</v>
      </c>
      <c r="AF52" s="10">
        <f t="shared" si="13"/>
        <v>0</v>
      </c>
      <c r="AG52" s="10">
        <f t="shared" si="13"/>
        <v>0</v>
      </c>
      <c r="AH52" s="10">
        <f t="shared" si="13"/>
        <v>0</v>
      </c>
      <c r="AI52" s="10">
        <f t="shared" si="13"/>
        <v>0</v>
      </c>
      <c r="AJ52" s="10">
        <f t="shared" si="13"/>
        <v>0</v>
      </c>
      <c r="AK52" s="10">
        <f t="shared" si="13"/>
        <v>0</v>
      </c>
      <c r="AL52" s="10">
        <f t="shared" si="13"/>
        <v>0</v>
      </c>
      <c r="AM52" s="10">
        <f t="shared" si="13"/>
        <v>0</v>
      </c>
      <c r="AN52" s="10">
        <f t="shared" si="13"/>
        <v>0</v>
      </c>
      <c r="AO52" s="10">
        <f t="shared" si="13"/>
        <v>0</v>
      </c>
      <c r="AP52" s="10">
        <f t="shared" si="13"/>
        <v>0</v>
      </c>
      <c r="AQ52" s="10">
        <f t="shared" si="13"/>
        <v>0</v>
      </c>
      <c r="AR52" s="10">
        <f t="shared" si="13"/>
        <v>0</v>
      </c>
      <c r="AS52" s="10">
        <f t="shared" si="13"/>
        <v>0</v>
      </c>
      <c r="AT52" s="10">
        <f t="shared" si="13"/>
        <v>0</v>
      </c>
      <c r="AU52" s="10">
        <f t="shared" si="13"/>
        <v>0</v>
      </c>
      <c r="AV52" s="10">
        <f t="shared" si="13"/>
        <v>0</v>
      </c>
      <c r="AW52" s="10">
        <f t="shared" si="13"/>
        <v>0</v>
      </c>
      <c r="AX52" s="10">
        <f t="shared" si="13"/>
        <v>0</v>
      </c>
      <c r="AY52" s="10">
        <f t="shared" si="13"/>
        <v>0</v>
      </c>
      <c r="AZ52" s="10">
        <f t="shared" si="13"/>
        <v>0</v>
      </c>
      <c r="BA52" s="10">
        <f t="shared" si="13"/>
        <v>0</v>
      </c>
      <c r="BB52" s="10">
        <f t="shared" si="13"/>
        <v>0</v>
      </c>
      <c r="BC52" s="10">
        <f t="shared" si="13"/>
        <v>0</v>
      </c>
      <c r="BD52" s="10">
        <f t="shared" si="13"/>
        <v>0</v>
      </c>
      <c r="BE52" s="10">
        <f t="shared" si="13"/>
        <v>0</v>
      </c>
      <c r="BF52" s="10">
        <f t="shared" si="13"/>
        <v>0</v>
      </c>
      <c r="BG52" s="10">
        <f t="shared" si="13"/>
        <v>0</v>
      </c>
      <c r="BH52" s="10">
        <f t="shared" si="13"/>
        <v>0</v>
      </c>
      <c r="BI52" s="9">
        <f t="shared" si="13"/>
        <v>7445210</v>
      </c>
      <c r="BJ52" s="9">
        <f t="shared" si="13"/>
        <v>10536865</v>
      </c>
      <c r="BK52" s="9">
        <f t="shared" si="13"/>
        <v>38298665</v>
      </c>
      <c r="BL52" s="9">
        <f t="shared" si="13"/>
        <v>11420195</v>
      </c>
      <c r="BM52" s="9">
        <f t="shared" si="13"/>
        <v>21767775</v>
      </c>
      <c r="BN52" s="9">
        <f t="shared" si="13"/>
        <v>19748735</v>
      </c>
    </row>
    <row r="53" spans="1:66" x14ac:dyDescent="0.25">
      <c r="A53" t="s">
        <v>12</v>
      </c>
      <c r="B53" s="9">
        <f>VLOOKUP(A53,Price!$A$3:$D$33,4,FALSE)</f>
        <v>43395</v>
      </c>
      <c r="C53" s="10">
        <f t="shared" ref="C53:BN53" si="14">$B12*C12</f>
        <v>0</v>
      </c>
      <c r="D53" s="10">
        <f t="shared" si="14"/>
        <v>0</v>
      </c>
      <c r="E53" s="10">
        <f t="shared" si="14"/>
        <v>0</v>
      </c>
      <c r="F53" s="10">
        <f t="shared" si="14"/>
        <v>0</v>
      </c>
      <c r="G53" s="10">
        <f t="shared" si="14"/>
        <v>0</v>
      </c>
      <c r="H53" s="10">
        <f t="shared" si="14"/>
        <v>0</v>
      </c>
      <c r="I53" s="10">
        <f t="shared" si="14"/>
        <v>0</v>
      </c>
      <c r="J53" s="10">
        <f t="shared" si="14"/>
        <v>0</v>
      </c>
      <c r="K53" s="10">
        <f t="shared" si="14"/>
        <v>0</v>
      </c>
      <c r="L53" s="10">
        <f t="shared" si="14"/>
        <v>0</v>
      </c>
      <c r="M53" s="10">
        <f t="shared" si="14"/>
        <v>0</v>
      </c>
      <c r="N53" s="10">
        <f t="shared" si="14"/>
        <v>0</v>
      </c>
      <c r="O53" s="10">
        <f t="shared" si="14"/>
        <v>0</v>
      </c>
      <c r="P53" s="10">
        <f t="shared" si="14"/>
        <v>0</v>
      </c>
      <c r="Q53" s="10">
        <f t="shared" si="14"/>
        <v>0</v>
      </c>
      <c r="R53" s="10">
        <f t="shared" si="14"/>
        <v>0</v>
      </c>
      <c r="S53" s="10">
        <f t="shared" si="14"/>
        <v>0</v>
      </c>
      <c r="T53" s="10">
        <f t="shared" si="14"/>
        <v>0</v>
      </c>
      <c r="U53" s="10">
        <f t="shared" si="14"/>
        <v>0</v>
      </c>
      <c r="V53" s="10">
        <f t="shared" si="14"/>
        <v>0</v>
      </c>
      <c r="W53" s="10">
        <f t="shared" si="14"/>
        <v>0</v>
      </c>
      <c r="X53" s="10">
        <f t="shared" si="14"/>
        <v>0</v>
      </c>
      <c r="Y53" s="10">
        <f t="shared" si="14"/>
        <v>0</v>
      </c>
      <c r="Z53" s="10">
        <f t="shared" si="14"/>
        <v>0</v>
      </c>
      <c r="AA53" s="10">
        <f t="shared" si="14"/>
        <v>0</v>
      </c>
      <c r="AB53" s="10">
        <f t="shared" si="14"/>
        <v>0</v>
      </c>
      <c r="AC53" s="10">
        <f t="shared" si="14"/>
        <v>0</v>
      </c>
      <c r="AD53" s="10">
        <f t="shared" si="14"/>
        <v>0</v>
      </c>
      <c r="AE53" s="10">
        <f t="shared" si="14"/>
        <v>0</v>
      </c>
      <c r="AF53" s="10">
        <f t="shared" si="14"/>
        <v>0</v>
      </c>
      <c r="AG53" s="10">
        <f t="shared" si="14"/>
        <v>0</v>
      </c>
      <c r="AH53" s="10">
        <f t="shared" si="14"/>
        <v>0</v>
      </c>
      <c r="AI53" s="10">
        <f t="shared" si="14"/>
        <v>0</v>
      </c>
      <c r="AJ53" s="10">
        <f t="shared" si="14"/>
        <v>0</v>
      </c>
      <c r="AK53" s="10">
        <f t="shared" si="14"/>
        <v>0</v>
      </c>
      <c r="AL53" s="10">
        <f t="shared" si="14"/>
        <v>0</v>
      </c>
      <c r="AM53" s="10">
        <f t="shared" si="14"/>
        <v>0</v>
      </c>
      <c r="AN53" s="10">
        <f t="shared" si="14"/>
        <v>0</v>
      </c>
      <c r="AO53" s="10">
        <f t="shared" si="14"/>
        <v>0</v>
      </c>
      <c r="AP53" s="10">
        <f t="shared" si="14"/>
        <v>0</v>
      </c>
      <c r="AQ53" s="10">
        <f t="shared" si="14"/>
        <v>0</v>
      </c>
      <c r="AR53" s="11">
        <f t="shared" si="14"/>
        <v>14580720</v>
      </c>
      <c r="AS53" s="11">
        <f t="shared" si="14"/>
        <v>15535410</v>
      </c>
      <c r="AT53" s="11">
        <f t="shared" si="14"/>
        <v>15752385</v>
      </c>
      <c r="AU53" s="11">
        <f t="shared" si="14"/>
        <v>44479875</v>
      </c>
      <c r="AV53" s="11">
        <f t="shared" si="14"/>
        <v>44349690</v>
      </c>
      <c r="AW53" s="11">
        <f t="shared" si="14"/>
        <v>50294805</v>
      </c>
      <c r="AX53" s="11">
        <f t="shared" si="14"/>
        <v>35410320</v>
      </c>
      <c r="AY53" s="11">
        <f t="shared" si="14"/>
        <v>43959135</v>
      </c>
      <c r="AZ53" s="9">
        <f t="shared" si="14"/>
        <v>29074650</v>
      </c>
      <c r="BA53" s="9">
        <f t="shared" si="14"/>
        <v>47257155</v>
      </c>
      <c r="BB53" s="9">
        <f t="shared" si="14"/>
        <v>40010190</v>
      </c>
      <c r="BC53" s="9">
        <f t="shared" si="14"/>
        <v>17618370</v>
      </c>
      <c r="BD53" s="9">
        <f t="shared" si="14"/>
        <v>35497110</v>
      </c>
      <c r="BE53" s="9">
        <f t="shared" si="14"/>
        <v>23910645</v>
      </c>
      <c r="BF53" s="9">
        <f t="shared" si="14"/>
        <v>40574325</v>
      </c>
      <c r="BG53" s="9">
        <f t="shared" si="14"/>
        <v>34368840</v>
      </c>
      <c r="BH53" s="9">
        <f t="shared" si="14"/>
        <v>74205450</v>
      </c>
      <c r="BI53" s="9">
        <f t="shared" si="14"/>
        <v>42787470</v>
      </c>
      <c r="BJ53" s="9">
        <f t="shared" si="14"/>
        <v>31374585</v>
      </c>
      <c r="BK53" s="9">
        <f t="shared" si="14"/>
        <v>61707690</v>
      </c>
      <c r="BL53" s="9">
        <f t="shared" si="14"/>
        <v>7897890</v>
      </c>
      <c r="BM53" s="9">
        <f t="shared" si="14"/>
        <v>10761960</v>
      </c>
      <c r="BN53" s="9">
        <f t="shared" si="14"/>
        <v>14407140</v>
      </c>
    </row>
    <row r="54" spans="1:66" x14ac:dyDescent="0.25">
      <c r="A54" t="s">
        <v>13</v>
      </c>
      <c r="B54" s="9">
        <f>VLOOKUP(A54,Price!$A$3:$D$33,4,FALSE)</f>
        <v>35435</v>
      </c>
      <c r="C54" s="10">
        <f t="shared" ref="C54:BN54" si="15">$B13*C13</f>
        <v>0</v>
      </c>
      <c r="D54" s="10">
        <f t="shared" si="15"/>
        <v>0</v>
      </c>
      <c r="E54" s="10">
        <f t="shared" si="15"/>
        <v>0</v>
      </c>
      <c r="F54" s="10">
        <f t="shared" si="15"/>
        <v>0</v>
      </c>
      <c r="G54" s="10">
        <f t="shared" si="15"/>
        <v>0</v>
      </c>
      <c r="H54" s="10">
        <f t="shared" si="15"/>
        <v>0</v>
      </c>
      <c r="I54" s="10">
        <f t="shared" si="15"/>
        <v>0</v>
      </c>
      <c r="J54" s="10">
        <f t="shared" si="15"/>
        <v>0</v>
      </c>
      <c r="K54" s="10">
        <f t="shared" si="15"/>
        <v>0</v>
      </c>
      <c r="L54" s="10">
        <f t="shared" si="15"/>
        <v>0</v>
      </c>
      <c r="M54" s="10">
        <f t="shared" si="15"/>
        <v>0</v>
      </c>
      <c r="N54" s="10">
        <f t="shared" si="15"/>
        <v>0</v>
      </c>
      <c r="O54" s="10">
        <f t="shared" si="15"/>
        <v>0</v>
      </c>
      <c r="P54" s="10">
        <f t="shared" si="15"/>
        <v>0</v>
      </c>
      <c r="Q54" s="10">
        <f t="shared" si="15"/>
        <v>0</v>
      </c>
      <c r="R54" s="10">
        <f t="shared" si="15"/>
        <v>0</v>
      </c>
      <c r="S54" s="10">
        <f t="shared" si="15"/>
        <v>0</v>
      </c>
      <c r="T54" s="10">
        <f t="shared" si="15"/>
        <v>0</v>
      </c>
      <c r="U54" s="10">
        <f t="shared" si="15"/>
        <v>0</v>
      </c>
      <c r="V54" s="10">
        <f t="shared" si="15"/>
        <v>0</v>
      </c>
      <c r="W54" s="10">
        <f t="shared" si="15"/>
        <v>0</v>
      </c>
      <c r="X54" s="10">
        <f t="shared" si="15"/>
        <v>0</v>
      </c>
      <c r="Y54" s="10">
        <f t="shared" si="15"/>
        <v>0</v>
      </c>
      <c r="Z54" s="10">
        <f t="shared" si="15"/>
        <v>0</v>
      </c>
      <c r="AA54" s="10">
        <f t="shared" si="15"/>
        <v>0</v>
      </c>
      <c r="AB54" s="10">
        <f t="shared" si="15"/>
        <v>0</v>
      </c>
      <c r="AC54" s="10">
        <f t="shared" si="15"/>
        <v>0</v>
      </c>
      <c r="AD54" s="10">
        <f t="shared" si="15"/>
        <v>0</v>
      </c>
      <c r="AE54" s="10">
        <f t="shared" si="15"/>
        <v>0</v>
      </c>
      <c r="AF54" s="10">
        <f t="shared" si="15"/>
        <v>0</v>
      </c>
      <c r="AG54" s="10">
        <f t="shared" si="15"/>
        <v>0</v>
      </c>
      <c r="AH54" s="10">
        <f t="shared" si="15"/>
        <v>0</v>
      </c>
      <c r="AI54" s="10">
        <f t="shared" si="15"/>
        <v>0</v>
      </c>
      <c r="AJ54" s="10">
        <f t="shared" si="15"/>
        <v>0</v>
      </c>
      <c r="AK54" s="10">
        <f t="shared" si="15"/>
        <v>0</v>
      </c>
      <c r="AL54" s="10">
        <f t="shared" si="15"/>
        <v>0</v>
      </c>
      <c r="AM54" s="10">
        <f t="shared" si="15"/>
        <v>0</v>
      </c>
      <c r="AN54" s="10">
        <f t="shared" si="15"/>
        <v>0</v>
      </c>
      <c r="AO54" s="10">
        <f t="shared" si="15"/>
        <v>0</v>
      </c>
      <c r="AP54" s="10">
        <f t="shared" si="15"/>
        <v>0</v>
      </c>
      <c r="AQ54" s="10">
        <f t="shared" si="15"/>
        <v>0</v>
      </c>
      <c r="AR54" s="10">
        <f t="shared" si="15"/>
        <v>0</v>
      </c>
      <c r="AS54" s="10">
        <f t="shared" si="15"/>
        <v>0</v>
      </c>
      <c r="AT54" s="10">
        <f t="shared" si="15"/>
        <v>0</v>
      </c>
      <c r="AU54" s="10">
        <f t="shared" si="15"/>
        <v>0</v>
      </c>
      <c r="AV54" s="10">
        <f t="shared" si="15"/>
        <v>0</v>
      </c>
      <c r="AW54" s="10">
        <f t="shared" si="15"/>
        <v>0</v>
      </c>
      <c r="AX54" s="10">
        <f t="shared" si="15"/>
        <v>0</v>
      </c>
      <c r="AY54" s="10">
        <f t="shared" si="15"/>
        <v>0</v>
      </c>
      <c r="AZ54" s="10">
        <f t="shared" si="15"/>
        <v>0</v>
      </c>
      <c r="BA54" s="10">
        <f t="shared" si="15"/>
        <v>0</v>
      </c>
      <c r="BB54" s="10">
        <f t="shared" si="15"/>
        <v>0</v>
      </c>
      <c r="BC54" s="10">
        <f t="shared" si="15"/>
        <v>0</v>
      </c>
      <c r="BD54" s="10">
        <f t="shared" si="15"/>
        <v>0</v>
      </c>
      <c r="BE54" s="10">
        <f t="shared" si="15"/>
        <v>0</v>
      </c>
      <c r="BF54" s="10">
        <f t="shared" si="15"/>
        <v>0</v>
      </c>
      <c r="BG54" s="10">
        <f t="shared" si="15"/>
        <v>0</v>
      </c>
      <c r="BH54" s="10">
        <f t="shared" si="15"/>
        <v>0</v>
      </c>
      <c r="BI54" s="10">
        <f t="shared" si="15"/>
        <v>0</v>
      </c>
      <c r="BJ54" s="9">
        <f t="shared" si="15"/>
        <v>531525</v>
      </c>
      <c r="BK54" s="9">
        <f t="shared" si="15"/>
        <v>5138075</v>
      </c>
      <c r="BL54" s="9">
        <f t="shared" si="15"/>
        <v>6201125</v>
      </c>
      <c r="BM54" s="9">
        <f t="shared" si="15"/>
        <v>7087000</v>
      </c>
      <c r="BN54" s="9">
        <f t="shared" si="15"/>
        <v>9744625</v>
      </c>
    </row>
    <row r="55" spans="1:66" x14ac:dyDescent="0.25">
      <c r="A55" t="s">
        <v>14</v>
      </c>
      <c r="B55" s="9">
        <f>VLOOKUP(A55,Price!$A$3:$D$33,4,FALSE)</f>
        <v>29815</v>
      </c>
      <c r="C55" s="10">
        <f t="shared" ref="C55:BN55" si="16">$B14*C14</f>
        <v>0</v>
      </c>
      <c r="D55" s="10">
        <f t="shared" si="16"/>
        <v>0</v>
      </c>
      <c r="E55" s="10">
        <f t="shared" si="16"/>
        <v>0</v>
      </c>
      <c r="F55" s="10">
        <f t="shared" si="16"/>
        <v>0</v>
      </c>
      <c r="G55" s="10">
        <f t="shared" si="16"/>
        <v>0</v>
      </c>
      <c r="H55" s="10">
        <f t="shared" si="16"/>
        <v>0</v>
      </c>
      <c r="I55" s="10">
        <f t="shared" si="16"/>
        <v>0</v>
      </c>
      <c r="J55" s="10">
        <f t="shared" si="16"/>
        <v>0</v>
      </c>
      <c r="K55" s="10">
        <f t="shared" si="16"/>
        <v>0</v>
      </c>
      <c r="L55" s="10">
        <f t="shared" si="16"/>
        <v>0</v>
      </c>
      <c r="M55" s="10">
        <f t="shared" si="16"/>
        <v>0</v>
      </c>
      <c r="N55" s="10">
        <f t="shared" si="16"/>
        <v>0</v>
      </c>
      <c r="O55" s="10">
        <f t="shared" si="16"/>
        <v>0</v>
      </c>
      <c r="P55" s="10">
        <f t="shared" si="16"/>
        <v>0</v>
      </c>
      <c r="Q55" s="10">
        <f t="shared" si="16"/>
        <v>0</v>
      </c>
      <c r="R55" s="10">
        <f t="shared" si="16"/>
        <v>0</v>
      </c>
      <c r="S55" s="10">
        <f t="shared" si="16"/>
        <v>0</v>
      </c>
      <c r="T55" s="10">
        <f t="shared" si="16"/>
        <v>0</v>
      </c>
      <c r="U55" s="10">
        <f t="shared" si="16"/>
        <v>0</v>
      </c>
      <c r="V55" s="10">
        <f t="shared" si="16"/>
        <v>0</v>
      </c>
      <c r="W55" s="10">
        <f t="shared" si="16"/>
        <v>0</v>
      </c>
      <c r="X55" s="10">
        <f t="shared" si="16"/>
        <v>0</v>
      </c>
      <c r="Y55" s="10">
        <f t="shared" si="16"/>
        <v>0</v>
      </c>
      <c r="Z55" s="10">
        <f t="shared" si="16"/>
        <v>0</v>
      </c>
      <c r="AA55" s="10">
        <f t="shared" si="16"/>
        <v>0</v>
      </c>
      <c r="AB55" s="10">
        <f t="shared" si="16"/>
        <v>0</v>
      </c>
      <c r="AC55" s="10">
        <f t="shared" si="16"/>
        <v>0</v>
      </c>
      <c r="AD55" s="10">
        <f t="shared" si="16"/>
        <v>0</v>
      </c>
      <c r="AE55" s="10">
        <f t="shared" si="16"/>
        <v>0</v>
      </c>
      <c r="AF55" s="10">
        <f t="shared" si="16"/>
        <v>0</v>
      </c>
      <c r="AG55" s="10">
        <f t="shared" si="16"/>
        <v>0</v>
      </c>
      <c r="AH55" s="10">
        <f t="shared" si="16"/>
        <v>0</v>
      </c>
      <c r="AI55" s="10">
        <f t="shared" si="16"/>
        <v>0</v>
      </c>
      <c r="AJ55" s="10">
        <f t="shared" si="16"/>
        <v>0</v>
      </c>
      <c r="AK55" s="10">
        <f t="shared" si="16"/>
        <v>0</v>
      </c>
      <c r="AL55" s="10">
        <f t="shared" si="16"/>
        <v>0</v>
      </c>
      <c r="AM55" s="10">
        <f t="shared" si="16"/>
        <v>0</v>
      </c>
      <c r="AN55" s="10">
        <f t="shared" si="16"/>
        <v>0</v>
      </c>
      <c r="AO55" s="10">
        <f t="shared" si="16"/>
        <v>0</v>
      </c>
      <c r="AP55" s="10">
        <f t="shared" si="16"/>
        <v>0</v>
      </c>
      <c r="AQ55" s="10">
        <f t="shared" si="16"/>
        <v>0</v>
      </c>
      <c r="AR55" s="10">
        <f t="shared" si="16"/>
        <v>0</v>
      </c>
      <c r="AS55" s="10">
        <f t="shared" si="16"/>
        <v>0</v>
      </c>
      <c r="AT55" s="10">
        <f t="shared" si="16"/>
        <v>0</v>
      </c>
      <c r="AU55" s="10">
        <f t="shared" si="16"/>
        <v>0</v>
      </c>
      <c r="AV55" s="9">
        <f t="shared" si="16"/>
        <v>29815</v>
      </c>
      <c r="AW55" s="9">
        <f t="shared" si="16"/>
        <v>3547985</v>
      </c>
      <c r="AX55" s="9">
        <f t="shared" si="16"/>
        <v>7066155</v>
      </c>
      <c r="AY55" s="9">
        <f t="shared" si="16"/>
        <v>10643955</v>
      </c>
      <c r="AZ55" s="9">
        <f t="shared" si="16"/>
        <v>5396515</v>
      </c>
      <c r="BA55" s="9">
        <f t="shared" si="16"/>
        <v>3875950</v>
      </c>
      <c r="BB55" s="9">
        <f t="shared" si="16"/>
        <v>5813925</v>
      </c>
      <c r="BC55" s="9">
        <f t="shared" si="16"/>
        <v>9212835</v>
      </c>
      <c r="BD55" s="9">
        <f t="shared" si="16"/>
        <v>12224150</v>
      </c>
      <c r="BE55" s="9">
        <f t="shared" si="16"/>
        <v>8735795</v>
      </c>
      <c r="BF55" s="9">
        <f t="shared" si="16"/>
        <v>9332095</v>
      </c>
      <c r="BG55" s="9">
        <f t="shared" si="16"/>
        <v>11359515</v>
      </c>
      <c r="BH55" s="9">
        <f t="shared" si="16"/>
        <v>10226545</v>
      </c>
      <c r="BI55" s="9">
        <f t="shared" si="16"/>
        <v>17769740</v>
      </c>
      <c r="BJ55" s="9">
        <f t="shared" si="16"/>
        <v>14072680</v>
      </c>
      <c r="BK55" s="9">
        <f t="shared" si="16"/>
        <v>18157335</v>
      </c>
      <c r="BL55" s="9">
        <f t="shared" si="16"/>
        <v>9779320</v>
      </c>
      <c r="BM55" s="9">
        <f t="shared" si="16"/>
        <v>5903370</v>
      </c>
      <c r="BN55" s="9">
        <f t="shared" si="16"/>
        <v>2564090</v>
      </c>
    </row>
    <row r="56" spans="1:66" x14ac:dyDescent="0.25">
      <c r="A56" t="s">
        <v>15</v>
      </c>
      <c r="B56" s="9">
        <f>VLOOKUP(A56,Price!$A$3:$D$33,4,FALSE)</f>
        <v>25995</v>
      </c>
      <c r="C56" s="10">
        <f t="shared" ref="C56:BN56" si="17">$B15*C15</f>
        <v>0</v>
      </c>
      <c r="D56" s="10">
        <f t="shared" si="17"/>
        <v>0</v>
      </c>
      <c r="E56" s="10">
        <f t="shared" si="17"/>
        <v>0</v>
      </c>
      <c r="F56" s="10">
        <f t="shared" si="17"/>
        <v>0</v>
      </c>
      <c r="G56" s="10">
        <f t="shared" si="17"/>
        <v>0</v>
      </c>
      <c r="H56" s="10">
        <f t="shared" si="17"/>
        <v>0</v>
      </c>
      <c r="I56" s="10">
        <f t="shared" si="17"/>
        <v>0</v>
      </c>
      <c r="J56" s="10">
        <f t="shared" si="17"/>
        <v>0</v>
      </c>
      <c r="K56" s="10">
        <f t="shared" si="17"/>
        <v>0</v>
      </c>
      <c r="L56" s="10">
        <f t="shared" si="17"/>
        <v>0</v>
      </c>
      <c r="M56" s="10">
        <f t="shared" si="17"/>
        <v>0</v>
      </c>
      <c r="N56" s="10">
        <f t="shared" si="17"/>
        <v>0</v>
      </c>
      <c r="O56" s="10">
        <f t="shared" si="17"/>
        <v>0</v>
      </c>
      <c r="P56" s="10">
        <f t="shared" si="17"/>
        <v>0</v>
      </c>
      <c r="Q56" s="10">
        <f t="shared" si="17"/>
        <v>0</v>
      </c>
      <c r="R56" s="10">
        <f t="shared" si="17"/>
        <v>0</v>
      </c>
      <c r="S56" s="10">
        <f t="shared" si="17"/>
        <v>0</v>
      </c>
      <c r="T56" s="10">
        <f t="shared" si="17"/>
        <v>0</v>
      </c>
      <c r="U56" s="10">
        <f t="shared" si="17"/>
        <v>0</v>
      </c>
      <c r="V56" s="10">
        <f t="shared" si="17"/>
        <v>0</v>
      </c>
      <c r="W56" s="10">
        <f t="shared" si="17"/>
        <v>0</v>
      </c>
      <c r="X56" s="10">
        <f t="shared" si="17"/>
        <v>0</v>
      </c>
      <c r="Y56" s="10">
        <f t="shared" si="17"/>
        <v>0</v>
      </c>
      <c r="Z56" s="10">
        <f t="shared" si="17"/>
        <v>0</v>
      </c>
      <c r="AA56" s="10">
        <f t="shared" si="17"/>
        <v>0</v>
      </c>
      <c r="AB56" s="10">
        <f t="shared" si="17"/>
        <v>0</v>
      </c>
      <c r="AC56" s="10">
        <f t="shared" si="17"/>
        <v>0</v>
      </c>
      <c r="AD56" s="10">
        <f t="shared" si="17"/>
        <v>0</v>
      </c>
      <c r="AE56" s="10">
        <f t="shared" si="17"/>
        <v>0</v>
      </c>
      <c r="AF56" s="10">
        <f t="shared" si="17"/>
        <v>0</v>
      </c>
      <c r="AG56" s="10">
        <f t="shared" si="17"/>
        <v>0</v>
      </c>
      <c r="AH56" s="9">
        <f t="shared" si="17"/>
        <v>5199000</v>
      </c>
      <c r="AI56" s="9">
        <f t="shared" si="17"/>
        <v>9358200</v>
      </c>
      <c r="AJ56" s="9">
        <f t="shared" si="17"/>
        <v>11697750</v>
      </c>
      <c r="AK56" s="9">
        <f t="shared" si="17"/>
        <v>10398000</v>
      </c>
      <c r="AL56" s="9">
        <f t="shared" si="17"/>
        <v>11177850</v>
      </c>
      <c r="AM56" s="9">
        <f t="shared" si="17"/>
        <v>12217650</v>
      </c>
      <c r="AN56" s="9">
        <f t="shared" si="17"/>
        <v>2417535</v>
      </c>
      <c r="AO56" s="9">
        <f t="shared" si="17"/>
        <v>1845645</v>
      </c>
      <c r="AP56" s="9">
        <f t="shared" si="17"/>
        <v>2807460</v>
      </c>
      <c r="AQ56" s="9">
        <f t="shared" si="17"/>
        <v>2521515</v>
      </c>
      <c r="AR56" s="9">
        <f t="shared" si="17"/>
        <v>4731090</v>
      </c>
      <c r="AS56" s="9">
        <f t="shared" si="17"/>
        <v>2209575</v>
      </c>
      <c r="AT56" s="9">
        <f t="shared" si="17"/>
        <v>3327360</v>
      </c>
      <c r="AU56" s="9">
        <f t="shared" si="17"/>
        <v>2079600</v>
      </c>
      <c r="AV56" s="9">
        <f t="shared" si="17"/>
        <v>1325745</v>
      </c>
      <c r="AW56" s="9">
        <f t="shared" si="17"/>
        <v>1507710</v>
      </c>
      <c r="AX56" s="9">
        <f t="shared" si="17"/>
        <v>1585695</v>
      </c>
      <c r="AY56" s="9">
        <f t="shared" si="17"/>
        <v>3405345</v>
      </c>
      <c r="AZ56" s="9">
        <f t="shared" si="17"/>
        <v>2235570</v>
      </c>
      <c r="BA56" s="9">
        <f t="shared" si="17"/>
        <v>3093405</v>
      </c>
      <c r="BB56" s="9">
        <f t="shared" si="17"/>
        <v>3925245</v>
      </c>
      <c r="BC56" s="9">
        <f t="shared" si="17"/>
        <v>23915400</v>
      </c>
      <c r="BD56" s="9">
        <f t="shared" si="17"/>
        <v>7356585</v>
      </c>
      <c r="BE56" s="9">
        <f t="shared" si="17"/>
        <v>5874870</v>
      </c>
      <c r="BF56" s="9">
        <f t="shared" si="17"/>
        <v>1481715</v>
      </c>
      <c r="BG56" s="9">
        <f t="shared" si="17"/>
        <v>3509325</v>
      </c>
      <c r="BH56" s="9">
        <f t="shared" si="17"/>
        <v>4081215</v>
      </c>
      <c r="BI56" s="9">
        <f t="shared" si="17"/>
        <v>4601115</v>
      </c>
      <c r="BJ56" s="9">
        <f t="shared" si="17"/>
        <v>4315170</v>
      </c>
      <c r="BK56" s="9">
        <f t="shared" si="17"/>
        <v>3951240</v>
      </c>
      <c r="BL56" s="9">
        <f t="shared" si="17"/>
        <v>3613305</v>
      </c>
      <c r="BM56" s="9">
        <f t="shared" si="17"/>
        <v>5614920</v>
      </c>
      <c r="BN56" s="9">
        <f t="shared" si="17"/>
        <v>6550740</v>
      </c>
    </row>
    <row r="57" spans="1:66" x14ac:dyDescent="0.25">
      <c r="A57" t="s">
        <v>16</v>
      </c>
      <c r="B57" s="9">
        <f>VLOOKUP(A57,Price!$A$3:$D$33,4,FALSE)</f>
        <v>69095</v>
      </c>
      <c r="C57" s="10">
        <f t="shared" ref="C57:BN57" si="18">$B16*C16</f>
        <v>0</v>
      </c>
      <c r="D57" s="10">
        <f t="shared" si="18"/>
        <v>0</v>
      </c>
      <c r="E57" s="10">
        <f t="shared" si="18"/>
        <v>0</v>
      </c>
      <c r="F57" s="10">
        <f t="shared" si="18"/>
        <v>0</v>
      </c>
      <c r="G57" s="10">
        <f t="shared" si="18"/>
        <v>0</v>
      </c>
      <c r="H57" s="10">
        <f t="shared" si="18"/>
        <v>0</v>
      </c>
      <c r="I57" s="10">
        <f t="shared" si="18"/>
        <v>0</v>
      </c>
      <c r="J57" s="10">
        <f t="shared" si="18"/>
        <v>0</v>
      </c>
      <c r="K57" s="10">
        <f t="shared" si="18"/>
        <v>0</v>
      </c>
      <c r="L57" s="10">
        <f t="shared" si="18"/>
        <v>0</v>
      </c>
      <c r="M57" s="10">
        <f t="shared" si="18"/>
        <v>0</v>
      </c>
      <c r="N57" s="10">
        <f t="shared" si="18"/>
        <v>0</v>
      </c>
      <c r="O57" s="10">
        <f t="shared" si="18"/>
        <v>0</v>
      </c>
      <c r="P57" s="10">
        <f t="shared" si="18"/>
        <v>0</v>
      </c>
      <c r="Q57" s="10">
        <f t="shared" si="18"/>
        <v>0</v>
      </c>
      <c r="R57" s="10">
        <f t="shared" si="18"/>
        <v>0</v>
      </c>
      <c r="S57" s="10">
        <f t="shared" si="18"/>
        <v>0</v>
      </c>
      <c r="T57" s="10">
        <f t="shared" si="18"/>
        <v>0</v>
      </c>
      <c r="U57" s="10">
        <f t="shared" si="18"/>
        <v>0</v>
      </c>
      <c r="V57" s="10">
        <f t="shared" si="18"/>
        <v>0</v>
      </c>
      <c r="W57" s="10">
        <f t="shared" si="18"/>
        <v>0</v>
      </c>
      <c r="X57" s="10">
        <f t="shared" si="18"/>
        <v>0</v>
      </c>
      <c r="Y57" s="10">
        <f t="shared" si="18"/>
        <v>0</v>
      </c>
      <c r="Z57" s="10">
        <f t="shared" si="18"/>
        <v>0</v>
      </c>
      <c r="AA57" s="10">
        <f t="shared" si="18"/>
        <v>0</v>
      </c>
      <c r="AB57" s="10">
        <f t="shared" si="18"/>
        <v>0</v>
      </c>
      <c r="AC57" s="10">
        <f t="shared" si="18"/>
        <v>0</v>
      </c>
      <c r="AD57" s="10">
        <f t="shared" si="18"/>
        <v>0</v>
      </c>
      <c r="AE57" s="10">
        <f t="shared" si="18"/>
        <v>0</v>
      </c>
      <c r="AF57" s="10">
        <f t="shared" si="18"/>
        <v>0</v>
      </c>
      <c r="AG57" s="10">
        <f t="shared" si="18"/>
        <v>0</v>
      </c>
      <c r="AH57" s="10">
        <f t="shared" si="18"/>
        <v>0</v>
      </c>
      <c r="AI57" s="10">
        <f t="shared" si="18"/>
        <v>0</v>
      </c>
      <c r="AJ57" s="10">
        <f t="shared" si="18"/>
        <v>0</v>
      </c>
      <c r="AK57" s="10">
        <f t="shared" si="18"/>
        <v>0</v>
      </c>
      <c r="AL57" s="10">
        <f t="shared" si="18"/>
        <v>0</v>
      </c>
      <c r="AM57" s="10">
        <f t="shared" si="18"/>
        <v>0</v>
      </c>
      <c r="AN57" s="10">
        <f t="shared" si="18"/>
        <v>0</v>
      </c>
      <c r="AO57" s="10">
        <f t="shared" si="18"/>
        <v>0</v>
      </c>
      <c r="AP57" s="10">
        <f t="shared" si="18"/>
        <v>0</v>
      </c>
      <c r="AQ57" s="10">
        <f t="shared" si="18"/>
        <v>0</v>
      </c>
      <c r="AR57" s="10">
        <f t="shared" si="18"/>
        <v>0</v>
      </c>
      <c r="AS57" s="10">
        <f t="shared" si="18"/>
        <v>0</v>
      </c>
      <c r="AT57" s="10">
        <f t="shared" si="18"/>
        <v>0</v>
      </c>
      <c r="AU57" s="10">
        <f t="shared" si="18"/>
        <v>0</v>
      </c>
      <c r="AV57" s="10">
        <f t="shared" si="18"/>
        <v>0</v>
      </c>
      <c r="AW57" s="10">
        <f t="shared" si="18"/>
        <v>0</v>
      </c>
      <c r="AX57" s="10">
        <f t="shared" si="18"/>
        <v>0</v>
      </c>
      <c r="AY57" s="10">
        <f t="shared" si="18"/>
        <v>0</v>
      </c>
      <c r="AZ57" s="10">
        <f t="shared" si="18"/>
        <v>0</v>
      </c>
      <c r="BA57" s="10">
        <f t="shared" si="18"/>
        <v>0</v>
      </c>
      <c r="BB57" s="10">
        <f t="shared" si="18"/>
        <v>0</v>
      </c>
      <c r="BC57" s="10">
        <f t="shared" si="18"/>
        <v>0</v>
      </c>
      <c r="BD57" s="10">
        <f t="shared" si="18"/>
        <v>0</v>
      </c>
      <c r="BE57" s="10">
        <f t="shared" si="18"/>
        <v>0</v>
      </c>
      <c r="BF57" s="10">
        <f t="shared" si="18"/>
        <v>0</v>
      </c>
      <c r="BG57" s="9">
        <f t="shared" si="18"/>
        <v>276380</v>
      </c>
      <c r="BH57" s="9">
        <f t="shared" si="18"/>
        <v>0</v>
      </c>
      <c r="BI57" s="9">
        <f t="shared" si="18"/>
        <v>69095</v>
      </c>
      <c r="BJ57" s="9">
        <f t="shared" si="18"/>
        <v>483665</v>
      </c>
      <c r="BK57" s="9">
        <f t="shared" si="18"/>
        <v>5113030</v>
      </c>
      <c r="BL57" s="9">
        <f t="shared" si="18"/>
        <v>15615470</v>
      </c>
      <c r="BM57" s="9">
        <f t="shared" si="18"/>
        <v>12160720</v>
      </c>
      <c r="BN57" s="9">
        <f t="shared" si="18"/>
        <v>12298910</v>
      </c>
    </row>
    <row r="58" spans="1:66" x14ac:dyDescent="0.25">
      <c r="A58" t="s">
        <v>17</v>
      </c>
      <c r="B58" s="9">
        <f>VLOOKUP(A58,Price!$A$3:$D$33,4,FALSE)</f>
        <v>78250</v>
      </c>
      <c r="C58" s="10">
        <f t="shared" ref="C58:BN58" si="19">$B17*C17</f>
        <v>0</v>
      </c>
      <c r="D58" s="10">
        <f t="shared" si="19"/>
        <v>0</v>
      </c>
      <c r="E58" s="10">
        <f t="shared" si="19"/>
        <v>0</v>
      </c>
      <c r="F58" s="10">
        <f t="shared" si="19"/>
        <v>0</v>
      </c>
      <c r="G58" s="10">
        <f t="shared" si="19"/>
        <v>0</v>
      </c>
      <c r="H58" s="10">
        <f t="shared" si="19"/>
        <v>0</v>
      </c>
      <c r="I58" s="10">
        <f t="shared" si="19"/>
        <v>0</v>
      </c>
      <c r="J58" s="10">
        <f t="shared" si="19"/>
        <v>0</v>
      </c>
      <c r="K58" s="10">
        <f t="shared" si="19"/>
        <v>0</v>
      </c>
      <c r="L58" s="10">
        <f t="shared" si="19"/>
        <v>0</v>
      </c>
      <c r="M58" s="10">
        <f t="shared" si="19"/>
        <v>0</v>
      </c>
      <c r="N58" s="10">
        <f t="shared" si="19"/>
        <v>0</v>
      </c>
      <c r="O58" s="10">
        <f t="shared" si="19"/>
        <v>0</v>
      </c>
      <c r="P58" s="10">
        <f t="shared" si="19"/>
        <v>0</v>
      </c>
      <c r="Q58" s="10">
        <f t="shared" si="19"/>
        <v>0</v>
      </c>
      <c r="R58" s="10">
        <f t="shared" si="19"/>
        <v>0</v>
      </c>
      <c r="S58" s="10">
        <f t="shared" si="19"/>
        <v>0</v>
      </c>
      <c r="T58" s="10">
        <f t="shared" si="19"/>
        <v>0</v>
      </c>
      <c r="U58" s="10">
        <f t="shared" si="19"/>
        <v>0</v>
      </c>
      <c r="V58" s="10">
        <f t="shared" si="19"/>
        <v>0</v>
      </c>
      <c r="W58" s="10">
        <f t="shared" si="19"/>
        <v>0</v>
      </c>
      <c r="X58" s="10">
        <f t="shared" si="19"/>
        <v>0</v>
      </c>
      <c r="Y58" s="10">
        <f t="shared" si="19"/>
        <v>0</v>
      </c>
      <c r="Z58" s="10">
        <f t="shared" si="19"/>
        <v>0</v>
      </c>
      <c r="AA58" s="10">
        <f t="shared" si="19"/>
        <v>0</v>
      </c>
      <c r="AB58" s="10">
        <f t="shared" si="19"/>
        <v>0</v>
      </c>
      <c r="AC58" s="10">
        <f t="shared" si="19"/>
        <v>0</v>
      </c>
      <c r="AD58" s="10">
        <f t="shared" si="19"/>
        <v>0</v>
      </c>
      <c r="AE58" s="10">
        <f t="shared" si="19"/>
        <v>0</v>
      </c>
      <c r="AF58" s="10">
        <f t="shared" si="19"/>
        <v>0</v>
      </c>
      <c r="AG58" s="10">
        <f t="shared" si="19"/>
        <v>0</v>
      </c>
      <c r="AH58" s="10">
        <f t="shared" si="19"/>
        <v>0</v>
      </c>
      <c r="AI58" s="10">
        <f t="shared" si="19"/>
        <v>0</v>
      </c>
      <c r="AJ58" s="10">
        <f t="shared" si="19"/>
        <v>0</v>
      </c>
      <c r="AK58" s="10">
        <f t="shared" si="19"/>
        <v>0</v>
      </c>
      <c r="AL58" s="10">
        <f t="shared" si="19"/>
        <v>0</v>
      </c>
      <c r="AM58" s="10">
        <f t="shared" si="19"/>
        <v>0</v>
      </c>
      <c r="AN58" s="10">
        <f t="shared" si="19"/>
        <v>0</v>
      </c>
      <c r="AO58" s="10">
        <f t="shared" si="19"/>
        <v>0</v>
      </c>
      <c r="AP58" s="10">
        <f t="shared" si="19"/>
        <v>0</v>
      </c>
      <c r="AQ58" s="10">
        <f t="shared" si="19"/>
        <v>0</v>
      </c>
      <c r="AR58" s="10">
        <f t="shared" si="19"/>
        <v>0</v>
      </c>
      <c r="AS58" s="10">
        <f t="shared" si="19"/>
        <v>0</v>
      </c>
      <c r="AT58" s="10">
        <f t="shared" si="19"/>
        <v>0</v>
      </c>
      <c r="AU58" s="10">
        <f t="shared" si="19"/>
        <v>0</v>
      </c>
      <c r="AV58" s="10">
        <f t="shared" si="19"/>
        <v>0</v>
      </c>
      <c r="AW58" s="9">
        <f t="shared" si="19"/>
        <v>3521250</v>
      </c>
      <c r="AX58" s="9">
        <f t="shared" si="19"/>
        <v>4303750</v>
      </c>
      <c r="AY58" s="9">
        <f t="shared" si="19"/>
        <v>7825000</v>
      </c>
      <c r="AZ58" s="9">
        <f t="shared" si="19"/>
        <v>5164500</v>
      </c>
      <c r="BA58" s="9">
        <f t="shared" si="19"/>
        <v>5555750</v>
      </c>
      <c r="BB58" s="9">
        <f t="shared" si="19"/>
        <v>5634000</v>
      </c>
      <c r="BC58" s="9">
        <f t="shared" si="19"/>
        <v>6886000</v>
      </c>
      <c r="BD58" s="9">
        <f t="shared" si="19"/>
        <v>8216250</v>
      </c>
      <c r="BE58" s="9">
        <f t="shared" si="19"/>
        <v>6886000</v>
      </c>
      <c r="BF58" s="9">
        <f t="shared" si="19"/>
        <v>6025250</v>
      </c>
      <c r="BG58" s="9">
        <f t="shared" si="19"/>
        <v>6494750</v>
      </c>
      <c r="BH58" s="9">
        <f t="shared" si="19"/>
        <v>5477500</v>
      </c>
      <c r="BI58" s="9">
        <f t="shared" si="19"/>
        <v>9781250</v>
      </c>
      <c r="BJ58" s="9">
        <f t="shared" si="19"/>
        <v>7277250</v>
      </c>
      <c r="BK58" s="9">
        <f t="shared" si="19"/>
        <v>7512000</v>
      </c>
      <c r="BL58" s="9">
        <f t="shared" si="19"/>
        <v>11424500</v>
      </c>
      <c r="BM58" s="9">
        <f t="shared" si="19"/>
        <v>13459000</v>
      </c>
      <c r="BN58" s="9">
        <f t="shared" si="19"/>
        <v>19093000</v>
      </c>
    </row>
    <row r="59" spans="1:66" x14ac:dyDescent="0.25">
      <c r="A59" t="s">
        <v>18</v>
      </c>
      <c r="B59" s="9">
        <f>VLOOKUP(A59,Price!$A$3:$D$33,4,FALSE)</f>
        <v>64995</v>
      </c>
      <c r="C59" s="10">
        <f t="shared" ref="C59:BN59" si="20">$B18*C18</f>
        <v>0</v>
      </c>
      <c r="D59" s="10">
        <f t="shared" si="20"/>
        <v>0</v>
      </c>
      <c r="E59" s="10">
        <f t="shared" si="20"/>
        <v>0</v>
      </c>
      <c r="F59" s="10">
        <f t="shared" si="20"/>
        <v>0</v>
      </c>
      <c r="G59" s="10">
        <f t="shared" si="20"/>
        <v>0</v>
      </c>
      <c r="H59" s="10">
        <f t="shared" si="20"/>
        <v>0</v>
      </c>
      <c r="I59" s="10">
        <f t="shared" si="20"/>
        <v>0</v>
      </c>
      <c r="J59" s="10">
        <f t="shared" si="20"/>
        <v>0</v>
      </c>
      <c r="K59" s="10">
        <f t="shared" si="20"/>
        <v>0</v>
      </c>
      <c r="L59" s="10">
        <f t="shared" si="20"/>
        <v>0</v>
      </c>
      <c r="M59" s="10">
        <f t="shared" si="20"/>
        <v>0</v>
      </c>
      <c r="N59" s="10">
        <f t="shared" si="20"/>
        <v>0</v>
      </c>
      <c r="O59" s="10">
        <f t="shared" si="20"/>
        <v>0</v>
      </c>
      <c r="P59" s="10">
        <f t="shared" si="20"/>
        <v>0</v>
      </c>
      <c r="Q59" s="10">
        <f t="shared" si="20"/>
        <v>0</v>
      </c>
      <c r="R59" s="10">
        <f t="shared" si="20"/>
        <v>0</v>
      </c>
      <c r="S59" s="10">
        <f t="shared" si="20"/>
        <v>0</v>
      </c>
      <c r="T59" s="10">
        <f t="shared" si="20"/>
        <v>0</v>
      </c>
      <c r="U59" s="10">
        <f t="shared" si="20"/>
        <v>0</v>
      </c>
      <c r="V59" s="10">
        <f t="shared" si="20"/>
        <v>0</v>
      </c>
      <c r="W59" s="10">
        <f t="shared" si="20"/>
        <v>0</v>
      </c>
      <c r="X59" s="10">
        <f t="shared" si="20"/>
        <v>0</v>
      </c>
      <c r="Y59" s="10">
        <f t="shared" si="20"/>
        <v>0</v>
      </c>
      <c r="Z59" s="10">
        <f t="shared" si="20"/>
        <v>0</v>
      </c>
      <c r="AA59" s="10">
        <f t="shared" si="20"/>
        <v>0</v>
      </c>
      <c r="AB59" s="10">
        <f t="shared" si="20"/>
        <v>0</v>
      </c>
      <c r="AC59" s="10">
        <f t="shared" si="20"/>
        <v>0</v>
      </c>
      <c r="AD59" s="10">
        <f t="shared" si="20"/>
        <v>0</v>
      </c>
      <c r="AE59" s="10">
        <f t="shared" si="20"/>
        <v>0</v>
      </c>
      <c r="AF59" s="10">
        <f t="shared" si="20"/>
        <v>0</v>
      </c>
      <c r="AG59" s="10">
        <f t="shared" si="20"/>
        <v>0</v>
      </c>
      <c r="AH59" s="10">
        <f t="shared" si="20"/>
        <v>0</v>
      </c>
      <c r="AI59" s="10">
        <f t="shared" si="20"/>
        <v>0</v>
      </c>
      <c r="AJ59" s="10">
        <f t="shared" si="20"/>
        <v>0</v>
      </c>
      <c r="AK59" s="10">
        <f t="shared" si="20"/>
        <v>0</v>
      </c>
      <c r="AL59" s="9">
        <f t="shared" si="20"/>
        <v>389970</v>
      </c>
      <c r="AM59" s="9">
        <f t="shared" si="20"/>
        <v>389970</v>
      </c>
      <c r="AN59" s="9">
        <f t="shared" si="20"/>
        <v>2664795</v>
      </c>
      <c r="AO59" s="9">
        <f>IFERROR($B18*AO18,0)</f>
        <v>3769710</v>
      </c>
      <c r="AP59" s="9">
        <f t="shared" si="20"/>
        <v>5264595</v>
      </c>
      <c r="AQ59" s="9">
        <f t="shared" si="20"/>
        <v>3964695</v>
      </c>
      <c r="AR59" s="9">
        <f t="shared" si="20"/>
        <v>3379740</v>
      </c>
      <c r="AS59" s="9">
        <f t="shared" si="20"/>
        <v>6304515</v>
      </c>
      <c r="AT59" s="9">
        <f t="shared" si="20"/>
        <v>12219060</v>
      </c>
      <c r="AU59" s="9">
        <f t="shared" si="20"/>
        <v>12739020</v>
      </c>
      <c r="AV59" s="9">
        <f t="shared" si="20"/>
        <v>7214445</v>
      </c>
      <c r="AW59" s="9">
        <f t="shared" si="20"/>
        <v>9879240</v>
      </c>
      <c r="AX59" s="9">
        <f t="shared" si="20"/>
        <v>10074225</v>
      </c>
      <c r="AY59" s="9">
        <f t="shared" si="20"/>
        <v>7669410</v>
      </c>
      <c r="AZ59" s="9">
        <f t="shared" si="20"/>
        <v>5979540</v>
      </c>
      <c r="BA59" s="9">
        <f t="shared" si="20"/>
        <v>8254365</v>
      </c>
      <c r="BB59" s="9">
        <f t="shared" si="20"/>
        <v>5979540</v>
      </c>
      <c r="BC59" s="9">
        <f t="shared" si="20"/>
        <v>6759480</v>
      </c>
      <c r="BD59" s="9">
        <f t="shared" si="20"/>
        <v>7539420</v>
      </c>
      <c r="BE59" s="9">
        <f t="shared" si="20"/>
        <v>4029690</v>
      </c>
      <c r="BF59" s="9">
        <f t="shared" si="20"/>
        <v>4289670</v>
      </c>
      <c r="BG59" s="9">
        <f t="shared" si="20"/>
        <v>2924775</v>
      </c>
      <c r="BH59" s="9">
        <f t="shared" si="20"/>
        <v>2339820</v>
      </c>
      <c r="BI59" s="9">
        <f t="shared" si="20"/>
        <v>5329590</v>
      </c>
      <c r="BJ59" s="9">
        <f t="shared" si="20"/>
        <v>4354665</v>
      </c>
      <c r="BK59" s="9">
        <f t="shared" si="20"/>
        <v>8774325</v>
      </c>
      <c r="BL59" s="9">
        <f t="shared" si="20"/>
        <v>4354665</v>
      </c>
      <c r="BM59" s="9">
        <f t="shared" si="20"/>
        <v>5914545</v>
      </c>
      <c r="BN59" s="9">
        <f t="shared" si="20"/>
        <v>6759480</v>
      </c>
    </row>
    <row r="60" spans="1:66" x14ac:dyDescent="0.25">
      <c r="A60" t="s">
        <v>19</v>
      </c>
      <c r="B60" s="9">
        <f>VLOOKUP(A60,Price!$A$3:$D$33,4,FALSE)</f>
        <v>29995</v>
      </c>
      <c r="C60" s="10">
        <f t="shared" ref="C60:BN60" si="21">$B19*C19</f>
        <v>0</v>
      </c>
      <c r="D60" s="10">
        <f t="shared" si="21"/>
        <v>0</v>
      </c>
      <c r="E60" s="10">
        <f t="shared" si="21"/>
        <v>0</v>
      </c>
      <c r="F60" s="10">
        <f t="shared" si="21"/>
        <v>0</v>
      </c>
      <c r="G60" s="10">
        <f t="shared" si="21"/>
        <v>0</v>
      </c>
      <c r="H60" s="10">
        <f t="shared" si="21"/>
        <v>0</v>
      </c>
      <c r="I60" s="10">
        <f t="shared" si="21"/>
        <v>0</v>
      </c>
      <c r="J60" s="10">
        <f t="shared" si="21"/>
        <v>0</v>
      </c>
      <c r="K60" s="10">
        <f t="shared" si="21"/>
        <v>0</v>
      </c>
      <c r="L60" s="10">
        <f t="shared" si="21"/>
        <v>0</v>
      </c>
      <c r="M60" s="10">
        <f t="shared" si="21"/>
        <v>0</v>
      </c>
      <c r="N60" s="10">
        <f t="shared" si="21"/>
        <v>0</v>
      </c>
      <c r="O60" s="10">
        <f t="shared" si="21"/>
        <v>0</v>
      </c>
      <c r="P60" s="9">
        <f t="shared" si="21"/>
        <v>59990</v>
      </c>
      <c r="Q60" s="10">
        <f t="shared" si="21"/>
        <v>0</v>
      </c>
      <c r="R60" s="10">
        <f t="shared" si="21"/>
        <v>0</v>
      </c>
      <c r="S60" s="10">
        <f t="shared" si="21"/>
        <v>0</v>
      </c>
      <c r="T60" s="9">
        <f t="shared" si="21"/>
        <v>179970</v>
      </c>
      <c r="U60" s="9">
        <f t="shared" si="21"/>
        <v>2669555</v>
      </c>
      <c r="V60" s="9">
        <f t="shared" si="21"/>
        <v>1139810</v>
      </c>
      <c r="W60" s="9">
        <f t="shared" si="21"/>
        <v>1019830</v>
      </c>
      <c r="X60" s="9">
        <f t="shared" si="21"/>
        <v>1769705</v>
      </c>
      <c r="Y60" s="9">
        <f t="shared" si="21"/>
        <v>3539410</v>
      </c>
      <c r="Z60" s="9">
        <f t="shared" si="21"/>
        <v>5159140</v>
      </c>
      <c r="AA60" s="9">
        <f t="shared" si="21"/>
        <v>4859190</v>
      </c>
      <c r="AB60" s="9">
        <f t="shared" si="21"/>
        <v>2429595</v>
      </c>
      <c r="AC60" s="9">
        <f t="shared" si="21"/>
        <v>4739210</v>
      </c>
      <c r="AD60" s="9">
        <f t="shared" si="21"/>
        <v>5399100</v>
      </c>
      <c r="AE60" s="9">
        <f t="shared" si="21"/>
        <v>4409265</v>
      </c>
      <c r="AF60" s="9">
        <f t="shared" si="21"/>
        <v>4709215</v>
      </c>
      <c r="AG60" s="9">
        <f t="shared" si="21"/>
        <v>5309115</v>
      </c>
      <c r="AH60" s="9">
        <f t="shared" si="21"/>
        <v>4499250</v>
      </c>
      <c r="AI60" s="9">
        <f t="shared" si="21"/>
        <v>5249125</v>
      </c>
      <c r="AJ60" s="9">
        <f t="shared" si="21"/>
        <v>3299450</v>
      </c>
      <c r="AK60" s="9">
        <f t="shared" si="21"/>
        <v>3449425</v>
      </c>
      <c r="AL60" s="9">
        <f t="shared" si="21"/>
        <v>3899350</v>
      </c>
      <c r="AM60" s="9">
        <f t="shared" si="21"/>
        <v>4739210</v>
      </c>
      <c r="AN60" s="9">
        <f t="shared" si="21"/>
        <v>2999500</v>
      </c>
      <c r="AO60" s="9">
        <f t="shared" si="21"/>
        <v>3869355</v>
      </c>
      <c r="AP60" s="9">
        <f t="shared" si="21"/>
        <v>5309115</v>
      </c>
      <c r="AQ60" s="9">
        <f t="shared" si="21"/>
        <v>3479420</v>
      </c>
      <c r="AR60" s="9">
        <f t="shared" si="21"/>
        <v>5309115</v>
      </c>
      <c r="AS60" s="9">
        <f t="shared" si="21"/>
        <v>5909015</v>
      </c>
      <c r="AT60" s="9">
        <f t="shared" si="21"/>
        <v>5939010</v>
      </c>
      <c r="AU60" s="9">
        <f t="shared" si="21"/>
        <v>7918680</v>
      </c>
      <c r="AV60" s="9">
        <f t="shared" si="21"/>
        <v>5279120</v>
      </c>
      <c r="AW60" s="9">
        <f t="shared" si="21"/>
        <v>5579070</v>
      </c>
      <c r="AX60" s="9">
        <f t="shared" si="21"/>
        <v>5729045</v>
      </c>
      <c r="AY60" s="9">
        <f t="shared" si="21"/>
        <v>1589735</v>
      </c>
      <c r="AZ60" s="9">
        <f t="shared" si="21"/>
        <v>2549575</v>
      </c>
      <c r="BA60" s="9">
        <f t="shared" si="21"/>
        <v>4349275</v>
      </c>
      <c r="BB60" s="9">
        <f t="shared" si="21"/>
        <v>4199300</v>
      </c>
      <c r="BC60" s="9">
        <f t="shared" si="21"/>
        <v>3719380</v>
      </c>
      <c r="BD60" s="9">
        <f t="shared" si="21"/>
        <v>4949175</v>
      </c>
      <c r="BE60" s="9">
        <f t="shared" si="21"/>
        <v>4559240</v>
      </c>
      <c r="BF60" s="9">
        <f t="shared" si="21"/>
        <v>4049325</v>
      </c>
      <c r="BG60" s="9">
        <f t="shared" si="21"/>
        <v>5279120</v>
      </c>
      <c r="BH60" s="9">
        <f t="shared" si="21"/>
        <v>4349275</v>
      </c>
      <c r="BI60" s="9">
        <f t="shared" si="21"/>
        <v>3779370</v>
      </c>
      <c r="BJ60" s="9">
        <f t="shared" si="21"/>
        <v>2789535</v>
      </c>
      <c r="BK60" s="9">
        <f t="shared" si="21"/>
        <v>2879520</v>
      </c>
      <c r="BL60" s="9">
        <f t="shared" si="21"/>
        <v>1979670</v>
      </c>
      <c r="BM60" s="9">
        <f t="shared" si="21"/>
        <v>2429595</v>
      </c>
      <c r="BN60" s="9">
        <f t="shared" si="21"/>
        <v>3299450</v>
      </c>
    </row>
    <row r="61" spans="1:66" x14ac:dyDescent="0.25">
      <c r="A61" t="s">
        <v>20</v>
      </c>
      <c r="B61" s="9">
        <f>VLOOKUP(A61,Price!$A$3:$D$33,4,FALSE)</f>
        <v>32800</v>
      </c>
      <c r="C61" s="10">
        <f t="shared" ref="C61:BN61" si="22">$B20*C20</f>
        <v>0</v>
      </c>
      <c r="D61" s="10">
        <f t="shared" si="22"/>
        <v>0</v>
      </c>
      <c r="E61" s="10">
        <f t="shared" si="22"/>
        <v>0</v>
      </c>
      <c r="F61" s="10">
        <f t="shared" si="22"/>
        <v>0</v>
      </c>
      <c r="G61" s="10">
        <f t="shared" si="22"/>
        <v>0</v>
      </c>
      <c r="H61" s="10">
        <f t="shared" si="22"/>
        <v>0</v>
      </c>
      <c r="I61" s="10">
        <f t="shared" si="22"/>
        <v>0</v>
      </c>
      <c r="J61" s="10">
        <f t="shared" si="22"/>
        <v>0</v>
      </c>
      <c r="K61" s="10">
        <f t="shared" si="22"/>
        <v>0</v>
      </c>
      <c r="L61" s="10">
        <f t="shared" si="22"/>
        <v>0</v>
      </c>
      <c r="M61" s="10">
        <f t="shared" si="22"/>
        <v>0</v>
      </c>
      <c r="N61" s="10">
        <f t="shared" si="22"/>
        <v>0</v>
      </c>
      <c r="O61" s="10">
        <f t="shared" si="22"/>
        <v>0</v>
      </c>
      <c r="P61" s="10">
        <f t="shared" si="22"/>
        <v>0</v>
      </c>
      <c r="Q61" s="10">
        <f t="shared" si="22"/>
        <v>0</v>
      </c>
      <c r="R61" s="10">
        <f t="shared" si="22"/>
        <v>0</v>
      </c>
      <c r="S61" s="10">
        <f t="shared" si="22"/>
        <v>0</v>
      </c>
      <c r="T61" s="10">
        <f t="shared" si="22"/>
        <v>0</v>
      </c>
      <c r="U61" s="10">
        <f t="shared" si="22"/>
        <v>0</v>
      </c>
      <c r="V61" s="10">
        <f t="shared" si="22"/>
        <v>0</v>
      </c>
      <c r="W61" s="10">
        <f t="shared" si="22"/>
        <v>0</v>
      </c>
      <c r="X61" s="10">
        <f t="shared" si="22"/>
        <v>0</v>
      </c>
      <c r="Y61" s="10">
        <f t="shared" si="22"/>
        <v>0</v>
      </c>
      <c r="Z61" s="10">
        <f t="shared" si="22"/>
        <v>0</v>
      </c>
      <c r="AA61" s="10">
        <f t="shared" si="22"/>
        <v>0</v>
      </c>
      <c r="AB61" s="10">
        <f t="shared" si="22"/>
        <v>0</v>
      </c>
      <c r="AC61" s="10">
        <f t="shared" si="22"/>
        <v>0</v>
      </c>
      <c r="AD61" s="10">
        <f t="shared" si="22"/>
        <v>0</v>
      </c>
      <c r="AE61" s="10">
        <f t="shared" si="22"/>
        <v>0</v>
      </c>
      <c r="AF61" s="10">
        <f t="shared" si="22"/>
        <v>0</v>
      </c>
      <c r="AG61" s="10">
        <f t="shared" si="22"/>
        <v>0</v>
      </c>
      <c r="AH61" s="10">
        <f t="shared" si="22"/>
        <v>0</v>
      </c>
      <c r="AI61" s="10">
        <f t="shared" si="22"/>
        <v>0</v>
      </c>
      <c r="AJ61" s="10">
        <f t="shared" si="22"/>
        <v>0</v>
      </c>
      <c r="AK61" s="10">
        <f t="shared" si="22"/>
        <v>0</v>
      </c>
      <c r="AL61" s="10">
        <f t="shared" si="22"/>
        <v>0</v>
      </c>
      <c r="AM61" s="10">
        <f t="shared" si="22"/>
        <v>0</v>
      </c>
      <c r="AN61" s="10">
        <f t="shared" si="22"/>
        <v>0</v>
      </c>
      <c r="AO61" s="10">
        <f t="shared" si="22"/>
        <v>0</v>
      </c>
      <c r="AP61" s="10">
        <f t="shared" si="22"/>
        <v>0</v>
      </c>
      <c r="AQ61" s="10">
        <f t="shared" si="22"/>
        <v>0</v>
      </c>
      <c r="AR61" s="10">
        <f t="shared" si="22"/>
        <v>0</v>
      </c>
      <c r="AS61" s="10">
        <f t="shared" si="22"/>
        <v>0</v>
      </c>
      <c r="AT61" s="10">
        <f t="shared" si="22"/>
        <v>0</v>
      </c>
      <c r="AU61" s="10">
        <f t="shared" si="22"/>
        <v>0</v>
      </c>
      <c r="AV61" s="9">
        <f t="shared" si="22"/>
        <v>3575200</v>
      </c>
      <c r="AW61" s="9">
        <f t="shared" si="22"/>
        <v>4592000</v>
      </c>
      <c r="AX61" s="9">
        <f t="shared" si="22"/>
        <v>3608000</v>
      </c>
      <c r="AY61" s="9">
        <f t="shared" si="22"/>
        <v>11775200</v>
      </c>
      <c r="AZ61" s="9">
        <f t="shared" si="22"/>
        <v>2263200</v>
      </c>
      <c r="BA61" s="9">
        <f t="shared" si="22"/>
        <v>1574400</v>
      </c>
      <c r="BB61" s="9">
        <f t="shared" si="22"/>
        <v>2066400</v>
      </c>
      <c r="BC61" s="9">
        <f t="shared" si="22"/>
        <v>2394400</v>
      </c>
      <c r="BD61" s="9">
        <f t="shared" si="22"/>
        <v>3542400</v>
      </c>
      <c r="BE61" s="9">
        <f t="shared" si="22"/>
        <v>3575200</v>
      </c>
      <c r="BF61" s="9">
        <f t="shared" si="22"/>
        <v>1935200</v>
      </c>
      <c r="BG61" s="9">
        <f t="shared" si="22"/>
        <v>3050400</v>
      </c>
      <c r="BH61" s="9">
        <f t="shared" si="22"/>
        <v>3444000</v>
      </c>
      <c r="BI61" s="9">
        <f t="shared" si="22"/>
        <v>3575200</v>
      </c>
      <c r="BJ61" s="9">
        <f t="shared" si="22"/>
        <v>2722400</v>
      </c>
      <c r="BK61" s="9">
        <f t="shared" si="22"/>
        <v>3148800</v>
      </c>
      <c r="BL61" s="9">
        <f t="shared" si="22"/>
        <v>2656800</v>
      </c>
      <c r="BM61" s="9">
        <f t="shared" si="22"/>
        <v>1968000</v>
      </c>
      <c r="BN61" s="9">
        <f t="shared" si="22"/>
        <v>2591200</v>
      </c>
    </row>
    <row r="62" spans="1:66" x14ac:dyDescent="0.25">
      <c r="A62" t="s">
        <v>21</v>
      </c>
      <c r="B62" s="9">
        <f>VLOOKUP(A62,Price!$A$3:$D$33,4,FALSE)</f>
        <v>141695</v>
      </c>
      <c r="C62" s="10">
        <f t="shared" ref="C62:BN62" si="23">$B21*C21</f>
        <v>0</v>
      </c>
      <c r="D62" s="10">
        <f t="shared" si="23"/>
        <v>0</v>
      </c>
      <c r="E62" s="10">
        <f t="shared" si="23"/>
        <v>0</v>
      </c>
      <c r="F62" s="10">
        <f t="shared" si="23"/>
        <v>0</v>
      </c>
      <c r="G62" s="10">
        <f t="shared" si="23"/>
        <v>0</v>
      </c>
      <c r="H62" s="10">
        <f t="shared" si="23"/>
        <v>0</v>
      </c>
      <c r="I62" s="10">
        <f t="shared" si="23"/>
        <v>0</v>
      </c>
      <c r="J62" s="10">
        <f t="shared" si="23"/>
        <v>0</v>
      </c>
      <c r="K62" s="10">
        <f t="shared" si="23"/>
        <v>0</v>
      </c>
      <c r="L62" s="10">
        <f t="shared" si="23"/>
        <v>0</v>
      </c>
      <c r="M62" s="10">
        <f t="shared" si="23"/>
        <v>0</v>
      </c>
      <c r="N62" s="10">
        <f t="shared" si="23"/>
        <v>0</v>
      </c>
      <c r="O62" s="10">
        <f t="shared" si="23"/>
        <v>0</v>
      </c>
      <c r="P62" s="10">
        <f t="shared" si="23"/>
        <v>0</v>
      </c>
      <c r="Q62" s="10">
        <f t="shared" si="23"/>
        <v>0</v>
      </c>
      <c r="R62" s="10">
        <f t="shared" si="23"/>
        <v>0</v>
      </c>
      <c r="S62" s="10">
        <f t="shared" si="23"/>
        <v>0</v>
      </c>
      <c r="T62" s="10">
        <f t="shared" si="23"/>
        <v>0</v>
      </c>
      <c r="U62" s="10">
        <f t="shared" si="23"/>
        <v>0</v>
      </c>
      <c r="V62" s="10">
        <f t="shared" si="23"/>
        <v>0</v>
      </c>
      <c r="W62" s="10">
        <f t="shared" si="23"/>
        <v>0</v>
      </c>
      <c r="X62" s="10">
        <f t="shared" si="23"/>
        <v>0</v>
      </c>
      <c r="Y62" s="10">
        <f t="shared" si="23"/>
        <v>0</v>
      </c>
      <c r="Z62" s="10">
        <f t="shared" si="23"/>
        <v>0</v>
      </c>
      <c r="AA62" s="10">
        <f t="shared" si="23"/>
        <v>0</v>
      </c>
      <c r="AB62" s="10">
        <f t="shared" si="23"/>
        <v>0</v>
      </c>
      <c r="AC62" s="10">
        <f t="shared" si="23"/>
        <v>0</v>
      </c>
      <c r="AD62" s="10">
        <f t="shared" si="23"/>
        <v>0</v>
      </c>
      <c r="AE62" s="10">
        <f t="shared" si="23"/>
        <v>0</v>
      </c>
      <c r="AF62" s="10">
        <f t="shared" si="23"/>
        <v>0</v>
      </c>
      <c r="AG62" s="10">
        <f t="shared" si="23"/>
        <v>0</v>
      </c>
      <c r="AH62" s="10">
        <f t="shared" si="23"/>
        <v>0</v>
      </c>
      <c r="AI62" s="10">
        <f t="shared" si="23"/>
        <v>0</v>
      </c>
      <c r="AJ62" s="10">
        <f t="shared" si="23"/>
        <v>0</v>
      </c>
      <c r="AK62" s="10">
        <f t="shared" si="23"/>
        <v>0</v>
      </c>
      <c r="AL62" s="10">
        <f t="shared" si="23"/>
        <v>0</v>
      </c>
      <c r="AM62" s="10">
        <f t="shared" si="23"/>
        <v>0</v>
      </c>
      <c r="AN62" s="10">
        <f t="shared" si="23"/>
        <v>0</v>
      </c>
      <c r="AO62" s="10">
        <f t="shared" si="23"/>
        <v>0</v>
      </c>
      <c r="AP62" s="10">
        <f t="shared" si="23"/>
        <v>0</v>
      </c>
      <c r="AQ62" s="10">
        <f t="shared" si="23"/>
        <v>0</v>
      </c>
      <c r="AR62" s="10">
        <f t="shared" si="23"/>
        <v>0</v>
      </c>
      <c r="AS62" s="10">
        <f t="shared" si="23"/>
        <v>0</v>
      </c>
      <c r="AT62" s="10">
        <f t="shared" si="23"/>
        <v>0</v>
      </c>
      <c r="AU62" s="9">
        <f t="shared" si="23"/>
        <v>1275255</v>
      </c>
      <c r="AV62" s="9">
        <f t="shared" si="23"/>
        <v>8218310</v>
      </c>
      <c r="AW62" s="9">
        <f t="shared" si="23"/>
        <v>28905780</v>
      </c>
      <c r="AX62" s="9">
        <f t="shared" si="23"/>
        <v>17853570</v>
      </c>
      <c r="AY62" s="9">
        <f t="shared" si="23"/>
        <v>22387810</v>
      </c>
      <c r="AZ62" s="9">
        <f t="shared" si="23"/>
        <v>12044075</v>
      </c>
      <c r="BA62" s="9">
        <f t="shared" si="23"/>
        <v>16011535</v>
      </c>
      <c r="BB62" s="9">
        <f t="shared" si="23"/>
        <v>20262385</v>
      </c>
      <c r="BC62" s="9">
        <f t="shared" si="23"/>
        <v>19553910</v>
      </c>
      <c r="BD62" s="9">
        <f t="shared" si="23"/>
        <v>16578315</v>
      </c>
      <c r="BE62" s="9">
        <f t="shared" si="23"/>
        <v>19412215</v>
      </c>
      <c r="BF62" s="9">
        <f t="shared" si="23"/>
        <v>30747815</v>
      </c>
      <c r="BG62" s="9">
        <f t="shared" si="23"/>
        <v>29755950</v>
      </c>
      <c r="BH62" s="9">
        <f t="shared" si="23"/>
        <v>25788490</v>
      </c>
      <c r="BI62" s="9">
        <f t="shared" si="23"/>
        <v>21112555</v>
      </c>
      <c r="BJ62" s="9">
        <f t="shared" si="23"/>
        <v>16720010</v>
      </c>
      <c r="BK62" s="9">
        <f t="shared" si="23"/>
        <v>92951920</v>
      </c>
      <c r="BL62" s="9">
        <f t="shared" si="23"/>
        <v>4534240</v>
      </c>
      <c r="BM62" s="9">
        <f t="shared" si="23"/>
        <v>8501700</v>
      </c>
      <c r="BN62" s="9">
        <f t="shared" si="23"/>
        <v>11193905</v>
      </c>
    </row>
    <row r="63" spans="1:66" x14ac:dyDescent="0.25">
      <c r="A63" t="s">
        <v>22</v>
      </c>
      <c r="B63" s="9">
        <f>VLOOKUP(A63,Price!$A$3:$D$33,4,FALSE)</f>
        <v>25750</v>
      </c>
      <c r="C63" s="10">
        <f t="shared" ref="C63:BN63" si="24">$B22*C22</f>
        <v>0</v>
      </c>
      <c r="D63" s="10">
        <f t="shared" si="24"/>
        <v>0</v>
      </c>
      <c r="E63" s="10">
        <f t="shared" si="24"/>
        <v>0</v>
      </c>
      <c r="F63" s="10">
        <f t="shared" si="24"/>
        <v>0</v>
      </c>
      <c r="G63" s="10">
        <f t="shared" si="24"/>
        <v>0</v>
      </c>
      <c r="H63" s="10">
        <f t="shared" si="24"/>
        <v>0</v>
      </c>
      <c r="I63" s="10">
        <f t="shared" si="24"/>
        <v>0</v>
      </c>
      <c r="J63" s="10">
        <f t="shared" si="24"/>
        <v>0</v>
      </c>
      <c r="K63" s="10">
        <f t="shared" si="24"/>
        <v>0</v>
      </c>
      <c r="L63" s="10">
        <f t="shared" si="24"/>
        <v>0</v>
      </c>
      <c r="M63" s="10">
        <f t="shared" si="24"/>
        <v>0</v>
      </c>
      <c r="N63" s="10">
        <f t="shared" si="24"/>
        <v>0</v>
      </c>
      <c r="O63" s="10">
        <f t="shared" si="24"/>
        <v>0</v>
      </c>
      <c r="P63" s="10">
        <f t="shared" si="24"/>
        <v>0</v>
      </c>
      <c r="Q63" s="10">
        <f t="shared" si="24"/>
        <v>0</v>
      </c>
      <c r="R63" s="10">
        <f t="shared" si="24"/>
        <v>0</v>
      </c>
      <c r="S63" s="10">
        <f t="shared" si="24"/>
        <v>0</v>
      </c>
      <c r="T63" s="10">
        <f t="shared" si="24"/>
        <v>0</v>
      </c>
      <c r="U63" s="10">
        <f t="shared" si="24"/>
        <v>0</v>
      </c>
      <c r="V63" s="10">
        <f t="shared" si="24"/>
        <v>0</v>
      </c>
      <c r="W63" s="10">
        <f t="shared" si="24"/>
        <v>0</v>
      </c>
      <c r="X63" s="10">
        <f t="shared" si="24"/>
        <v>0</v>
      </c>
      <c r="Y63" s="10">
        <f t="shared" si="24"/>
        <v>0</v>
      </c>
      <c r="Z63" s="10">
        <f t="shared" si="24"/>
        <v>0</v>
      </c>
      <c r="AA63" s="10">
        <f t="shared" si="24"/>
        <v>0</v>
      </c>
      <c r="AB63" s="10">
        <f t="shared" si="24"/>
        <v>51500</v>
      </c>
      <c r="AC63" s="10">
        <f t="shared" si="24"/>
        <v>0</v>
      </c>
      <c r="AD63" s="10">
        <f t="shared" si="24"/>
        <v>0</v>
      </c>
      <c r="AE63" s="10">
        <f t="shared" si="24"/>
        <v>0</v>
      </c>
      <c r="AF63" s="9">
        <f t="shared" si="24"/>
        <v>1545000</v>
      </c>
      <c r="AG63" s="9">
        <f t="shared" si="24"/>
        <v>1364750</v>
      </c>
      <c r="AH63" s="9">
        <f t="shared" si="24"/>
        <v>1493500</v>
      </c>
      <c r="AI63" s="9">
        <f t="shared" si="24"/>
        <v>4686500</v>
      </c>
      <c r="AJ63" s="9">
        <f t="shared" si="24"/>
        <v>3527750</v>
      </c>
      <c r="AK63" s="9">
        <f t="shared" si="24"/>
        <v>2858250</v>
      </c>
      <c r="AL63" s="9">
        <f t="shared" si="24"/>
        <v>3939750</v>
      </c>
      <c r="AM63" s="9">
        <f t="shared" si="24"/>
        <v>4300250</v>
      </c>
      <c r="AN63" s="9">
        <f t="shared" si="24"/>
        <v>2497750</v>
      </c>
      <c r="AO63" s="9">
        <f t="shared" si="24"/>
        <v>3141500</v>
      </c>
      <c r="AP63" s="9">
        <f t="shared" si="24"/>
        <v>4789500</v>
      </c>
      <c r="AQ63" s="9">
        <f t="shared" si="24"/>
        <v>5227250</v>
      </c>
      <c r="AR63" s="9">
        <f t="shared" si="24"/>
        <v>5304500</v>
      </c>
      <c r="AS63" s="9">
        <f t="shared" si="24"/>
        <v>7158500</v>
      </c>
      <c r="AT63" s="9">
        <f t="shared" si="24"/>
        <v>7673500</v>
      </c>
      <c r="AU63" s="9">
        <f t="shared" si="24"/>
        <v>5356000</v>
      </c>
      <c r="AV63" s="9">
        <f t="shared" si="24"/>
        <v>4686500</v>
      </c>
      <c r="AW63" s="9">
        <f t="shared" si="24"/>
        <v>3862500</v>
      </c>
      <c r="AX63" s="9">
        <f t="shared" si="24"/>
        <v>8059750</v>
      </c>
      <c r="AY63" s="9">
        <f t="shared" si="24"/>
        <v>9038250</v>
      </c>
      <c r="AZ63" s="9">
        <f t="shared" si="24"/>
        <v>3785250</v>
      </c>
      <c r="BA63" s="9">
        <f t="shared" si="24"/>
        <v>1957000</v>
      </c>
      <c r="BB63" s="9">
        <f t="shared" si="24"/>
        <v>2652250</v>
      </c>
      <c r="BC63" s="9">
        <f t="shared" si="24"/>
        <v>3193000</v>
      </c>
      <c r="BD63" s="9">
        <f t="shared" si="24"/>
        <v>2626500</v>
      </c>
      <c r="BE63" s="9">
        <f t="shared" si="24"/>
        <v>2420500</v>
      </c>
      <c r="BF63" s="9">
        <f t="shared" si="24"/>
        <v>2806750</v>
      </c>
      <c r="BG63" s="9">
        <f t="shared" si="24"/>
        <v>2729500</v>
      </c>
      <c r="BH63" s="9">
        <f t="shared" si="24"/>
        <v>2420500</v>
      </c>
      <c r="BI63" s="9">
        <f t="shared" si="24"/>
        <v>1931250</v>
      </c>
      <c r="BJ63" s="9">
        <f t="shared" si="24"/>
        <v>4583500</v>
      </c>
      <c r="BK63" s="9">
        <f t="shared" si="24"/>
        <v>4609250</v>
      </c>
      <c r="BL63" s="9">
        <f t="shared" si="24"/>
        <v>1236000</v>
      </c>
      <c r="BM63" s="9">
        <f t="shared" si="24"/>
        <v>1390500</v>
      </c>
      <c r="BN63" s="9">
        <f t="shared" si="24"/>
        <v>1802500</v>
      </c>
    </row>
    <row r="64" spans="1:66" x14ac:dyDescent="0.25">
      <c r="A64" t="s">
        <v>23</v>
      </c>
      <c r="B64" s="9">
        <f>VLOOKUP(A64,Price!$A$3:$D$33,4,FALSE)</f>
        <v>42375</v>
      </c>
      <c r="C64" s="10">
        <f t="shared" ref="C64:BN64" si="25">$B23*C23</f>
        <v>0</v>
      </c>
      <c r="D64" s="10">
        <f t="shared" si="25"/>
        <v>0</v>
      </c>
      <c r="E64" s="10">
        <f t="shared" si="25"/>
        <v>0</v>
      </c>
      <c r="F64" s="10">
        <f t="shared" si="25"/>
        <v>0</v>
      </c>
      <c r="G64" s="10">
        <f t="shared" si="25"/>
        <v>0</v>
      </c>
      <c r="H64" s="10">
        <f t="shared" si="25"/>
        <v>0</v>
      </c>
      <c r="I64" s="10">
        <f t="shared" si="25"/>
        <v>0</v>
      </c>
      <c r="J64" s="10">
        <f t="shared" si="25"/>
        <v>0</v>
      </c>
      <c r="K64" s="10">
        <f t="shared" si="25"/>
        <v>0</v>
      </c>
      <c r="L64" s="10">
        <f t="shared" si="25"/>
        <v>0</v>
      </c>
      <c r="M64" s="10">
        <f t="shared" si="25"/>
        <v>0</v>
      </c>
      <c r="N64" s="10">
        <f t="shared" si="25"/>
        <v>0</v>
      </c>
      <c r="O64" s="10">
        <f t="shared" si="25"/>
        <v>0</v>
      </c>
      <c r="P64" s="10">
        <f t="shared" si="25"/>
        <v>0</v>
      </c>
      <c r="Q64" s="10">
        <f t="shared" si="25"/>
        <v>0</v>
      </c>
      <c r="R64" s="10">
        <f t="shared" si="25"/>
        <v>0</v>
      </c>
      <c r="S64" s="10">
        <f t="shared" si="25"/>
        <v>0</v>
      </c>
      <c r="T64" s="10">
        <f t="shared" si="25"/>
        <v>0</v>
      </c>
      <c r="U64" s="10">
        <f t="shared" si="25"/>
        <v>0</v>
      </c>
      <c r="V64" s="10">
        <f t="shared" si="25"/>
        <v>0</v>
      </c>
      <c r="W64" s="10">
        <f t="shared" si="25"/>
        <v>0</v>
      </c>
      <c r="X64" s="10">
        <f t="shared" si="25"/>
        <v>0</v>
      </c>
      <c r="Y64" s="10">
        <f t="shared" si="25"/>
        <v>0</v>
      </c>
      <c r="Z64" s="10">
        <f t="shared" si="25"/>
        <v>0</v>
      </c>
      <c r="AA64" s="10">
        <f t="shared" si="25"/>
        <v>0</v>
      </c>
      <c r="AB64" s="10">
        <f t="shared" si="25"/>
        <v>0</v>
      </c>
      <c r="AC64" s="10">
        <f t="shared" si="25"/>
        <v>0</v>
      </c>
      <c r="AD64" s="10">
        <f t="shared" si="25"/>
        <v>0</v>
      </c>
      <c r="AE64" s="10">
        <f t="shared" si="25"/>
        <v>0</v>
      </c>
      <c r="AF64" s="10">
        <f t="shared" si="25"/>
        <v>0</v>
      </c>
      <c r="AG64" s="10">
        <f t="shared" si="25"/>
        <v>0</v>
      </c>
      <c r="AH64" s="10">
        <f t="shared" si="25"/>
        <v>0</v>
      </c>
      <c r="AI64" s="10">
        <f t="shared" si="25"/>
        <v>0</v>
      </c>
      <c r="AJ64" s="10">
        <f t="shared" si="25"/>
        <v>0</v>
      </c>
      <c r="AK64" s="10">
        <f t="shared" si="25"/>
        <v>0</v>
      </c>
      <c r="AL64" s="10">
        <f t="shared" si="25"/>
        <v>0</v>
      </c>
      <c r="AM64" s="10">
        <f t="shared" si="25"/>
        <v>0</v>
      </c>
      <c r="AN64" s="10">
        <f t="shared" si="25"/>
        <v>0</v>
      </c>
      <c r="AO64" s="10">
        <f t="shared" si="25"/>
        <v>0</v>
      </c>
      <c r="AP64" s="10">
        <f t="shared" si="25"/>
        <v>0</v>
      </c>
      <c r="AQ64" s="10">
        <f t="shared" si="25"/>
        <v>0</v>
      </c>
      <c r="AR64" s="10">
        <f t="shared" si="25"/>
        <v>0</v>
      </c>
      <c r="AS64" s="10">
        <f t="shared" si="25"/>
        <v>0</v>
      </c>
      <c r="AT64" s="10">
        <f t="shared" si="25"/>
        <v>0</v>
      </c>
      <c r="AU64" s="10">
        <f t="shared" si="25"/>
        <v>0</v>
      </c>
      <c r="AV64" s="10">
        <f t="shared" si="25"/>
        <v>0</v>
      </c>
      <c r="AW64" s="10">
        <f t="shared" si="25"/>
        <v>0</v>
      </c>
      <c r="AX64" s="10">
        <f t="shared" si="25"/>
        <v>0</v>
      </c>
      <c r="AY64" s="10">
        <f t="shared" si="25"/>
        <v>0</v>
      </c>
      <c r="AZ64" s="10">
        <f t="shared" si="25"/>
        <v>0</v>
      </c>
      <c r="BA64" s="10">
        <f t="shared" si="25"/>
        <v>0</v>
      </c>
      <c r="BB64" s="10">
        <f t="shared" si="25"/>
        <v>0</v>
      </c>
      <c r="BC64" s="10">
        <f t="shared" si="25"/>
        <v>0</v>
      </c>
      <c r="BD64" s="10">
        <f t="shared" si="25"/>
        <v>0</v>
      </c>
      <c r="BE64" s="10">
        <f t="shared" si="25"/>
        <v>0</v>
      </c>
      <c r="BF64" s="10">
        <f t="shared" si="25"/>
        <v>0</v>
      </c>
      <c r="BG64" s="10">
        <f t="shared" si="25"/>
        <v>0</v>
      </c>
      <c r="BH64" s="10">
        <f t="shared" si="25"/>
        <v>0</v>
      </c>
      <c r="BI64" s="10">
        <f t="shared" si="25"/>
        <v>0</v>
      </c>
      <c r="BJ64" s="10">
        <f t="shared" si="25"/>
        <v>0</v>
      </c>
      <c r="BK64" s="10">
        <f t="shared" si="25"/>
        <v>0</v>
      </c>
      <c r="BL64" s="9">
        <f t="shared" si="25"/>
        <v>2457750</v>
      </c>
      <c r="BM64" s="9">
        <f t="shared" si="25"/>
        <v>1567875</v>
      </c>
      <c r="BN64" s="9">
        <f t="shared" si="25"/>
        <v>2796750</v>
      </c>
    </row>
    <row r="65" spans="1:66" x14ac:dyDescent="0.25">
      <c r="A65" t="s">
        <v>24</v>
      </c>
      <c r="B65" s="9">
        <f>VLOOKUP(A65,Price!$A$3:$D$33,4,FALSE)</f>
        <v>94250</v>
      </c>
      <c r="C65" s="10">
        <f t="shared" ref="C65:BN65" si="26">$B24*C24</f>
        <v>0</v>
      </c>
      <c r="D65" s="10">
        <f t="shared" si="26"/>
        <v>0</v>
      </c>
      <c r="E65" s="10">
        <f t="shared" si="26"/>
        <v>0</v>
      </c>
      <c r="F65" s="10">
        <f t="shared" si="26"/>
        <v>0</v>
      </c>
      <c r="G65" s="10">
        <f t="shared" si="26"/>
        <v>0</v>
      </c>
      <c r="H65" s="10">
        <f t="shared" si="26"/>
        <v>0</v>
      </c>
      <c r="I65" s="10">
        <f t="shared" si="26"/>
        <v>0</v>
      </c>
      <c r="J65" s="10">
        <f t="shared" si="26"/>
        <v>0</v>
      </c>
      <c r="K65" s="10">
        <f t="shared" si="26"/>
        <v>0</v>
      </c>
      <c r="L65" s="10">
        <f t="shared" si="26"/>
        <v>0</v>
      </c>
      <c r="M65" s="10">
        <f t="shared" si="26"/>
        <v>0</v>
      </c>
      <c r="N65" s="10">
        <f t="shared" si="26"/>
        <v>0</v>
      </c>
      <c r="O65" s="10">
        <f t="shared" si="26"/>
        <v>0</v>
      </c>
      <c r="P65" s="10">
        <f t="shared" si="26"/>
        <v>0</v>
      </c>
      <c r="Q65" s="10">
        <f t="shared" si="26"/>
        <v>0</v>
      </c>
      <c r="R65" s="10">
        <f t="shared" si="26"/>
        <v>0</v>
      </c>
      <c r="S65" s="10">
        <f t="shared" si="26"/>
        <v>0</v>
      </c>
      <c r="T65" s="10">
        <f t="shared" si="26"/>
        <v>0</v>
      </c>
      <c r="U65" s="10">
        <f t="shared" si="26"/>
        <v>0</v>
      </c>
      <c r="V65" s="10">
        <f t="shared" si="26"/>
        <v>0</v>
      </c>
      <c r="W65" s="10">
        <f t="shared" si="26"/>
        <v>0</v>
      </c>
      <c r="X65" s="10">
        <f t="shared" si="26"/>
        <v>0</v>
      </c>
      <c r="Y65" s="10">
        <f t="shared" si="26"/>
        <v>0</v>
      </c>
      <c r="Z65" s="10">
        <f t="shared" si="26"/>
        <v>0</v>
      </c>
      <c r="AA65" s="10">
        <f t="shared" si="26"/>
        <v>0</v>
      </c>
      <c r="AB65" s="10">
        <f t="shared" si="26"/>
        <v>0</v>
      </c>
      <c r="AC65" s="10">
        <f t="shared" si="26"/>
        <v>0</v>
      </c>
      <c r="AD65" s="10">
        <f t="shared" si="26"/>
        <v>0</v>
      </c>
      <c r="AE65" s="10">
        <f t="shared" si="26"/>
        <v>0</v>
      </c>
      <c r="AF65" s="10">
        <f t="shared" si="26"/>
        <v>0</v>
      </c>
      <c r="AG65" s="10">
        <f t="shared" si="26"/>
        <v>0</v>
      </c>
      <c r="AH65" s="10">
        <f t="shared" si="26"/>
        <v>0</v>
      </c>
      <c r="AI65" s="10">
        <f t="shared" si="26"/>
        <v>0</v>
      </c>
      <c r="AJ65" s="10">
        <f t="shared" si="26"/>
        <v>0</v>
      </c>
      <c r="AK65" s="9">
        <f t="shared" si="26"/>
        <v>3298750</v>
      </c>
      <c r="AL65" s="9">
        <f t="shared" si="26"/>
        <v>377000</v>
      </c>
      <c r="AM65" s="9">
        <f t="shared" si="26"/>
        <v>4429750</v>
      </c>
      <c r="AN65" s="9">
        <f t="shared" si="26"/>
        <v>13289250</v>
      </c>
      <c r="AO65" s="9">
        <f t="shared" si="26"/>
        <v>5372250</v>
      </c>
      <c r="AP65" s="9">
        <f t="shared" si="26"/>
        <v>5278000</v>
      </c>
      <c r="AQ65" s="9">
        <f t="shared" si="26"/>
        <v>5937750</v>
      </c>
      <c r="AR65" s="9">
        <f t="shared" si="26"/>
        <v>4995250</v>
      </c>
      <c r="AS65" s="9">
        <f t="shared" si="26"/>
        <v>10461750</v>
      </c>
      <c r="AT65" s="9">
        <f t="shared" si="26"/>
        <v>5937750</v>
      </c>
      <c r="AU65" s="9">
        <f t="shared" si="26"/>
        <v>6409000</v>
      </c>
      <c r="AV65" s="9">
        <f t="shared" si="26"/>
        <v>7728500</v>
      </c>
      <c r="AW65" s="9">
        <f t="shared" si="26"/>
        <v>9142250</v>
      </c>
      <c r="AX65" s="9">
        <f t="shared" si="26"/>
        <v>5372250</v>
      </c>
      <c r="AY65" s="9">
        <f t="shared" si="26"/>
        <v>2921750</v>
      </c>
      <c r="AZ65" s="9">
        <f t="shared" si="26"/>
        <v>3204500</v>
      </c>
      <c r="BA65" s="9">
        <f t="shared" si="26"/>
        <v>3770000</v>
      </c>
      <c r="BB65" s="9">
        <f t="shared" si="26"/>
        <v>4147000</v>
      </c>
      <c r="BC65" s="9">
        <f t="shared" si="26"/>
        <v>2827500</v>
      </c>
      <c r="BD65" s="9">
        <f t="shared" si="26"/>
        <v>1979250</v>
      </c>
      <c r="BE65" s="9">
        <f t="shared" si="26"/>
        <v>3204500</v>
      </c>
      <c r="BF65" s="9">
        <f t="shared" si="26"/>
        <v>2167750</v>
      </c>
      <c r="BG65" s="9">
        <f t="shared" si="26"/>
        <v>3393000</v>
      </c>
      <c r="BH65" s="9">
        <f t="shared" si="26"/>
        <v>3864250</v>
      </c>
      <c r="BI65" s="9">
        <f t="shared" si="26"/>
        <v>2639000</v>
      </c>
      <c r="BJ65" s="9">
        <f t="shared" si="26"/>
        <v>3110250</v>
      </c>
      <c r="BK65" s="9">
        <f t="shared" si="26"/>
        <v>1508000</v>
      </c>
      <c r="BL65" s="9">
        <f t="shared" si="26"/>
        <v>2544750</v>
      </c>
      <c r="BM65" s="9">
        <f t="shared" si="26"/>
        <v>3110250</v>
      </c>
      <c r="BN65" s="9">
        <f t="shared" si="26"/>
        <v>2167750</v>
      </c>
    </row>
    <row r="66" spans="1:66" x14ac:dyDescent="0.25">
      <c r="A66" t="s">
        <v>25</v>
      </c>
      <c r="B66" s="9">
        <f>VLOOKUP(A66,Price!$A$3:$D$33,4,FALSE)</f>
        <v>96575</v>
      </c>
      <c r="C66" s="10">
        <f t="shared" ref="C66:BN66" si="27">$B25*C25</f>
        <v>0</v>
      </c>
      <c r="D66" s="10">
        <f t="shared" si="27"/>
        <v>0</v>
      </c>
      <c r="E66" s="10">
        <f t="shared" si="27"/>
        <v>0</v>
      </c>
      <c r="F66" s="10">
        <f t="shared" si="27"/>
        <v>0</v>
      </c>
      <c r="G66" s="10">
        <f t="shared" si="27"/>
        <v>0</v>
      </c>
      <c r="H66" s="10">
        <f t="shared" si="27"/>
        <v>0</v>
      </c>
      <c r="I66" s="10">
        <f t="shared" si="27"/>
        <v>0</v>
      </c>
      <c r="J66" s="10">
        <f t="shared" si="27"/>
        <v>0</v>
      </c>
      <c r="K66" s="10">
        <f t="shared" si="27"/>
        <v>0</v>
      </c>
      <c r="L66" s="10">
        <f t="shared" si="27"/>
        <v>0</v>
      </c>
      <c r="M66" s="10">
        <f t="shared" si="27"/>
        <v>0</v>
      </c>
      <c r="N66" s="10">
        <f t="shared" si="27"/>
        <v>0</v>
      </c>
      <c r="O66" s="10">
        <f t="shared" si="27"/>
        <v>0</v>
      </c>
      <c r="P66" s="10">
        <f t="shared" si="27"/>
        <v>0</v>
      </c>
      <c r="Q66" s="10">
        <f t="shared" si="27"/>
        <v>0</v>
      </c>
      <c r="R66" s="10">
        <f t="shared" si="27"/>
        <v>0</v>
      </c>
      <c r="S66" s="10">
        <f t="shared" si="27"/>
        <v>0</v>
      </c>
      <c r="T66" s="10">
        <f t="shared" si="27"/>
        <v>0</v>
      </c>
      <c r="U66" s="10">
        <f t="shared" si="27"/>
        <v>0</v>
      </c>
      <c r="V66" s="10">
        <f t="shared" si="27"/>
        <v>0</v>
      </c>
      <c r="W66" s="10">
        <f t="shared" si="27"/>
        <v>0</v>
      </c>
      <c r="X66" s="10">
        <f t="shared" si="27"/>
        <v>0</v>
      </c>
      <c r="Y66" s="10">
        <f t="shared" si="27"/>
        <v>0</v>
      </c>
      <c r="Z66" s="10">
        <f t="shared" si="27"/>
        <v>0</v>
      </c>
      <c r="AA66" s="10">
        <f t="shared" si="27"/>
        <v>0</v>
      </c>
      <c r="AB66" s="10">
        <f t="shared" si="27"/>
        <v>0</v>
      </c>
      <c r="AC66" s="10">
        <f t="shared" si="27"/>
        <v>0</v>
      </c>
      <c r="AD66" s="10">
        <f t="shared" si="27"/>
        <v>0</v>
      </c>
      <c r="AE66" s="10">
        <f t="shared" si="27"/>
        <v>0</v>
      </c>
      <c r="AF66" s="10">
        <f t="shared" si="27"/>
        <v>0</v>
      </c>
      <c r="AG66" s="10">
        <f t="shared" si="27"/>
        <v>0</v>
      </c>
      <c r="AH66" s="10">
        <f t="shared" si="27"/>
        <v>0</v>
      </c>
      <c r="AI66" s="10">
        <f t="shared" si="27"/>
        <v>0</v>
      </c>
      <c r="AJ66" s="10">
        <f t="shared" si="27"/>
        <v>0</v>
      </c>
      <c r="AK66" s="10">
        <f t="shared" si="27"/>
        <v>0</v>
      </c>
      <c r="AL66" s="10">
        <f t="shared" si="27"/>
        <v>0</v>
      </c>
      <c r="AM66" s="10">
        <f t="shared" si="27"/>
        <v>0</v>
      </c>
      <c r="AN66" s="10">
        <f t="shared" si="27"/>
        <v>0</v>
      </c>
      <c r="AO66" s="10">
        <f t="shared" si="27"/>
        <v>0</v>
      </c>
      <c r="AP66" s="10">
        <f t="shared" si="27"/>
        <v>0</v>
      </c>
      <c r="AQ66" s="10">
        <f t="shared" si="27"/>
        <v>0</v>
      </c>
      <c r="AR66" s="10">
        <f t="shared" si="27"/>
        <v>0</v>
      </c>
      <c r="AS66" s="10">
        <f t="shared" si="27"/>
        <v>0</v>
      </c>
      <c r="AT66" s="10">
        <f t="shared" si="27"/>
        <v>0</v>
      </c>
      <c r="AU66" s="10">
        <f t="shared" si="27"/>
        <v>0</v>
      </c>
      <c r="AV66" s="10">
        <f t="shared" si="27"/>
        <v>0</v>
      </c>
      <c r="AW66" s="10">
        <f t="shared" si="27"/>
        <v>0</v>
      </c>
      <c r="AX66" s="10">
        <f t="shared" si="27"/>
        <v>0</v>
      </c>
      <c r="AY66" s="10">
        <f t="shared" si="27"/>
        <v>0</v>
      </c>
      <c r="AZ66" s="10">
        <f t="shared" si="27"/>
        <v>0</v>
      </c>
      <c r="BA66" s="10">
        <f t="shared" si="27"/>
        <v>0</v>
      </c>
      <c r="BB66" s="10">
        <f t="shared" si="27"/>
        <v>0</v>
      </c>
      <c r="BC66" s="10">
        <f t="shared" si="27"/>
        <v>0</v>
      </c>
      <c r="BD66" s="10">
        <f t="shared" si="27"/>
        <v>0</v>
      </c>
      <c r="BE66" s="10">
        <f t="shared" si="27"/>
        <v>0</v>
      </c>
      <c r="BF66" s="9">
        <f t="shared" si="27"/>
        <v>965750</v>
      </c>
      <c r="BG66" s="9">
        <f t="shared" si="27"/>
        <v>965750</v>
      </c>
      <c r="BH66" s="9">
        <f t="shared" si="27"/>
        <v>1641775</v>
      </c>
      <c r="BI66" s="9">
        <f t="shared" si="27"/>
        <v>2414375</v>
      </c>
      <c r="BJ66" s="9">
        <f t="shared" si="27"/>
        <v>2028075</v>
      </c>
      <c r="BK66" s="9">
        <f t="shared" si="27"/>
        <v>3380125</v>
      </c>
      <c r="BL66" s="9">
        <f t="shared" si="27"/>
        <v>1834925</v>
      </c>
      <c r="BM66" s="9">
        <f t="shared" si="27"/>
        <v>1834925</v>
      </c>
      <c r="BN66" s="9">
        <f t="shared" si="27"/>
        <v>0</v>
      </c>
    </row>
    <row r="67" spans="1:66" x14ac:dyDescent="0.25">
      <c r="A67" t="s">
        <v>26</v>
      </c>
      <c r="B67" s="9">
        <f>VLOOKUP(A67,Price!$A$3:$D$33,4,FALSE)</f>
        <v>14686</v>
      </c>
      <c r="C67" s="10">
        <f t="shared" ref="C67:BN67" si="28">$B26*C26</f>
        <v>0</v>
      </c>
      <c r="D67" s="10">
        <f t="shared" si="28"/>
        <v>0</v>
      </c>
      <c r="E67" s="10">
        <f t="shared" si="28"/>
        <v>0</v>
      </c>
      <c r="F67" s="10">
        <f t="shared" si="28"/>
        <v>0</v>
      </c>
      <c r="G67" s="10">
        <f t="shared" si="28"/>
        <v>0</v>
      </c>
      <c r="H67" s="10">
        <f t="shared" si="28"/>
        <v>0</v>
      </c>
      <c r="I67" s="10">
        <f t="shared" si="28"/>
        <v>0</v>
      </c>
      <c r="J67" s="10">
        <f t="shared" si="28"/>
        <v>0</v>
      </c>
      <c r="K67" s="10">
        <f t="shared" si="28"/>
        <v>0</v>
      </c>
      <c r="L67" s="10">
        <f t="shared" si="28"/>
        <v>0</v>
      </c>
      <c r="M67" s="10">
        <f t="shared" si="28"/>
        <v>0</v>
      </c>
      <c r="N67" s="10">
        <f t="shared" si="28"/>
        <v>0</v>
      </c>
      <c r="O67" s="10">
        <f t="shared" si="28"/>
        <v>0</v>
      </c>
      <c r="P67" s="10">
        <f t="shared" si="28"/>
        <v>0</v>
      </c>
      <c r="Q67" s="9">
        <f t="shared" si="28"/>
        <v>308406</v>
      </c>
      <c r="R67" s="9">
        <f t="shared" si="28"/>
        <v>13085226</v>
      </c>
      <c r="S67" s="9">
        <f t="shared" si="28"/>
        <v>24290644</v>
      </c>
      <c r="T67" s="9">
        <f t="shared" si="28"/>
        <v>15948996</v>
      </c>
      <c r="U67" s="9">
        <f t="shared" si="28"/>
        <v>10206770</v>
      </c>
      <c r="V67" s="9">
        <f t="shared" si="28"/>
        <v>10103968</v>
      </c>
      <c r="W67" s="9">
        <f t="shared" si="28"/>
        <v>15376242</v>
      </c>
      <c r="X67" s="9">
        <f t="shared" si="28"/>
        <v>24261272</v>
      </c>
      <c r="Y67" s="9">
        <f t="shared" si="28"/>
        <v>27741854</v>
      </c>
      <c r="Z67" s="9">
        <f t="shared" si="28"/>
        <v>25935476</v>
      </c>
      <c r="AA67" s="9">
        <f t="shared" si="28"/>
        <v>19987646</v>
      </c>
      <c r="AB67" s="9">
        <f t="shared" si="28"/>
        <v>12835564</v>
      </c>
      <c r="AC67" s="9">
        <f t="shared" si="28"/>
        <v>10177398</v>
      </c>
      <c r="AD67" s="9">
        <f t="shared" si="28"/>
        <v>11543196</v>
      </c>
      <c r="AE67" s="9">
        <f t="shared" si="28"/>
        <v>8796914</v>
      </c>
      <c r="AF67" s="9">
        <f t="shared" si="28"/>
        <v>9957108</v>
      </c>
      <c r="AG67" s="9">
        <f t="shared" si="28"/>
        <v>8576624</v>
      </c>
      <c r="AH67" s="9">
        <f t="shared" si="28"/>
        <v>11998462</v>
      </c>
      <c r="AI67" s="9">
        <f t="shared" si="28"/>
        <v>26302626</v>
      </c>
      <c r="AJ67" s="9">
        <f t="shared" si="28"/>
        <v>16918272</v>
      </c>
      <c r="AK67" s="9">
        <f t="shared" si="28"/>
        <v>30767170</v>
      </c>
      <c r="AL67" s="9">
        <f t="shared" si="28"/>
        <v>16154600</v>
      </c>
      <c r="AM67" s="9">
        <f t="shared" si="28"/>
        <v>13496434</v>
      </c>
      <c r="AN67" s="9">
        <f t="shared" si="28"/>
        <v>11792858</v>
      </c>
      <c r="AO67" s="9">
        <f t="shared" si="28"/>
        <v>15288126</v>
      </c>
      <c r="AP67" s="9">
        <f t="shared" si="28"/>
        <v>21324072</v>
      </c>
      <c r="AQ67" s="9">
        <f t="shared" si="28"/>
        <v>25568326</v>
      </c>
      <c r="AR67" s="9">
        <f t="shared" si="28"/>
        <v>39534712</v>
      </c>
      <c r="AS67" s="9">
        <f t="shared" si="28"/>
        <v>23071706</v>
      </c>
      <c r="AT67" s="9">
        <f t="shared" si="28"/>
        <v>20134506</v>
      </c>
      <c r="AU67" s="9">
        <f t="shared" si="28"/>
        <v>12013148</v>
      </c>
      <c r="AV67" s="9">
        <f t="shared" si="28"/>
        <v>5184158</v>
      </c>
      <c r="AW67" s="9">
        <f t="shared" si="28"/>
        <v>7034594</v>
      </c>
      <c r="AX67" s="9">
        <f t="shared" si="28"/>
        <v>6623386</v>
      </c>
      <c r="AY67" s="9">
        <f t="shared" si="28"/>
        <v>7225512</v>
      </c>
      <c r="AZ67" s="9">
        <f t="shared" si="28"/>
        <v>5889086</v>
      </c>
      <c r="BA67" s="9">
        <f t="shared" si="28"/>
        <v>5830342</v>
      </c>
      <c r="BB67" s="9">
        <f t="shared" si="28"/>
        <v>6946478</v>
      </c>
      <c r="BC67" s="9">
        <f t="shared" si="28"/>
        <v>6285608</v>
      </c>
      <c r="BD67" s="9">
        <f t="shared" si="28"/>
        <v>10676722</v>
      </c>
      <c r="BE67" s="9">
        <f t="shared" si="28"/>
        <v>6814304</v>
      </c>
      <c r="BF67" s="9">
        <f t="shared" si="28"/>
        <v>8576624</v>
      </c>
      <c r="BG67" s="9">
        <f t="shared" si="28"/>
        <v>5051984</v>
      </c>
      <c r="BH67" s="9">
        <f t="shared" si="28"/>
        <v>3172176</v>
      </c>
      <c r="BI67" s="9">
        <f t="shared" si="28"/>
        <v>1336426</v>
      </c>
      <c r="BJ67" s="9">
        <f t="shared" si="28"/>
        <v>646184</v>
      </c>
      <c r="BK67" s="9">
        <f t="shared" si="28"/>
        <v>323092</v>
      </c>
      <c r="BL67" s="9">
        <f t="shared" si="28"/>
        <v>146860</v>
      </c>
      <c r="BM67" s="9">
        <f t="shared" si="28"/>
        <v>88116</v>
      </c>
      <c r="BN67" s="9">
        <f t="shared" si="28"/>
        <v>102802</v>
      </c>
    </row>
    <row r="68" spans="1:66" x14ac:dyDescent="0.25">
      <c r="A68" t="s">
        <v>27</v>
      </c>
      <c r="B68" s="9">
        <f>VLOOKUP(A68,Price!$A$3:$D$33,4,FALSE)</f>
        <v>23845</v>
      </c>
      <c r="C68" s="10">
        <f t="shared" ref="C68:BN68" si="29">$B27*C27</f>
        <v>0</v>
      </c>
      <c r="D68" s="10">
        <f t="shared" si="29"/>
        <v>0</v>
      </c>
      <c r="E68" s="10">
        <f t="shared" si="29"/>
        <v>0</v>
      </c>
      <c r="F68" s="10">
        <f t="shared" si="29"/>
        <v>0</v>
      </c>
      <c r="G68" s="10">
        <f t="shared" si="29"/>
        <v>0</v>
      </c>
      <c r="H68" s="10">
        <f t="shared" si="29"/>
        <v>0</v>
      </c>
      <c r="I68" s="10">
        <f t="shared" si="29"/>
        <v>0</v>
      </c>
      <c r="J68" s="10">
        <f t="shared" si="29"/>
        <v>0</v>
      </c>
      <c r="K68" s="10">
        <f t="shared" si="29"/>
        <v>0</v>
      </c>
      <c r="L68" s="10">
        <f t="shared" si="29"/>
        <v>0</v>
      </c>
      <c r="M68" s="10">
        <f t="shared" si="29"/>
        <v>0</v>
      </c>
      <c r="N68" s="10">
        <f t="shared" si="29"/>
        <v>0</v>
      </c>
      <c r="O68" s="9">
        <f t="shared" si="29"/>
        <v>1907600</v>
      </c>
      <c r="P68" s="9">
        <f t="shared" si="29"/>
        <v>858420</v>
      </c>
      <c r="Q68" s="9">
        <f t="shared" si="29"/>
        <v>1049180</v>
      </c>
      <c r="R68" s="9">
        <f t="shared" si="29"/>
        <v>1335320</v>
      </c>
      <c r="S68" s="9">
        <f t="shared" si="29"/>
        <v>1883755</v>
      </c>
      <c r="T68" s="9">
        <f t="shared" si="29"/>
        <v>2026825</v>
      </c>
      <c r="U68" s="9">
        <f t="shared" si="29"/>
        <v>786885</v>
      </c>
      <c r="V68" s="9">
        <f t="shared" si="29"/>
        <v>786885</v>
      </c>
      <c r="W68" s="9">
        <f t="shared" si="29"/>
        <v>882265</v>
      </c>
      <c r="X68" s="9">
        <f t="shared" si="29"/>
        <v>858420</v>
      </c>
      <c r="Y68" s="9">
        <f t="shared" si="29"/>
        <v>715350</v>
      </c>
      <c r="Z68" s="9">
        <f t="shared" si="29"/>
        <v>1001490</v>
      </c>
      <c r="AA68" s="9">
        <f t="shared" si="29"/>
        <v>1836065</v>
      </c>
      <c r="AB68" s="9">
        <f t="shared" si="29"/>
        <v>6128165</v>
      </c>
      <c r="AC68" s="9">
        <f t="shared" si="29"/>
        <v>8035765</v>
      </c>
      <c r="AD68" s="9">
        <f t="shared" si="29"/>
        <v>739195</v>
      </c>
      <c r="AE68" s="9">
        <f t="shared" si="29"/>
        <v>3028315</v>
      </c>
      <c r="AF68" s="9">
        <f t="shared" si="29"/>
        <v>2169895</v>
      </c>
      <c r="AG68" s="9">
        <f t="shared" si="29"/>
        <v>929955</v>
      </c>
      <c r="AH68" s="9">
        <f t="shared" si="29"/>
        <v>1096870</v>
      </c>
      <c r="AI68" s="9">
        <f t="shared" si="29"/>
        <v>715350</v>
      </c>
      <c r="AJ68" s="9">
        <f t="shared" si="29"/>
        <v>476900</v>
      </c>
      <c r="AK68" s="9">
        <f t="shared" si="29"/>
        <v>667660</v>
      </c>
      <c r="AL68" s="9">
        <f t="shared" si="29"/>
        <v>286140</v>
      </c>
      <c r="AM68" s="9">
        <f t="shared" si="29"/>
        <v>262295</v>
      </c>
      <c r="AN68" s="9">
        <f t="shared" si="29"/>
        <v>23845</v>
      </c>
      <c r="AO68" s="9">
        <f t="shared" si="29"/>
        <v>71535</v>
      </c>
      <c r="AP68" s="9">
        <f t="shared" si="29"/>
        <v>572280</v>
      </c>
      <c r="AQ68" s="9">
        <f t="shared" si="29"/>
        <v>286140</v>
      </c>
      <c r="AR68" s="9">
        <f t="shared" si="29"/>
        <v>834575</v>
      </c>
      <c r="AS68" s="9">
        <f t="shared" si="29"/>
        <v>524590</v>
      </c>
      <c r="AT68" s="9">
        <f t="shared" si="29"/>
        <v>405365</v>
      </c>
      <c r="AU68" s="9">
        <f t="shared" si="29"/>
        <v>476900</v>
      </c>
      <c r="AV68" s="9">
        <f t="shared" si="29"/>
        <v>357675</v>
      </c>
      <c r="AW68" s="9">
        <f t="shared" si="29"/>
        <v>405365</v>
      </c>
      <c r="AX68" s="9">
        <f t="shared" si="29"/>
        <v>429210</v>
      </c>
      <c r="AY68" s="9">
        <f t="shared" si="29"/>
        <v>286140</v>
      </c>
      <c r="AZ68" s="9">
        <f t="shared" si="29"/>
        <v>71535</v>
      </c>
      <c r="BA68" s="9">
        <f t="shared" si="29"/>
        <v>47690</v>
      </c>
      <c r="BB68" s="9">
        <f t="shared" si="29"/>
        <v>238450</v>
      </c>
      <c r="BC68" s="9">
        <f t="shared" si="29"/>
        <v>381520</v>
      </c>
      <c r="BD68" s="9">
        <f t="shared" si="29"/>
        <v>429210</v>
      </c>
      <c r="BE68" s="9">
        <f t="shared" si="29"/>
        <v>548435</v>
      </c>
      <c r="BF68" s="9">
        <f t="shared" si="29"/>
        <v>286140</v>
      </c>
      <c r="BG68" s="9">
        <f t="shared" si="29"/>
        <v>143070</v>
      </c>
      <c r="BH68" s="9">
        <f t="shared" si="29"/>
        <v>71535</v>
      </c>
      <c r="BI68" s="9">
        <f t="shared" si="29"/>
        <v>214605</v>
      </c>
      <c r="BJ68" s="9">
        <f t="shared" si="29"/>
        <v>95380</v>
      </c>
      <c r="BK68" s="9">
        <f t="shared" si="29"/>
        <v>214605</v>
      </c>
      <c r="BL68" s="9">
        <f t="shared" si="29"/>
        <v>47690</v>
      </c>
      <c r="BM68" s="9">
        <f t="shared" si="29"/>
        <v>119225</v>
      </c>
      <c r="BN68" s="9">
        <f t="shared" si="29"/>
        <v>23845</v>
      </c>
    </row>
    <row r="69" spans="1:66" x14ac:dyDescent="0.25">
      <c r="A69" s="2" t="s">
        <v>28</v>
      </c>
      <c r="B69" s="10">
        <f>VLOOKUP(A69,Price!$A$3:$D$33,4,FALSE)</f>
        <v>0</v>
      </c>
      <c r="C69" s="10">
        <f t="shared" ref="C69:BN69" si="30">$B28*C28</f>
        <v>0</v>
      </c>
      <c r="D69" s="10">
        <f t="shared" si="30"/>
        <v>0</v>
      </c>
      <c r="E69" s="10">
        <f t="shared" si="30"/>
        <v>0</v>
      </c>
      <c r="F69" s="10">
        <f t="shared" si="30"/>
        <v>0</v>
      </c>
      <c r="G69" s="10">
        <f t="shared" si="30"/>
        <v>0</v>
      </c>
      <c r="H69" s="10">
        <f t="shared" si="30"/>
        <v>0</v>
      </c>
      <c r="I69" s="10">
        <f t="shared" si="30"/>
        <v>0</v>
      </c>
      <c r="J69" s="10">
        <f t="shared" si="30"/>
        <v>0</v>
      </c>
      <c r="K69" s="10">
        <f t="shared" si="30"/>
        <v>0</v>
      </c>
      <c r="L69" s="10">
        <f t="shared" si="30"/>
        <v>0</v>
      </c>
      <c r="M69" s="10">
        <f t="shared" si="30"/>
        <v>0</v>
      </c>
      <c r="N69" s="10">
        <f t="shared" si="30"/>
        <v>0</v>
      </c>
      <c r="O69" s="10">
        <f t="shared" si="30"/>
        <v>0</v>
      </c>
      <c r="P69" s="10">
        <f t="shared" si="30"/>
        <v>0</v>
      </c>
      <c r="Q69" s="10">
        <f t="shared" si="30"/>
        <v>0</v>
      </c>
      <c r="R69" s="10">
        <f t="shared" si="30"/>
        <v>0</v>
      </c>
      <c r="S69" s="10">
        <f t="shared" si="30"/>
        <v>0</v>
      </c>
      <c r="T69" s="10">
        <f t="shared" si="30"/>
        <v>0</v>
      </c>
      <c r="U69" s="10">
        <f t="shared" si="30"/>
        <v>0</v>
      </c>
      <c r="V69" s="10">
        <f t="shared" si="30"/>
        <v>0</v>
      </c>
      <c r="W69" s="10">
        <f t="shared" si="30"/>
        <v>0</v>
      </c>
      <c r="X69" s="10">
        <f t="shared" si="30"/>
        <v>0</v>
      </c>
      <c r="Y69" s="10">
        <f t="shared" si="30"/>
        <v>0</v>
      </c>
      <c r="Z69" s="10">
        <f t="shared" si="30"/>
        <v>0</v>
      </c>
      <c r="AA69" s="10">
        <f t="shared" si="30"/>
        <v>0</v>
      </c>
      <c r="AB69" s="10">
        <f t="shared" si="30"/>
        <v>0</v>
      </c>
      <c r="AC69" s="10">
        <f t="shared" si="30"/>
        <v>0</v>
      </c>
      <c r="AD69" s="10">
        <f t="shared" si="30"/>
        <v>0</v>
      </c>
      <c r="AE69" s="10">
        <f t="shared" si="30"/>
        <v>0</v>
      </c>
      <c r="AF69" s="10">
        <f t="shared" si="30"/>
        <v>0</v>
      </c>
      <c r="AG69" s="10">
        <f t="shared" si="30"/>
        <v>0</v>
      </c>
      <c r="AH69" s="10">
        <f t="shared" si="30"/>
        <v>0</v>
      </c>
      <c r="AI69" s="10">
        <f t="shared" si="30"/>
        <v>0</v>
      </c>
      <c r="AJ69" s="10">
        <f t="shared" si="30"/>
        <v>0</v>
      </c>
      <c r="AK69" s="10">
        <f t="shared" si="30"/>
        <v>0</v>
      </c>
      <c r="AL69" s="10">
        <f t="shared" si="30"/>
        <v>0</v>
      </c>
      <c r="AM69" s="10">
        <f t="shared" si="30"/>
        <v>0</v>
      </c>
      <c r="AN69" s="10">
        <f t="shared" si="30"/>
        <v>0</v>
      </c>
      <c r="AO69" s="10">
        <f t="shared" si="30"/>
        <v>0</v>
      </c>
      <c r="AP69" s="10">
        <f t="shared" si="30"/>
        <v>0</v>
      </c>
      <c r="AQ69" s="10">
        <f t="shared" si="30"/>
        <v>0</v>
      </c>
      <c r="AR69" s="10">
        <f t="shared" si="30"/>
        <v>0</v>
      </c>
      <c r="AS69" s="10">
        <f t="shared" si="30"/>
        <v>0</v>
      </c>
      <c r="AT69" s="10">
        <f t="shared" si="30"/>
        <v>0</v>
      </c>
      <c r="AU69" s="10">
        <f t="shared" si="30"/>
        <v>0</v>
      </c>
      <c r="AV69" s="10">
        <f t="shared" si="30"/>
        <v>0</v>
      </c>
      <c r="AW69" s="10">
        <f t="shared" si="30"/>
        <v>0</v>
      </c>
      <c r="AX69" s="10">
        <f t="shared" si="30"/>
        <v>0</v>
      </c>
      <c r="AY69" s="10">
        <f t="shared" si="30"/>
        <v>0</v>
      </c>
      <c r="AZ69" s="9">
        <f t="shared" si="30"/>
        <v>0</v>
      </c>
      <c r="BA69" s="9">
        <f t="shared" si="30"/>
        <v>0</v>
      </c>
      <c r="BB69" s="9">
        <f t="shared" si="30"/>
        <v>0</v>
      </c>
      <c r="BC69" s="9">
        <f t="shared" si="30"/>
        <v>0</v>
      </c>
      <c r="BD69" s="9">
        <f t="shared" si="30"/>
        <v>0</v>
      </c>
      <c r="BE69" s="9">
        <f t="shared" si="30"/>
        <v>0</v>
      </c>
      <c r="BF69" s="9">
        <f t="shared" si="30"/>
        <v>0</v>
      </c>
      <c r="BG69" s="9">
        <f t="shared" si="30"/>
        <v>0</v>
      </c>
      <c r="BH69" s="9">
        <f t="shared" si="30"/>
        <v>0</v>
      </c>
      <c r="BI69" s="9">
        <f t="shared" si="30"/>
        <v>0</v>
      </c>
      <c r="BJ69" s="9">
        <f t="shared" si="30"/>
        <v>0</v>
      </c>
      <c r="BK69" s="9">
        <f t="shared" si="30"/>
        <v>0</v>
      </c>
      <c r="BL69" s="9">
        <f t="shared" si="30"/>
        <v>0</v>
      </c>
      <c r="BM69" s="9">
        <f t="shared" si="30"/>
        <v>0</v>
      </c>
      <c r="BN69" s="9">
        <f t="shared" si="30"/>
        <v>0</v>
      </c>
    </row>
    <row r="70" spans="1:66" x14ac:dyDescent="0.25">
      <c r="A70" t="s">
        <v>38</v>
      </c>
      <c r="B70" s="9">
        <f>VLOOKUP(A70,Price!$A$3:$D$33,4,FALSE)</f>
        <v>41450</v>
      </c>
      <c r="C70" s="10">
        <f t="shared" ref="C70:BN70" si="31">$B29*C29</f>
        <v>0</v>
      </c>
      <c r="D70" s="10">
        <f t="shared" si="31"/>
        <v>0</v>
      </c>
      <c r="E70" s="10">
        <f t="shared" si="31"/>
        <v>0</v>
      </c>
      <c r="F70" s="10">
        <f t="shared" si="31"/>
        <v>0</v>
      </c>
      <c r="G70" s="10">
        <f t="shared" si="31"/>
        <v>0</v>
      </c>
      <c r="H70" s="10">
        <f t="shared" si="31"/>
        <v>0</v>
      </c>
      <c r="I70" s="10">
        <f t="shared" si="31"/>
        <v>0</v>
      </c>
      <c r="J70" s="10">
        <f t="shared" si="31"/>
        <v>0</v>
      </c>
      <c r="K70" s="10">
        <f t="shared" si="31"/>
        <v>0</v>
      </c>
      <c r="L70" s="10">
        <f t="shared" si="31"/>
        <v>0</v>
      </c>
      <c r="M70" s="10">
        <f t="shared" si="31"/>
        <v>0</v>
      </c>
      <c r="N70" s="10">
        <f t="shared" si="31"/>
        <v>0</v>
      </c>
      <c r="O70" s="10">
        <f t="shared" si="31"/>
        <v>0</v>
      </c>
      <c r="P70" s="10">
        <f t="shared" si="31"/>
        <v>0</v>
      </c>
      <c r="Q70" s="10">
        <f t="shared" si="31"/>
        <v>0</v>
      </c>
      <c r="R70" s="10">
        <f t="shared" si="31"/>
        <v>0</v>
      </c>
      <c r="S70" s="10">
        <f t="shared" si="31"/>
        <v>0</v>
      </c>
      <c r="T70" s="10">
        <f t="shared" si="31"/>
        <v>0</v>
      </c>
      <c r="U70" s="10">
        <f t="shared" si="31"/>
        <v>0</v>
      </c>
      <c r="V70" s="10">
        <f t="shared" si="31"/>
        <v>0</v>
      </c>
      <c r="W70" s="10">
        <f t="shared" si="31"/>
        <v>0</v>
      </c>
      <c r="X70" s="10">
        <f t="shared" si="31"/>
        <v>0</v>
      </c>
      <c r="Y70" s="10">
        <f t="shared" si="31"/>
        <v>0</v>
      </c>
      <c r="Z70" s="10">
        <f t="shared" si="31"/>
        <v>0</v>
      </c>
      <c r="AA70" s="10">
        <f t="shared" si="31"/>
        <v>0</v>
      </c>
      <c r="AB70" s="10">
        <f t="shared" si="31"/>
        <v>0</v>
      </c>
      <c r="AC70" s="10">
        <f t="shared" si="31"/>
        <v>0</v>
      </c>
      <c r="AD70" s="10">
        <f t="shared" si="31"/>
        <v>0</v>
      </c>
      <c r="AE70" s="10">
        <f t="shared" si="31"/>
        <v>0</v>
      </c>
      <c r="AF70" s="10">
        <f t="shared" si="31"/>
        <v>0</v>
      </c>
      <c r="AG70" s="10">
        <f t="shared" si="31"/>
        <v>0</v>
      </c>
      <c r="AH70" s="10">
        <f t="shared" si="31"/>
        <v>0</v>
      </c>
      <c r="AI70" s="10">
        <f t="shared" si="31"/>
        <v>0</v>
      </c>
      <c r="AJ70" s="10">
        <f t="shared" si="31"/>
        <v>0</v>
      </c>
      <c r="AK70" s="10">
        <f t="shared" si="31"/>
        <v>0</v>
      </c>
      <c r="AL70" s="10">
        <f t="shared" si="31"/>
        <v>0</v>
      </c>
      <c r="AM70" s="10">
        <f t="shared" si="31"/>
        <v>0</v>
      </c>
      <c r="AN70" s="10">
        <f t="shared" si="31"/>
        <v>0</v>
      </c>
      <c r="AO70" s="10">
        <f t="shared" si="31"/>
        <v>0</v>
      </c>
      <c r="AP70" s="10">
        <f t="shared" si="31"/>
        <v>0</v>
      </c>
      <c r="AQ70" s="10">
        <f t="shared" si="31"/>
        <v>0</v>
      </c>
      <c r="AR70" s="10">
        <f t="shared" si="31"/>
        <v>0</v>
      </c>
      <c r="AS70" s="10">
        <f t="shared" si="31"/>
        <v>0</v>
      </c>
      <c r="AT70" s="9">
        <f t="shared" si="31"/>
        <v>1699450</v>
      </c>
      <c r="AU70" s="9">
        <f t="shared" si="31"/>
        <v>2113950</v>
      </c>
      <c r="AV70" s="9">
        <f t="shared" si="31"/>
        <v>2694250</v>
      </c>
      <c r="AW70" s="9">
        <f t="shared" si="31"/>
        <v>4062100</v>
      </c>
      <c r="AX70" s="9">
        <f t="shared" si="31"/>
        <v>7999850</v>
      </c>
      <c r="AY70" s="9">
        <f t="shared" si="31"/>
        <v>13512700</v>
      </c>
      <c r="AZ70" s="9">
        <f t="shared" si="31"/>
        <v>9948000</v>
      </c>
      <c r="BA70" s="9">
        <f t="shared" si="31"/>
        <v>4518050</v>
      </c>
      <c r="BB70" s="9">
        <f t="shared" si="31"/>
        <v>6010250</v>
      </c>
      <c r="BC70" s="9">
        <f t="shared" si="31"/>
        <v>6549100</v>
      </c>
      <c r="BD70" s="9">
        <f t="shared" si="31"/>
        <v>11523100</v>
      </c>
      <c r="BE70" s="9">
        <f t="shared" si="31"/>
        <v>10030900</v>
      </c>
      <c r="BF70" s="9">
        <f t="shared" si="31"/>
        <v>8124200</v>
      </c>
      <c r="BG70" s="9">
        <f t="shared" si="31"/>
        <v>7129400</v>
      </c>
      <c r="BH70" s="9">
        <f t="shared" si="31"/>
        <v>6093150</v>
      </c>
      <c r="BI70" s="9">
        <f t="shared" si="31"/>
        <v>3357450</v>
      </c>
      <c r="BJ70" s="9">
        <f t="shared" si="31"/>
        <v>1699450</v>
      </c>
      <c r="BK70" s="9">
        <f t="shared" si="31"/>
        <v>4020650</v>
      </c>
      <c r="BL70" s="9">
        <f t="shared" si="31"/>
        <v>0</v>
      </c>
      <c r="BM70" s="9">
        <f t="shared" si="31"/>
        <v>0</v>
      </c>
      <c r="BN70" s="9">
        <f t="shared" si="31"/>
        <v>0</v>
      </c>
    </row>
    <row r="71" spans="1:66" x14ac:dyDescent="0.25">
      <c r="A71" s="2" t="s">
        <v>39</v>
      </c>
      <c r="B71" s="10">
        <f>VLOOKUP(A71,Price!$A$3:$D$33,4,FALSE)</f>
        <v>845000</v>
      </c>
      <c r="C71" s="10">
        <f t="shared" ref="C71:BN71" si="32">$B30*C30</f>
        <v>0</v>
      </c>
      <c r="D71" s="10">
        <f t="shared" si="32"/>
        <v>0</v>
      </c>
      <c r="E71" s="10">
        <f t="shared" si="32"/>
        <v>0</v>
      </c>
      <c r="F71" s="10">
        <f t="shared" si="32"/>
        <v>0</v>
      </c>
      <c r="G71" s="10">
        <f t="shared" si="32"/>
        <v>0</v>
      </c>
      <c r="H71" s="10">
        <f t="shared" si="32"/>
        <v>0</v>
      </c>
      <c r="I71" s="10">
        <f t="shared" si="32"/>
        <v>0</v>
      </c>
      <c r="J71" s="10">
        <f t="shared" si="32"/>
        <v>0</v>
      </c>
      <c r="K71" s="10">
        <f t="shared" si="32"/>
        <v>0</v>
      </c>
      <c r="L71" s="10">
        <f t="shared" si="32"/>
        <v>0</v>
      </c>
      <c r="M71" s="10">
        <f t="shared" si="32"/>
        <v>0</v>
      </c>
      <c r="N71" s="10">
        <f t="shared" si="32"/>
        <v>0</v>
      </c>
      <c r="O71" s="10">
        <f t="shared" si="32"/>
        <v>0</v>
      </c>
      <c r="P71" s="10">
        <f t="shared" si="32"/>
        <v>0</v>
      </c>
      <c r="Q71" s="10">
        <f t="shared" si="32"/>
        <v>0</v>
      </c>
      <c r="R71" s="10">
        <f t="shared" si="32"/>
        <v>0</v>
      </c>
      <c r="S71" s="10">
        <f t="shared" si="32"/>
        <v>0</v>
      </c>
      <c r="T71" s="10">
        <f t="shared" si="32"/>
        <v>0</v>
      </c>
      <c r="U71" s="10">
        <f t="shared" si="32"/>
        <v>0</v>
      </c>
      <c r="V71" s="10">
        <f t="shared" si="32"/>
        <v>0</v>
      </c>
      <c r="W71" s="10">
        <f t="shared" si="32"/>
        <v>0</v>
      </c>
      <c r="X71" s="10">
        <f t="shared" si="32"/>
        <v>0</v>
      </c>
      <c r="Y71" s="10">
        <f t="shared" si="32"/>
        <v>0</v>
      </c>
      <c r="Z71" s="10">
        <f t="shared" si="32"/>
        <v>0</v>
      </c>
      <c r="AA71" s="10">
        <f t="shared" si="32"/>
        <v>0</v>
      </c>
      <c r="AB71" s="10">
        <f t="shared" si="32"/>
        <v>0</v>
      </c>
      <c r="AC71" s="10">
        <f t="shared" si="32"/>
        <v>0</v>
      </c>
      <c r="AD71" s="10">
        <f t="shared" si="32"/>
        <v>0</v>
      </c>
      <c r="AE71" s="10">
        <f t="shared" si="32"/>
        <v>0</v>
      </c>
      <c r="AF71" s="10">
        <f t="shared" si="32"/>
        <v>0</v>
      </c>
      <c r="AG71" s="10">
        <f t="shared" si="32"/>
        <v>0</v>
      </c>
      <c r="AH71" s="10">
        <f t="shared" si="32"/>
        <v>0</v>
      </c>
      <c r="AI71" s="10">
        <f t="shared" si="32"/>
        <v>0</v>
      </c>
      <c r="AJ71" s="10">
        <f t="shared" si="32"/>
        <v>0</v>
      </c>
      <c r="AK71" s="10">
        <f t="shared" si="32"/>
        <v>0</v>
      </c>
      <c r="AL71" s="10">
        <f t="shared" si="32"/>
        <v>0</v>
      </c>
      <c r="AM71" s="10">
        <f t="shared" si="32"/>
        <v>0</v>
      </c>
      <c r="AN71" s="10">
        <f t="shared" si="32"/>
        <v>0</v>
      </c>
      <c r="AO71" s="10">
        <f t="shared" si="32"/>
        <v>0</v>
      </c>
      <c r="AP71" s="10">
        <f t="shared" si="32"/>
        <v>0</v>
      </c>
      <c r="AQ71" s="10">
        <f t="shared" si="32"/>
        <v>0</v>
      </c>
      <c r="AR71" s="10">
        <f t="shared" si="32"/>
        <v>0</v>
      </c>
      <c r="AS71" s="10">
        <f t="shared" si="32"/>
        <v>0</v>
      </c>
      <c r="AT71" s="10">
        <f t="shared" si="32"/>
        <v>0</v>
      </c>
      <c r="AU71" s="10">
        <f t="shared" si="32"/>
        <v>0</v>
      </c>
      <c r="AV71" s="10">
        <f t="shared" si="32"/>
        <v>0</v>
      </c>
      <c r="AW71" s="10">
        <f t="shared" si="32"/>
        <v>0</v>
      </c>
      <c r="AX71" s="10">
        <f t="shared" si="32"/>
        <v>0</v>
      </c>
      <c r="AY71" s="10">
        <f t="shared" si="32"/>
        <v>0</v>
      </c>
      <c r="AZ71" s="9">
        <f t="shared" si="32"/>
        <v>28730000</v>
      </c>
      <c r="BA71" s="9">
        <f t="shared" si="32"/>
        <v>11830000</v>
      </c>
      <c r="BB71" s="9">
        <f t="shared" si="32"/>
        <v>8450000</v>
      </c>
      <c r="BC71" s="9">
        <f t="shared" si="32"/>
        <v>23660000</v>
      </c>
      <c r="BD71" s="9">
        <f t="shared" si="32"/>
        <v>16900000</v>
      </c>
      <c r="BE71" s="9">
        <f t="shared" si="32"/>
        <v>24505000</v>
      </c>
      <c r="BF71" s="9">
        <f t="shared" si="32"/>
        <v>33800000</v>
      </c>
      <c r="BG71" s="9">
        <f t="shared" si="32"/>
        <v>18590000</v>
      </c>
      <c r="BH71" s="9">
        <f t="shared" si="32"/>
        <v>3380000</v>
      </c>
      <c r="BI71" s="9">
        <f t="shared" si="32"/>
        <v>0</v>
      </c>
      <c r="BJ71" s="9">
        <f t="shared" si="32"/>
        <v>1690000</v>
      </c>
      <c r="BK71" s="9">
        <f t="shared" si="32"/>
        <v>0</v>
      </c>
      <c r="BL71" s="9">
        <f t="shared" si="32"/>
        <v>0</v>
      </c>
      <c r="BM71" s="9">
        <f t="shared" si="32"/>
        <v>0</v>
      </c>
      <c r="BN71" s="9">
        <f t="shared" si="32"/>
        <v>0</v>
      </c>
    </row>
    <row r="72" spans="1:66" x14ac:dyDescent="0.25">
      <c r="A72" t="s">
        <v>40</v>
      </c>
      <c r="B72" s="9">
        <f>VLOOKUP(A72,Price!$A$3:$D$33,4,FALSE)</f>
        <v>39780</v>
      </c>
      <c r="C72" s="10">
        <f t="shared" ref="C72:BN72" si="33">$B31*C31</f>
        <v>0</v>
      </c>
      <c r="D72" s="10">
        <f t="shared" si="33"/>
        <v>0</v>
      </c>
      <c r="E72" s="10">
        <f t="shared" si="33"/>
        <v>0</v>
      </c>
      <c r="F72" s="10">
        <f t="shared" si="33"/>
        <v>0</v>
      </c>
      <c r="G72" s="10">
        <f t="shared" si="33"/>
        <v>0</v>
      </c>
      <c r="H72" s="10">
        <f t="shared" si="33"/>
        <v>0</v>
      </c>
      <c r="I72" s="10">
        <f t="shared" si="33"/>
        <v>0</v>
      </c>
      <c r="J72" s="10">
        <f t="shared" si="33"/>
        <v>0</v>
      </c>
      <c r="K72" s="10">
        <f t="shared" si="33"/>
        <v>0</v>
      </c>
      <c r="L72" s="10">
        <f t="shared" si="33"/>
        <v>0</v>
      </c>
      <c r="M72" s="10">
        <f t="shared" si="33"/>
        <v>0</v>
      </c>
      <c r="N72" s="10">
        <f t="shared" si="33"/>
        <v>0</v>
      </c>
      <c r="O72" s="10">
        <f t="shared" si="33"/>
        <v>0</v>
      </c>
      <c r="P72" s="10">
        <f t="shared" si="33"/>
        <v>0</v>
      </c>
      <c r="Q72" s="10">
        <f t="shared" si="33"/>
        <v>0</v>
      </c>
      <c r="R72" s="10">
        <f t="shared" si="33"/>
        <v>0</v>
      </c>
      <c r="S72" s="10">
        <f t="shared" si="33"/>
        <v>0</v>
      </c>
      <c r="T72" s="10">
        <f t="shared" si="33"/>
        <v>0</v>
      </c>
      <c r="U72" s="10">
        <f t="shared" si="33"/>
        <v>0</v>
      </c>
      <c r="V72" s="10">
        <f t="shared" si="33"/>
        <v>0</v>
      </c>
      <c r="W72" s="10">
        <f t="shared" si="33"/>
        <v>0</v>
      </c>
      <c r="X72" s="10">
        <f t="shared" si="33"/>
        <v>0</v>
      </c>
      <c r="Y72" s="10">
        <f t="shared" si="33"/>
        <v>0</v>
      </c>
      <c r="Z72" s="10">
        <f t="shared" si="33"/>
        <v>0</v>
      </c>
      <c r="AA72" s="10">
        <f t="shared" si="33"/>
        <v>0</v>
      </c>
      <c r="AB72" s="9">
        <f t="shared" si="33"/>
        <v>79560</v>
      </c>
      <c r="AC72" s="9">
        <f t="shared" si="33"/>
        <v>676260</v>
      </c>
      <c r="AD72" s="9">
        <f t="shared" si="33"/>
        <v>1034280</v>
      </c>
      <c r="AE72" s="9">
        <f t="shared" si="33"/>
        <v>2187900</v>
      </c>
      <c r="AF72" s="9">
        <f t="shared" si="33"/>
        <v>2307240</v>
      </c>
      <c r="AG72" s="9">
        <f t="shared" si="33"/>
        <v>1670760</v>
      </c>
      <c r="AH72" s="9">
        <f t="shared" si="33"/>
        <v>2148120</v>
      </c>
      <c r="AI72" s="9">
        <f t="shared" si="33"/>
        <v>1750320</v>
      </c>
      <c r="AJ72" s="9">
        <f t="shared" si="33"/>
        <v>2028780</v>
      </c>
      <c r="AK72" s="9">
        <f t="shared" si="33"/>
        <v>2824380</v>
      </c>
      <c r="AL72" s="9">
        <f t="shared" si="33"/>
        <v>2705040</v>
      </c>
      <c r="AM72" s="9">
        <f t="shared" si="33"/>
        <v>1511640</v>
      </c>
      <c r="AN72" s="9">
        <f t="shared" si="33"/>
        <v>1074060</v>
      </c>
      <c r="AO72" s="9">
        <f t="shared" si="33"/>
        <v>954720</v>
      </c>
      <c r="AP72" s="9">
        <f t="shared" si="33"/>
        <v>716040</v>
      </c>
      <c r="AQ72" s="9">
        <f t="shared" si="33"/>
        <v>1471860</v>
      </c>
      <c r="AR72" s="9">
        <f t="shared" si="33"/>
        <v>1829880</v>
      </c>
      <c r="AS72" s="9">
        <f t="shared" si="33"/>
        <v>1113840</v>
      </c>
      <c r="AT72" s="9">
        <f t="shared" si="33"/>
        <v>1630980</v>
      </c>
      <c r="AU72" s="9">
        <f t="shared" si="33"/>
        <v>1829880</v>
      </c>
      <c r="AV72" s="9">
        <f t="shared" si="33"/>
        <v>1670760</v>
      </c>
      <c r="AW72" s="9">
        <f t="shared" si="33"/>
        <v>1352520</v>
      </c>
      <c r="AX72" s="9">
        <f t="shared" si="33"/>
        <v>1710540</v>
      </c>
      <c r="AY72" s="9">
        <f t="shared" si="33"/>
        <v>2506140</v>
      </c>
      <c r="AZ72" s="9">
        <f t="shared" si="33"/>
        <v>1113840</v>
      </c>
      <c r="BA72" s="9">
        <f t="shared" si="33"/>
        <v>477360</v>
      </c>
      <c r="BB72" s="9">
        <f t="shared" si="33"/>
        <v>198900</v>
      </c>
      <c r="BC72" s="9">
        <f t="shared" si="33"/>
        <v>198900</v>
      </c>
      <c r="BD72" s="9">
        <f t="shared" si="33"/>
        <v>198900</v>
      </c>
      <c r="BE72" s="9">
        <f t="shared" si="33"/>
        <v>159120</v>
      </c>
      <c r="BF72" s="9">
        <f t="shared" si="33"/>
        <v>39780</v>
      </c>
      <c r="BG72" s="9">
        <f t="shared" si="33"/>
        <v>79560</v>
      </c>
      <c r="BH72" s="9">
        <f t="shared" si="33"/>
        <v>0</v>
      </c>
      <c r="BI72" s="9">
        <f t="shared" si="33"/>
        <v>0</v>
      </c>
      <c r="BJ72" s="9">
        <f t="shared" si="33"/>
        <v>39780</v>
      </c>
      <c r="BK72" s="9">
        <f t="shared" si="33"/>
        <v>39780</v>
      </c>
      <c r="BL72" s="9">
        <f t="shared" si="33"/>
        <v>0</v>
      </c>
      <c r="BM72" s="9">
        <f t="shared" si="33"/>
        <v>0</v>
      </c>
      <c r="BN72" s="9">
        <f t="shared" si="33"/>
        <v>0</v>
      </c>
    </row>
    <row r="73" spans="1:66" x14ac:dyDescent="0.25">
      <c r="A73" t="s">
        <v>41</v>
      </c>
      <c r="B73" s="9">
        <f>VLOOKUP(A73,Price!$A$3:$D$33,4,FALSE)</f>
        <v>49800</v>
      </c>
      <c r="C73" s="10">
        <f t="shared" ref="C73:BN73" si="34">$B32*C32</f>
        <v>0</v>
      </c>
      <c r="D73" s="10">
        <f t="shared" si="34"/>
        <v>0</v>
      </c>
      <c r="E73" s="10">
        <f t="shared" si="34"/>
        <v>0</v>
      </c>
      <c r="F73" s="10">
        <f t="shared" si="34"/>
        <v>0</v>
      </c>
      <c r="G73" s="10">
        <f t="shared" si="34"/>
        <v>0</v>
      </c>
      <c r="H73" s="10">
        <f t="shared" si="34"/>
        <v>0</v>
      </c>
      <c r="I73" s="10">
        <f t="shared" si="34"/>
        <v>0</v>
      </c>
      <c r="J73" s="10">
        <f t="shared" si="34"/>
        <v>0</v>
      </c>
      <c r="K73" s="10">
        <f t="shared" si="34"/>
        <v>0</v>
      </c>
      <c r="L73" s="10">
        <f t="shared" si="34"/>
        <v>0</v>
      </c>
      <c r="M73" s="10">
        <f t="shared" si="34"/>
        <v>0</v>
      </c>
      <c r="N73" s="10">
        <f t="shared" si="34"/>
        <v>0</v>
      </c>
      <c r="O73" s="10">
        <f t="shared" si="34"/>
        <v>0</v>
      </c>
      <c r="P73" s="10">
        <f t="shared" si="34"/>
        <v>0</v>
      </c>
      <c r="Q73" s="10">
        <f t="shared" si="34"/>
        <v>0</v>
      </c>
      <c r="R73" s="10">
        <f t="shared" si="34"/>
        <v>0</v>
      </c>
      <c r="S73" s="10">
        <f t="shared" si="34"/>
        <v>0</v>
      </c>
      <c r="T73" s="10">
        <f t="shared" si="34"/>
        <v>0</v>
      </c>
      <c r="U73" s="10">
        <f t="shared" si="34"/>
        <v>0</v>
      </c>
      <c r="V73" s="10">
        <f t="shared" si="34"/>
        <v>0</v>
      </c>
      <c r="W73" s="10">
        <f t="shared" si="34"/>
        <v>0</v>
      </c>
      <c r="X73" s="9">
        <f t="shared" si="34"/>
        <v>3037800</v>
      </c>
      <c r="Y73" s="9">
        <f t="shared" si="34"/>
        <v>2340600</v>
      </c>
      <c r="Z73" s="9">
        <f t="shared" si="34"/>
        <v>1593600</v>
      </c>
      <c r="AA73" s="9">
        <f t="shared" si="34"/>
        <v>2589600</v>
      </c>
      <c r="AB73" s="9">
        <f t="shared" si="34"/>
        <v>1245000</v>
      </c>
      <c r="AC73" s="9">
        <f t="shared" si="34"/>
        <v>2589600</v>
      </c>
      <c r="AD73" s="9">
        <f t="shared" si="34"/>
        <v>6623400</v>
      </c>
      <c r="AE73" s="9">
        <f t="shared" si="34"/>
        <v>3486000</v>
      </c>
      <c r="AF73" s="9">
        <f t="shared" si="34"/>
        <v>4183200</v>
      </c>
      <c r="AG73" s="9">
        <f t="shared" si="34"/>
        <v>2191200</v>
      </c>
      <c r="AH73" s="9">
        <f t="shared" si="34"/>
        <v>5428200</v>
      </c>
      <c r="AI73" s="9">
        <f t="shared" si="34"/>
        <v>11503800</v>
      </c>
      <c r="AJ73" s="9">
        <f t="shared" si="34"/>
        <v>8316600</v>
      </c>
      <c r="AK73" s="9">
        <f t="shared" si="34"/>
        <v>4531800</v>
      </c>
      <c r="AL73" s="9">
        <f t="shared" si="34"/>
        <v>3087600</v>
      </c>
      <c r="AM73" s="9">
        <f t="shared" si="34"/>
        <v>1394400</v>
      </c>
      <c r="AN73" s="9">
        <f t="shared" si="34"/>
        <v>3137400</v>
      </c>
      <c r="AO73" s="9">
        <f t="shared" si="34"/>
        <v>5029800</v>
      </c>
      <c r="AP73" s="9">
        <f t="shared" si="34"/>
        <v>3635400</v>
      </c>
      <c r="AQ73" s="9">
        <f t="shared" si="34"/>
        <v>3436200</v>
      </c>
      <c r="AR73" s="9">
        <f t="shared" si="34"/>
        <v>7420200</v>
      </c>
      <c r="AS73" s="9">
        <f t="shared" si="34"/>
        <v>4531800</v>
      </c>
      <c r="AT73" s="9">
        <f t="shared" si="34"/>
        <v>3386400</v>
      </c>
      <c r="AU73" s="9">
        <f t="shared" si="34"/>
        <v>11354400</v>
      </c>
      <c r="AV73" s="9">
        <f t="shared" si="34"/>
        <v>6225000</v>
      </c>
      <c r="AW73" s="9">
        <f t="shared" si="34"/>
        <v>4830600</v>
      </c>
      <c r="AX73" s="9">
        <f t="shared" si="34"/>
        <v>4133400</v>
      </c>
      <c r="AY73" s="9">
        <f t="shared" si="34"/>
        <v>1842600</v>
      </c>
      <c r="AZ73" s="9">
        <f t="shared" si="34"/>
        <v>0</v>
      </c>
      <c r="BA73" s="9">
        <f t="shared" si="34"/>
        <v>0</v>
      </c>
      <c r="BB73" s="9">
        <f t="shared" si="34"/>
        <v>0</v>
      </c>
      <c r="BC73" s="9">
        <f t="shared" si="34"/>
        <v>0</v>
      </c>
      <c r="BD73" s="9">
        <f t="shared" si="34"/>
        <v>0</v>
      </c>
      <c r="BE73" s="9">
        <f t="shared" si="34"/>
        <v>0</v>
      </c>
      <c r="BF73" s="9">
        <f t="shared" si="34"/>
        <v>0</v>
      </c>
      <c r="BG73" s="9">
        <f t="shared" si="34"/>
        <v>0</v>
      </c>
      <c r="BH73" s="9">
        <f t="shared" si="34"/>
        <v>0</v>
      </c>
      <c r="BI73" s="9">
        <f t="shared" si="34"/>
        <v>0</v>
      </c>
      <c r="BJ73" s="9">
        <f t="shared" si="34"/>
        <v>0</v>
      </c>
      <c r="BK73" s="9">
        <f t="shared" si="34"/>
        <v>0</v>
      </c>
      <c r="BL73" s="9">
        <f t="shared" si="34"/>
        <v>0</v>
      </c>
      <c r="BM73" s="9">
        <f t="shared" si="34"/>
        <v>0</v>
      </c>
      <c r="BN73" s="9">
        <f t="shared" si="34"/>
        <v>0</v>
      </c>
    </row>
    <row r="74" spans="1:66" x14ac:dyDescent="0.25">
      <c r="A74" t="s">
        <v>42</v>
      </c>
      <c r="B74" s="9">
        <f>VLOOKUP(A74,Price!$A$3:$D$33,4,FALSE)</f>
        <v>36625</v>
      </c>
      <c r="C74" s="10">
        <f t="shared" ref="C74:BN74" si="35">$B33*C33</f>
        <v>0</v>
      </c>
      <c r="D74" s="10">
        <f t="shared" si="35"/>
        <v>0</v>
      </c>
      <c r="E74" s="10">
        <f t="shared" si="35"/>
        <v>0</v>
      </c>
      <c r="F74" s="10">
        <f t="shared" si="35"/>
        <v>0</v>
      </c>
      <c r="G74" s="10">
        <f t="shared" si="35"/>
        <v>0</v>
      </c>
      <c r="H74" s="10">
        <f t="shared" si="35"/>
        <v>0</v>
      </c>
      <c r="I74" s="10">
        <f t="shared" si="35"/>
        <v>0</v>
      </c>
      <c r="J74" s="10">
        <f t="shared" si="35"/>
        <v>0</v>
      </c>
      <c r="K74" s="10">
        <f t="shared" si="35"/>
        <v>0</v>
      </c>
      <c r="L74" s="10">
        <f t="shared" si="35"/>
        <v>0</v>
      </c>
      <c r="M74" s="10">
        <f t="shared" si="35"/>
        <v>0</v>
      </c>
      <c r="N74" s="10">
        <f t="shared" si="35"/>
        <v>0</v>
      </c>
      <c r="O74" s="10">
        <f t="shared" si="35"/>
        <v>0</v>
      </c>
      <c r="P74" s="10">
        <f t="shared" si="35"/>
        <v>0</v>
      </c>
      <c r="Q74" s="10">
        <f t="shared" si="35"/>
        <v>0</v>
      </c>
      <c r="R74" s="10">
        <f t="shared" si="35"/>
        <v>0</v>
      </c>
      <c r="S74" s="10">
        <f t="shared" si="35"/>
        <v>0</v>
      </c>
      <c r="T74" s="10">
        <f t="shared" si="35"/>
        <v>0</v>
      </c>
      <c r="U74" s="10">
        <f t="shared" si="35"/>
        <v>0</v>
      </c>
      <c r="V74" s="9">
        <f t="shared" si="35"/>
        <v>256375</v>
      </c>
      <c r="W74" s="9">
        <f t="shared" si="35"/>
        <v>329625</v>
      </c>
      <c r="X74" s="9">
        <f t="shared" si="35"/>
        <v>586000</v>
      </c>
      <c r="Y74" s="9">
        <f t="shared" si="35"/>
        <v>586000</v>
      </c>
      <c r="Z74" s="9">
        <f t="shared" si="35"/>
        <v>952250</v>
      </c>
      <c r="AA74" s="9">
        <f t="shared" si="35"/>
        <v>695875</v>
      </c>
      <c r="AB74" s="9">
        <f t="shared" si="35"/>
        <v>293000</v>
      </c>
      <c r="AC74" s="9">
        <f t="shared" si="35"/>
        <v>549375</v>
      </c>
      <c r="AD74" s="9">
        <f t="shared" si="35"/>
        <v>842375</v>
      </c>
      <c r="AE74" s="9">
        <f t="shared" si="35"/>
        <v>805750</v>
      </c>
      <c r="AF74" s="9">
        <f t="shared" si="35"/>
        <v>549375</v>
      </c>
      <c r="AG74" s="9">
        <f t="shared" si="35"/>
        <v>7618000</v>
      </c>
      <c r="AH74" s="9">
        <f t="shared" si="35"/>
        <v>2307375</v>
      </c>
      <c r="AI74" s="9">
        <f t="shared" si="35"/>
        <v>2417250</v>
      </c>
      <c r="AJ74" s="9">
        <f t="shared" si="35"/>
        <v>1281875</v>
      </c>
      <c r="AK74" s="9">
        <f t="shared" si="35"/>
        <v>1465000</v>
      </c>
      <c r="AL74" s="9">
        <f t="shared" si="35"/>
        <v>842375</v>
      </c>
      <c r="AM74" s="9">
        <f t="shared" si="35"/>
        <v>1867875</v>
      </c>
      <c r="AN74" s="9">
        <f t="shared" si="35"/>
        <v>0</v>
      </c>
      <c r="AO74" s="9">
        <f t="shared" si="35"/>
        <v>0</v>
      </c>
      <c r="AP74" s="9">
        <f t="shared" si="35"/>
        <v>0</v>
      </c>
      <c r="AQ74" s="9">
        <f t="shared" si="35"/>
        <v>0</v>
      </c>
      <c r="AR74" s="9">
        <f t="shared" si="35"/>
        <v>0</v>
      </c>
      <c r="AS74" s="9">
        <f t="shared" si="35"/>
        <v>0</v>
      </c>
      <c r="AT74" s="9">
        <f t="shared" si="35"/>
        <v>0</v>
      </c>
      <c r="AU74" s="9">
        <f t="shared" si="35"/>
        <v>0</v>
      </c>
      <c r="AV74" s="9">
        <f t="shared" si="35"/>
        <v>0</v>
      </c>
      <c r="AW74" s="9">
        <f t="shared" si="35"/>
        <v>0</v>
      </c>
      <c r="AX74" s="9">
        <f t="shared" si="35"/>
        <v>0</v>
      </c>
      <c r="AY74" s="9">
        <f t="shared" si="35"/>
        <v>0</v>
      </c>
      <c r="AZ74" s="9">
        <f t="shared" si="35"/>
        <v>0</v>
      </c>
      <c r="BA74" s="9">
        <f t="shared" si="35"/>
        <v>0</v>
      </c>
      <c r="BB74" s="9">
        <f t="shared" si="35"/>
        <v>0</v>
      </c>
      <c r="BC74" s="9">
        <f t="shared" si="35"/>
        <v>0</v>
      </c>
      <c r="BD74" s="9">
        <f t="shared" si="35"/>
        <v>0</v>
      </c>
      <c r="BE74" s="9">
        <f t="shared" si="35"/>
        <v>0</v>
      </c>
      <c r="BF74" s="9">
        <f t="shared" si="35"/>
        <v>0</v>
      </c>
      <c r="BG74" s="9">
        <f t="shared" si="35"/>
        <v>0</v>
      </c>
      <c r="BH74" s="9">
        <f t="shared" si="35"/>
        <v>0</v>
      </c>
      <c r="BI74" s="9">
        <f t="shared" si="35"/>
        <v>0</v>
      </c>
      <c r="BJ74" s="9">
        <f t="shared" si="35"/>
        <v>0</v>
      </c>
      <c r="BK74" s="9">
        <f t="shared" si="35"/>
        <v>0</v>
      </c>
      <c r="BL74" s="9">
        <f t="shared" si="35"/>
        <v>0</v>
      </c>
      <c r="BM74" s="9">
        <f t="shared" si="35"/>
        <v>0</v>
      </c>
      <c r="BN74" s="9">
        <f t="shared" si="35"/>
        <v>0</v>
      </c>
    </row>
    <row r="76" spans="1:66" x14ac:dyDescent="0.25">
      <c r="A76" s="2"/>
      <c r="C76">
        <f>C42</f>
        <v>2010</v>
      </c>
      <c r="D76">
        <f t="shared" ref="D76:BN76" si="36">D42</f>
        <v>2011</v>
      </c>
      <c r="E76">
        <f t="shared" si="36"/>
        <v>2011</v>
      </c>
      <c r="F76">
        <f t="shared" si="36"/>
        <v>2011</v>
      </c>
      <c r="G76">
        <f t="shared" si="36"/>
        <v>2011</v>
      </c>
      <c r="H76">
        <f t="shared" si="36"/>
        <v>2011</v>
      </c>
      <c r="I76">
        <f t="shared" si="36"/>
        <v>2011</v>
      </c>
      <c r="J76">
        <f t="shared" si="36"/>
        <v>2011</v>
      </c>
      <c r="K76">
        <f t="shared" si="36"/>
        <v>2011</v>
      </c>
      <c r="L76">
        <f t="shared" si="36"/>
        <v>2011</v>
      </c>
      <c r="M76">
        <f t="shared" si="36"/>
        <v>2011</v>
      </c>
      <c r="N76">
        <f t="shared" si="36"/>
        <v>2011</v>
      </c>
      <c r="O76">
        <f t="shared" si="36"/>
        <v>2011</v>
      </c>
      <c r="P76">
        <f t="shared" si="36"/>
        <v>2012</v>
      </c>
      <c r="Q76">
        <f t="shared" si="36"/>
        <v>2012</v>
      </c>
      <c r="R76">
        <f t="shared" si="36"/>
        <v>2012</v>
      </c>
      <c r="S76">
        <f t="shared" si="36"/>
        <v>2012</v>
      </c>
      <c r="T76">
        <f t="shared" si="36"/>
        <v>2012</v>
      </c>
      <c r="U76">
        <f t="shared" si="36"/>
        <v>2012</v>
      </c>
      <c r="V76">
        <f t="shared" si="36"/>
        <v>2012</v>
      </c>
      <c r="W76">
        <f t="shared" si="36"/>
        <v>2012</v>
      </c>
      <c r="X76">
        <f t="shared" si="36"/>
        <v>2012</v>
      </c>
      <c r="Y76">
        <f t="shared" si="36"/>
        <v>2012</v>
      </c>
      <c r="Z76">
        <f t="shared" si="36"/>
        <v>2012</v>
      </c>
      <c r="AA76">
        <f t="shared" si="36"/>
        <v>2012</v>
      </c>
      <c r="AB76">
        <f t="shared" si="36"/>
        <v>2013</v>
      </c>
      <c r="AC76">
        <f t="shared" si="36"/>
        <v>2013</v>
      </c>
      <c r="AD76">
        <f t="shared" si="36"/>
        <v>2013</v>
      </c>
      <c r="AE76">
        <f t="shared" si="36"/>
        <v>2013</v>
      </c>
      <c r="AF76">
        <f t="shared" si="36"/>
        <v>2013</v>
      </c>
      <c r="AG76">
        <f t="shared" si="36"/>
        <v>2013</v>
      </c>
      <c r="AH76">
        <f t="shared" si="36"/>
        <v>2013</v>
      </c>
      <c r="AI76">
        <f t="shared" si="36"/>
        <v>2013</v>
      </c>
      <c r="AJ76">
        <f t="shared" si="36"/>
        <v>2013</v>
      </c>
      <c r="AK76">
        <f t="shared" si="36"/>
        <v>2013</v>
      </c>
      <c r="AL76">
        <f t="shared" si="36"/>
        <v>2013</v>
      </c>
      <c r="AM76">
        <f t="shared" si="36"/>
        <v>2013</v>
      </c>
      <c r="AN76">
        <f t="shared" si="36"/>
        <v>2014</v>
      </c>
      <c r="AO76">
        <f t="shared" si="36"/>
        <v>2014</v>
      </c>
      <c r="AP76">
        <f t="shared" si="36"/>
        <v>2014</v>
      </c>
      <c r="AQ76">
        <f t="shared" si="36"/>
        <v>2014</v>
      </c>
      <c r="AR76">
        <f t="shared" si="36"/>
        <v>2014</v>
      </c>
      <c r="AS76">
        <f t="shared" si="36"/>
        <v>2014</v>
      </c>
      <c r="AT76">
        <f t="shared" si="36"/>
        <v>2014</v>
      </c>
      <c r="AU76">
        <f t="shared" si="36"/>
        <v>2014</v>
      </c>
      <c r="AV76">
        <f t="shared" si="36"/>
        <v>2014</v>
      </c>
      <c r="AW76">
        <f t="shared" si="36"/>
        <v>2014</v>
      </c>
      <c r="AX76">
        <f t="shared" si="36"/>
        <v>2014</v>
      </c>
      <c r="AY76">
        <f t="shared" si="36"/>
        <v>2014</v>
      </c>
      <c r="AZ76">
        <f t="shared" si="36"/>
        <v>2015</v>
      </c>
      <c r="BA76">
        <f t="shared" si="36"/>
        <v>2015</v>
      </c>
      <c r="BB76">
        <f t="shared" si="36"/>
        <v>2015</v>
      </c>
      <c r="BC76">
        <f t="shared" si="36"/>
        <v>2015</v>
      </c>
      <c r="BD76">
        <f t="shared" si="36"/>
        <v>2015</v>
      </c>
      <c r="BE76">
        <f t="shared" si="36"/>
        <v>2015</v>
      </c>
      <c r="BF76">
        <f t="shared" si="36"/>
        <v>2015</v>
      </c>
      <c r="BG76">
        <f t="shared" si="36"/>
        <v>2015</v>
      </c>
      <c r="BH76">
        <f t="shared" si="36"/>
        <v>2015</v>
      </c>
      <c r="BI76">
        <f t="shared" si="36"/>
        <v>2015</v>
      </c>
      <c r="BJ76">
        <f t="shared" si="36"/>
        <v>2015</v>
      </c>
      <c r="BK76">
        <f t="shared" si="36"/>
        <v>2015</v>
      </c>
      <c r="BL76">
        <f t="shared" si="36"/>
        <v>2016</v>
      </c>
      <c r="BM76">
        <f t="shared" si="36"/>
        <v>2016</v>
      </c>
      <c r="BN76">
        <f t="shared" si="36"/>
        <v>2016</v>
      </c>
    </row>
    <row r="77" spans="1:66" x14ac:dyDescent="0.25">
      <c r="C77" t="str">
        <f>C43</f>
        <v>Dec</v>
      </c>
      <c r="D77" t="str">
        <f t="shared" ref="D77:BN77" si="37">D43</f>
        <v>Jan</v>
      </c>
      <c r="E77" t="str">
        <f t="shared" si="37"/>
        <v>Feb</v>
      </c>
      <c r="F77" t="str">
        <f t="shared" si="37"/>
        <v>Mar</v>
      </c>
      <c r="G77" t="str">
        <f t="shared" si="37"/>
        <v>Apr</v>
      </c>
      <c r="H77" t="str">
        <f t="shared" si="37"/>
        <v>May</v>
      </c>
      <c r="I77" t="str">
        <f t="shared" si="37"/>
        <v>Jun</v>
      </c>
      <c r="J77" t="str">
        <f t="shared" si="37"/>
        <v>Jul</v>
      </c>
      <c r="K77" t="str">
        <f t="shared" si="37"/>
        <v>Aug</v>
      </c>
      <c r="L77" t="str">
        <f t="shared" si="37"/>
        <v>Sep</v>
      </c>
      <c r="M77" t="str">
        <f t="shared" si="37"/>
        <v>Oct</v>
      </c>
      <c r="N77" t="str">
        <f t="shared" si="37"/>
        <v>Nov</v>
      </c>
      <c r="O77" t="str">
        <f t="shared" si="37"/>
        <v>Dec</v>
      </c>
      <c r="P77" t="str">
        <f t="shared" si="37"/>
        <v>Jan</v>
      </c>
      <c r="Q77" t="str">
        <f t="shared" si="37"/>
        <v>Feb</v>
      </c>
      <c r="R77" t="str">
        <f t="shared" si="37"/>
        <v>Mar</v>
      </c>
      <c r="S77" t="str">
        <f t="shared" si="37"/>
        <v>Apr</v>
      </c>
      <c r="T77" t="str">
        <f t="shared" si="37"/>
        <v>May</v>
      </c>
      <c r="U77" t="str">
        <f t="shared" si="37"/>
        <v>Jun</v>
      </c>
      <c r="V77" t="str">
        <f t="shared" si="37"/>
        <v>Jul</v>
      </c>
      <c r="W77" t="str">
        <f t="shared" si="37"/>
        <v>Aug</v>
      </c>
      <c r="X77" t="str">
        <f t="shared" si="37"/>
        <v>Sep</v>
      </c>
      <c r="Y77" t="str">
        <f t="shared" si="37"/>
        <v>Oct</v>
      </c>
      <c r="Z77" t="str">
        <f t="shared" si="37"/>
        <v>Nov</v>
      </c>
      <c r="AA77" t="str">
        <f t="shared" si="37"/>
        <v>Dec</v>
      </c>
      <c r="AB77" t="str">
        <f t="shared" si="37"/>
        <v>Jan</v>
      </c>
      <c r="AC77" t="str">
        <f t="shared" si="37"/>
        <v>Feb</v>
      </c>
      <c r="AD77" t="str">
        <f t="shared" si="37"/>
        <v>Mar</v>
      </c>
      <c r="AE77" t="str">
        <f t="shared" si="37"/>
        <v>Apr</v>
      </c>
      <c r="AF77" t="str">
        <f t="shared" si="37"/>
        <v>May</v>
      </c>
      <c r="AG77" t="str">
        <f t="shared" si="37"/>
        <v>Jun</v>
      </c>
      <c r="AH77" t="str">
        <f t="shared" si="37"/>
        <v>Jul</v>
      </c>
      <c r="AI77" t="str">
        <f t="shared" si="37"/>
        <v>Aug</v>
      </c>
      <c r="AJ77" t="str">
        <f t="shared" si="37"/>
        <v>Sep</v>
      </c>
      <c r="AK77" t="str">
        <f t="shared" si="37"/>
        <v>Oct</v>
      </c>
      <c r="AL77" t="str">
        <f t="shared" si="37"/>
        <v>Nov</v>
      </c>
      <c r="AM77" t="str">
        <f t="shared" si="37"/>
        <v>Dec</v>
      </c>
      <c r="AN77" t="str">
        <f t="shared" si="37"/>
        <v>Jan</v>
      </c>
      <c r="AO77" t="str">
        <f t="shared" si="37"/>
        <v>Feb</v>
      </c>
      <c r="AP77" t="str">
        <f t="shared" si="37"/>
        <v>Mar</v>
      </c>
      <c r="AQ77" t="str">
        <f t="shared" si="37"/>
        <v>Apr</v>
      </c>
      <c r="AR77" t="str">
        <f t="shared" si="37"/>
        <v>May</v>
      </c>
      <c r="AS77" t="str">
        <f t="shared" si="37"/>
        <v>Jun</v>
      </c>
      <c r="AT77" t="str">
        <f t="shared" si="37"/>
        <v>Jul</v>
      </c>
      <c r="AU77" t="str">
        <f t="shared" si="37"/>
        <v>Aug</v>
      </c>
      <c r="AV77" t="str">
        <f t="shared" si="37"/>
        <v>Sep</v>
      </c>
      <c r="AW77" t="str">
        <f t="shared" si="37"/>
        <v>Oct</v>
      </c>
      <c r="AX77" t="str">
        <f t="shared" si="37"/>
        <v>Nov</v>
      </c>
      <c r="AY77" t="str">
        <f t="shared" si="37"/>
        <v>Dec</v>
      </c>
      <c r="AZ77" t="str">
        <f t="shared" si="37"/>
        <v>Jan</v>
      </c>
      <c r="BA77" t="str">
        <f t="shared" si="37"/>
        <v>Feb</v>
      </c>
      <c r="BB77" t="str">
        <f t="shared" si="37"/>
        <v>Mar</v>
      </c>
      <c r="BC77" t="str">
        <f t="shared" si="37"/>
        <v>Apr</v>
      </c>
      <c r="BD77" t="str">
        <f t="shared" si="37"/>
        <v>May</v>
      </c>
      <c r="BE77" t="str">
        <f t="shared" si="37"/>
        <v>Jun</v>
      </c>
      <c r="BF77" t="str">
        <f t="shared" si="37"/>
        <v>Jul</v>
      </c>
      <c r="BG77" t="str">
        <f t="shared" si="37"/>
        <v>Aug</v>
      </c>
      <c r="BH77" t="str">
        <f t="shared" si="37"/>
        <v>Sep</v>
      </c>
      <c r="BI77" t="str">
        <f t="shared" si="37"/>
        <v>Oct</v>
      </c>
      <c r="BJ77" t="str">
        <f t="shared" si="37"/>
        <v>Nov</v>
      </c>
      <c r="BK77" t="str">
        <f t="shared" si="37"/>
        <v>Dec</v>
      </c>
      <c r="BL77" t="str">
        <f t="shared" si="37"/>
        <v>Jan</v>
      </c>
      <c r="BM77" t="str">
        <f t="shared" si="37"/>
        <v>Feb</v>
      </c>
      <c r="BN77" t="str">
        <f t="shared" si="37"/>
        <v>Mar</v>
      </c>
    </row>
    <row r="78" spans="1:66" x14ac:dyDescent="0.25">
      <c r="A78" t="s">
        <v>56</v>
      </c>
      <c r="C78" s="9">
        <f>C44+C48</f>
        <v>0</v>
      </c>
      <c r="D78" s="9">
        <f t="shared" ref="D78:BN78" si="38">D44+D48</f>
        <v>0</v>
      </c>
      <c r="E78" s="9">
        <f t="shared" si="38"/>
        <v>0</v>
      </c>
      <c r="F78" s="9">
        <f t="shared" si="38"/>
        <v>0</v>
      </c>
      <c r="G78" s="9">
        <f t="shared" si="38"/>
        <v>0</v>
      </c>
      <c r="H78" s="9">
        <f t="shared" si="38"/>
        <v>0</v>
      </c>
      <c r="I78" s="9">
        <f t="shared" si="38"/>
        <v>0</v>
      </c>
      <c r="J78" s="9">
        <f t="shared" si="38"/>
        <v>0</v>
      </c>
      <c r="K78" s="9">
        <f t="shared" si="38"/>
        <v>0</v>
      </c>
      <c r="L78" s="9">
        <f t="shared" si="38"/>
        <v>0</v>
      </c>
      <c r="M78" s="9">
        <f t="shared" si="38"/>
        <v>0</v>
      </c>
      <c r="N78" s="9">
        <f t="shared" si="38"/>
        <v>0</v>
      </c>
      <c r="O78" s="9">
        <f t="shared" si="38"/>
        <v>0</v>
      </c>
      <c r="P78" s="9">
        <f t="shared" si="38"/>
        <v>0</v>
      </c>
      <c r="Q78" s="9">
        <f t="shared" si="38"/>
        <v>0</v>
      </c>
      <c r="R78" s="9">
        <f t="shared" si="38"/>
        <v>0</v>
      </c>
      <c r="S78" s="9">
        <f t="shared" si="38"/>
        <v>0</v>
      </c>
      <c r="T78" s="9">
        <f t="shared" si="38"/>
        <v>0</v>
      </c>
      <c r="U78" s="9">
        <f t="shared" si="38"/>
        <v>1064400</v>
      </c>
      <c r="V78" s="9">
        <f t="shared" si="38"/>
        <v>1685300</v>
      </c>
      <c r="W78" s="9">
        <f t="shared" si="38"/>
        <v>3814100</v>
      </c>
      <c r="X78" s="9">
        <f t="shared" si="38"/>
        <v>7628200</v>
      </c>
      <c r="Y78" s="9">
        <f t="shared" si="38"/>
        <v>26610000</v>
      </c>
      <c r="Z78" s="9">
        <f t="shared" si="38"/>
        <v>35480000</v>
      </c>
      <c r="AA78" s="9">
        <f t="shared" si="38"/>
        <v>158773000</v>
      </c>
      <c r="AB78" s="9">
        <f t="shared" si="38"/>
        <v>106440000</v>
      </c>
      <c r="AC78" s="9">
        <f t="shared" si="38"/>
        <v>124180000</v>
      </c>
      <c r="AD78" s="9">
        <f t="shared" si="38"/>
        <v>204010000</v>
      </c>
      <c r="AE78" s="9">
        <f t="shared" si="38"/>
        <v>186270000</v>
      </c>
      <c r="AF78" s="9">
        <f t="shared" si="38"/>
        <v>150790000</v>
      </c>
      <c r="AG78" s="9">
        <f t="shared" si="38"/>
        <v>119745000</v>
      </c>
      <c r="AH78" s="9">
        <f t="shared" si="38"/>
        <v>115310000</v>
      </c>
      <c r="AI78" s="9">
        <f t="shared" si="38"/>
        <v>115310000</v>
      </c>
      <c r="AJ78" s="9">
        <f t="shared" si="38"/>
        <v>133050000</v>
      </c>
      <c r="AK78" s="9">
        <f t="shared" si="38"/>
        <v>70960000</v>
      </c>
      <c r="AL78" s="9">
        <f t="shared" si="38"/>
        <v>106440000</v>
      </c>
      <c r="AM78" s="9">
        <f t="shared" si="38"/>
        <v>133050000</v>
      </c>
      <c r="AN78" s="9">
        <f t="shared" si="38"/>
        <v>70960000</v>
      </c>
      <c r="AO78" s="9">
        <f t="shared" si="38"/>
        <v>96594300</v>
      </c>
      <c r="AP78" s="9">
        <f t="shared" si="38"/>
        <v>115310000</v>
      </c>
      <c r="AQ78" s="9">
        <f t="shared" si="38"/>
        <v>97570000</v>
      </c>
      <c r="AR78" s="9">
        <f t="shared" si="38"/>
        <v>88700000</v>
      </c>
      <c r="AS78" s="9">
        <f t="shared" si="38"/>
        <v>133050000</v>
      </c>
      <c r="AT78" s="9">
        <f t="shared" si="38"/>
        <v>70960000</v>
      </c>
      <c r="AU78" s="9">
        <f t="shared" si="38"/>
        <v>53220000</v>
      </c>
      <c r="AV78" s="9">
        <f t="shared" si="38"/>
        <v>221750000</v>
      </c>
      <c r="AW78" s="9">
        <f t="shared" si="38"/>
        <v>115310000</v>
      </c>
      <c r="AX78" s="9">
        <f t="shared" si="38"/>
        <v>106440000</v>
      </c>
      <c r="AY78" s="9">
        <f t="shared" si="38"/>
        <v>310450000</v>
      </c>
      <c r="AZ78" s="9">
        <f t="shared" si="38"/>
        <v>97570000</v>
      </c>
      <c r="BA78" s="9">
        <f t="shared" si="38"/>
        <v>102005000</v>
      </c>
      <c r="BB78" s="9">
        <f t="shared" si="38"/>
        <v>217315000</v>
      </c>
      <c r="BC78" s="9">
        <f t="shared" si="38"/>
        <v>150790000</v>
      </c>
      <c r="BD78" s="9">
        <f t="shared" si="38"/>
        <v>212880000</v>
      </c>
      <c r="BE78" s="9">
        <f t="shared" si="38"/>
        <v>248360000</v>
      </c>
      <c r="BF78" s="9">
        <f t="shared" si="38"/>
        <v>141920000</v>
      </c>
      <c r="BG78" s="9">
        <f t="shared" si="38"/>
        <v>115310000</v>
      </c>
      <c r="BH78" s="9">
        <f t="shared" si="38"/>
        <v>222237200</v>
      </c>
      <c r="BI78" s="9">
        <f t="shared" si="38"/>
        <v>168854800</v>
      </c>
      <c r="BJ78" s="9">
        <f t="shared" si="38"/>
        <v>240073400</v>
      </c>
      <c r="BK78" s="9">
        <f t="shared" si="38"/>
        <v>335478800</v>
      </c>
      <c r="BL78" s="9">
        <f t="shared" si="38"/>
        <v>97319000</v>
      </c>
      <c r="BM78" s="9">
        <f t="shared" si="38"/>
        <v>159409000</v>
      </c>
      <c r="BN78" s="9">
        <f t="shared" si="38"/>
        <v>504945000</v>
      </c>
    </row>
    <row r="79" spans="1:66" ht="30" x14ac:dyDescent="0.25">
      <c r="A79" s="3" t="s">
        <v>57</v>
      </c>
      <c r="C79" s="9">
        <f>SUM(C44:C74)-C69-C71</f>
        <v>11649710</v>
      </c>
      <c r="D79" s="9">
        <f t="shared" ref="D79:BN79" si="39">SUM(D44:D74)-D69-D71</f>
        <v>13510215</v>
      </c>
      <c r="E79" s="9">
        <f t="shared" si="39"/>
        <v>11553215</v>
      </c>
      <c r="F79" s="9">
        <f t="shared" si="39"/>
        <v>29567240</v>
      </c>
      <c r="G79" s="9">
        <f t="shared" si="39"/>
        <v>33869315</v>
      </c>
      <c r="H79" s="9">
        <f t="shared" si="39"/>
        <v>50451715</v>
      </c>
      <c r="I79" s="9">
        <f t="shared" si="39"/>
        <v>70072075</v>
      </c>
      <c r="J79" s="9">
        <f t="shared" si="39"/>
        <v>32049035</v>
      </c>
      <c r="K79" s="9">
        <f t="shared" si="39"/>
        <v>50935810</v>
      </c>
      <c r="L79" s="9">
        <f t="shared" si="39"/>
        <v>55364045</v>
      </c>
      <c r="M79" s="9">
        <f t="shared" si="39"/>
        <v>63017600</v>
      </c>
      <c r="N79" s="9">
        <f t="shared" si="39"/>
        <v>58786225</v>
      </c>
      <c r="O79" s="9">
        <f t="shared" si="39"/>
        <v>82372395</v>
      </c>
      <c r="P79" s="9">
        <f t="shared" si="39"/>
        <v>41602755</v>
      </c>
      <c r="Q79" s="9">
        <f t="shared" si="39"/>
        <v>50407551</v>
      </c>
      <c r="R79" s="9">
        <f t="shared" si="39"/>
        <v>109524041</v>
      </c>
      <c r="S79" s="9">
        <f t="shared" si="39"/>
        <v>86923289</v>
      </c>
      <c r="T79" s="9">
        <f t="shared" si="39"/>
        <v>90495991</v>
      </c>
      <c r="U79" s="9">
        <f t="shared" si="39"/>
        <v>90533910</v>
      </c>
      <c r="V79" s="9">
        <f t="shared" si="39"/>
        <v>88623793</v>
      </c>
      <c r="W79" s="9">
        <f t="shared" si="39"/>
        <v>138116007</v>
      </c>
      <c r="X79" s="9">
        <f t="shared" si="39"/>
        <v>164443382</v>
      </c>
      <c r="Y79" s="9">
        <f t="shared" si="39"/>
        <v>214042229</v>
      </c>
      <c r="Z79" s="9">
        <f t="shared" si="39"/>
        <v>208814956</v>
      </c>
      <c r="AA79" s="9">
        <f t="shared" si="39"/>
        <v>354410046</v>
      </c>
      <c r="AB79" s="9">
        <f t="shared" si="39"/>
        <v>198699694</v>
      </c>
      <c r="AC79" s="9">
        <f t="shared" si="39"/>
        <v>240763713</v>
      </c>
      <c r="AD79" s="9">
        <f t="shared" si="39"/>
        <v>373588371</v>
      </c>
      <c r="AE79" s="9">
        <f t="shared" si="39"/>
        <v>337295629</v>
      </c>
      <c r="AF79" s="9">
        <f t="shared" si="39"/>
        <v>323838328</v>
      </c>
      <c r="AG79" s="9">
        <f t="shared" si="39"/>
        <v>333978139</v>
      </c>
      <c r="AH79" s="9">
        <f t="shared" si="39"/>
        <v>300767587</v>
      </c>
      <c r="AI79" s="9">
        <f t="shared" si="39"/>
        <v>416409961</v>
      </c>
      <c r="AJ79" s="9">
        <f t="shared" si="39"/>
        <v>364526287</v>
      </c>
      <c r="AK79" s="9">
        <f t="shared" si="39"/>
        <v>346298810</v>
      </c>
      <c r="AL79" s="9">
        <f t="shared" si="39"/>
        <v>349448250</v>
      </c>
      <c r="AM79" s="9">
        <f t="shared" si="39"/>
        <v>404402494</v>
      </c>
      <c r="AN79" s="9">
        <f t="shared" si="39"/>
        <v>225545783</v>
      </c>
      <c r="AO79" s="9">
        <f t="shared" si="39"/>
        <v>283155651</v>
      </c>
      <c r="AP79" s="9">
        <f t="shared" si="39"/>
        <v>371830992</v>
      </c>
      <c r="AQ79" s="9">
        <f t="shared" si="39"/>
        <v>329016916</v>
      </c>
      <c r="AR79" s="9">
        <f t="shared" si="39"/>
        <v>433021902</v>
      </c>
      <c r="AS79" s="9">
        <f t="shared" si="39"/>
        <v>428842516</v>
      </c>
      <c r="AT79" s="9">
        <f t="shared" si="39"/>
        <v>407847766</v>
      </c>
      <c r="AU79" s="9">
        <f t="shared" si="39"/>
        <v>441685653</v>
      </c>
      <c r="AV79" s="9">
        <f t="shared" si="39"/>
        <v>513833698</v>
      </c>
      <c r="AW79" s="9">
        <f t="shared" si="39"/>
        <v>433417494</v>
      </c>
      <c r="AX79" s="9">
        <f t="shared" si="39"/>
        <v>409666706</v>
      </c>
      <c r="AY79" s="9">
        <f t="shared" si="39"/>
        <v>662656952</v>
      </c>
      <c r="AZ79" s="9">
        <f t="shared" si="39"/>
        <v>272864271</v>
      </c>
      <c r="BA79" s="9">
        <f t="shared" si="39"/>
        <v>315460327</v>
      </c>
      <c r="BB79" s="9">
        <f t="shared" si="39"/>
        <v>496767388</v>
      </c>
      <c r="BC79" s="9">
        <f t="shared" si="39"/>
        <v>403704428</v>
      </c>
      <c r="BD79" s="9">
        <f t="shared" si="39"/>
        <v>525443362</v>
      </c>
      <c r="BE79" s="9">
        <f t="shared" si="39"/>
        <v>511049709</v>
      </c>
      <c r="BF79" s="9">
        <f t="shared" si="39"/>
        <v>411163049</v>
      </c>
      <c r="BG79" s="9">
        <f t="shared" si="39"/>
        <v>396929009</v>
      </c>
      <c r="BH79" s="9">
        <f t="shared" si="39"/>
        <v>511294811</v>
      </c>
      <c r="BI79" s="9">
        <f t="shared" si="39"/>
        <v>469288756</v>
      </c>
      <c r="BJ79" s="9">
        <f t="shared" si="39"/>
        <v>514565964</v>
      </c>
      <c r="BK79" s="9">
        <f t="shared" si="39"/>
        <v>775530957</v>
      </c>
      <c r="BL79" s="9">
        <f t="shared" si="39"/>
        <v>294505300</v>
      </c>
      <c r="BM79" s="9">
        <f t="shared" si="39"/>
        <v>393825996</v>
      </c>
      <c r="BN79" s="9">
        <f t="shared" si="39"/>
        <v>807880757</v>
      </c>
    </row>
    <row r="80" spans="1:66" x14ac:dyDescent="0.25">
      <c r="A80" t="s">
        <v>58</v>
      </c>
      <c r="C80" s="9">
        <f>C79-C78</f>
        <v>11649710</v>
      </c>
      <c r="D80" s="9">
        <f t="shared" ref="D80" si="40">D79-D78</f>
        <v>13510215</v>
      </c>
      <c r="E80" s="9">
        <f t="shared" ref="E80" si="41">E79-E78</f>
        <v>11553215</v>
      </c>
      <c r="F80" s="9">
        <f t="shared" ref="F80" si="42">F79-F78</f>
        <v>29567240</v>
      </c>
      <c r="G80" s="9">
        <f t="shared" ref="G80" si="43">G79-G78</f>
        <v>33869315</v>
      </c>
      <c r="H80" s="9">
        <f t="shared" ref="H80" si="44">H79-H78</f>
        <v>50451715</v>
      </c>
      <c r="I80" s="9">
        <f t="shared" ref="I80" si="45">I79-I78</f>
        <v>70072075</v>
      </c>
      <c r="J80" s="9">
        <f t="shared" ref="J80" si="46">J79-J78</f>
        <v>32049035</v>
      </c>
      <c r="K80" s="9">
        <f t="shared" ref="K80" si="47">K79-K78</f>
        <v>50935810</v>
      </c>
      <c r="L80" s="9">
        <f t="shared" ref="L80" si="48">L79-L78</f>
        <v>55364045</v>
      </c>
      <c r="M80" s="9">
        <f t="shared" ref="M80" si="49">M79-M78</f>
        <v>63017600</v>
      </c>
      <c r="N80" s="9">
        <f t="shared" ref="N80" si="50">N79-N78</f>
        <v>58786225</v>
      </c>
      <c r="O80" s="9">
        <f t="shared" ref="O80" si="51">O79-O78</f>
        <v>82372395</v>
      </c>
      <c r="P80" s="9">
        <f t="shared" ref="P80" si="52">P79-P78</f>
        <v>41602755</v>
      </c>
      <c r="Q80" s="9">
        <f t="shared" ref="Q80" si="53">Q79-Q78</f>
        <v>50407551</v>
      </c>
      <c r="R80" s="9">
        <f t="shared" ref="R80" si="54">R79-R78</f>
        <v>109524041</v>
      </c>
      <c r="S80" s="9">
        <f t="shared" ref="S80" si="55">S79-S78</f>
        <v>86923289</v>
      </c>
      <c r="T80" s="9">
        <f t="shared" ref="T80" si="56">T79-T78</f>
        <v>90495991</v>
      </c>
      <c r="U80" s="9">
        <f t="shared" ref="U80" si="57">U79-U78</f>
        <v>89469510</v>
      </c>
      <c r="V80" s="9">
        <f t="shared" ref="V80" si="58">V79-V78</f>
        <v>86938493</v>
      </c>
      <c r="W80" s="9">
        <f t="shared" ref="W80" si="59">W79-W78</f>
        <v>134301907</v>
      </c>
      <c r="X80" s="9">
        <f t="shared" ref="X80" si="60">X79-X78</f>
        <v>156815182</v>
      </c>
      <c r="Y80" s="9">
        <f t="shared" ref="Y80" si="61">Y79-Y78</f>
        <v>187432229</v>
      </c>
      <c r="Z80" s="9">
        <f t="shared" ref="Z80" si="62">Z79-Z78</f>
        <v>173334956</v>
      </c>
      <c r="AA80" s="9">
        <f t="shared" ref="AA80" si="63">AA79-AA78</f>
        <v>195637046</v>
      </c>
      <c r="AB80" s="9">
        <f t="shared" ref="AB80" si="64">AB79-AB78</f>
        <v>92259694</v>
      </c>
      <c r="AC80" s="9">
        <f t="shared" ref="AC80" si="65">AC79-AC78</f>
        <v>116583713</v>
      </c>
      <c r="AD80" s="9">
        <f t="shared" ref="AD80" si="66">AD79-AD78</f>
        <v>169578371</v>
      </c>
      <c r="AE80" s="9">
        <f t="shared" ref="AE80" si="67">AE79-AE78</f>
        <v>151025629</v>
      </c>
      <c r="AF80" s="9">
        <f t="shared" ref="AF80" si="68">AF79-AF78</f>
        <v>173048328</v>
      </c>
      <c r="AG80" s="9">
        <f t="shared" ref="AG80" si="69">AG79-AG78</f>
        <v>214233139</v>
      </c>
      <c r="AH80" s="9">
        <f t="shared" ref="AH80" si="70">AH79-AH78</f>
        <v>185457587</v>
      </c>
      <c r="AI80" s="9">
        <f t="shared" ref="AI80" si="71">AI79-AI78</f>
        <v>301099961</v>
      </c>
      <c r="AJ80" s="9">
        <f t="shared" ref="AJ80" si="72">AJ79-AJ78</f>
        <v>231476287</v>
      </c>
      <c r="AK80" s="9">
        <f t="shared" ref="AK80" si="73">AK79-AK78</f>
        <v>275338810</v>
      </c>
      <c r="AL80" s="9">
        <f t="shared" ref="AL80" si="74">AL79-AL78</f>
        <v>243008250</v>
      </c>
      <c r="AM80" s="9">
        <f t="shared" ref="AM80" si="75">AM79-AM78</f>
        <v>271352494</v>
      </c>
      <c r="AN80" s="9">
        <f t="shared" ref="AN80" si="76">AN79-AN78</f>
        <v>154585783</v>
      </c>
      <c r="AO80" s="9">
        <f t="shared" ref="AO80" si="77">AO79-AO78</f>
        <v>186561351</v>
      </c>
      <c r="AP80" s="9">
        <f t="shared" ref="AP80" si="78">AP79-AP78</f>
        <v>256520992</v>
      </c>
      <c r="AQ80" s="9">
        <f t="shared" ref="AQ80" si="79">AQ79-AQ78</f>
        <v>231446916</v>
      </c>
      <c r="AR80" s="9">
        <f t="shared" ref="AR80" si="80">AR79-AR78</f>
        <v>344321902</v>
      </c>
      <c r="AS80" s="9">
        <f t="shared" ref="AS80" si="81">AS79-AS78</f>
        <v>295792516</v>
      </c>
      <c r="AT80" s="9">
        <f t="shared" ref="AT80" si="82">AT79-AT78</f>
        <v>336887766</v>
      </c>
      <c r="AU80" s="9">
        <f t="shared" ref="AU80" si="83">AU79-AU78</f>
        <v>388465653</v>
      </c>
      <c r="AV80" s="9">
        <f t="shared" ref="AV80" si="84">AV79-AV78</f>
        <v>292083698</v>
      </c>
      <c r="AW80" s="9">
        <f t="shared" ref="AW80" si="85">AW79-AW78</f>
        <v>318107494</v>
      </c>
      <c r="AX80" s="9">
        <f t="shared" ref="AX80" si="86">AX79-AX78</f>
        <v>303226706</v>
      </c>
      <c r="AY80" s="9">
        <f t="shared" ref="AY80" si="87">AY79-AY78</f>
        <v>352206952</v>
      </c>
      <c r="AZ80" s="9">
        <f t="shared" ref="AZ80" si="88">AZ79-AZ78</f>
        <v>175294271</v>
      </c>
      <c r="BA80" s="9">
        <f t="shared" ref="BA80" si="89">BA79-BA78</f>
        <v>213455327</v>
      </c>
      <c r="BB80" s="9">
        <f t="shared" ref="BB80" si="90">BB79-BB78</f>
        <v>279452388</v>
      </c>
      <c r="BC80" s="9">
        <f t="shared" ref="BC80" si="91">BC79-BC78</f>
        <v>252914428</v>
      </c>
      <c r="BD80" s="9">
        <f t="shared" ref="BD80" si="92">BD79-BD78</f>
        <v>312563362</v>
      </c>
      <c r="BE80" s="9">
        <f t="shared" ref="BE80" si="93">BE79-BE78</f>
        <v>262689709</v>
      </c>
      <c r="BF80" s="9">
        <f t="shared" ref="BF80" si="94">BF79-BF78</f>
        <v>269243049</v>
      </c>
      <c r="BG80" s="9">
        <f t="shared" ref="BG80" si="95">BG79-BG78</f>
        <v>281619009</v>
      </c>
      <c r="BH80" s="9">
        <f t="shared" ref="BH80" si="96">BH79-BH78</f>
        <v>289057611</v>
      </c>
      <c r="BI80" s="9">
        <f t="shared" ref="BI80" si="97">BI79-BI78</f>
        <v>300433956</v>
      </c>
      <c r="BJ80" s="9">
        <f t="shared" ref="BJ80" si="98">BJ79-BJ78</f>
        <v>274492564</v>
      </c>
      <c r="BK80" s="9">
        <f t="shared" ref="BK80" si="99">BK79-BK78</f>
        <v>440052157</v>
      </c>
      <c r="BL80" s="9">
        <f t="shared" ref="BL80" si="100">BL79-BL78</f>
        <v>197186300</v>
      </c>
      <c r="BM80" s="9">
        <f t="shared" ref="BM80" si="101">BM79-BM78</f>
        <v>234416996</v>
      </c>
      <c r="BN80" s="9">
        <f t="shared" ref="BN80" si="102">BN79-BN78</f>
        <v>302935757</v>
      </c>
    </row>
    <row r="82" spans="1:66" x14ac:dyDescent="0.25">
      <c r="A82" s="2"/>
      <c r="C82">
        <f>C76</f>
        <v>2010</v>
      </c>
      <c r="D82" s="15">
        <f t="shared" ref="D82:BN82" si="103">D76</f>
        <v>2011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>
        <f t="shared" si="103"/>
        <v>2012</v>
      </c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>
        <f t="shared" si="103"/>
        <v>2013</v>
      </c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>
        <f t="shared" si="103"/>
        <v>2014</v>
      </c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>
        <f t="shared" si="103"/>
        <v>2015</v>
      </c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>
        <f t="shared" si="103"/>
        <v>2016</v>
      </c>
      <c r="BM82" s="15"/>
      <c r="BN82" s="15"/>
    </row>
    <row r="83" spans="1:66" x14ac:dyDescent="0.25">
      <c r="C83" t="str">
        <f>C77</f>
        <v>Dec</v>
      </c>
      <c r="D83" t="str">
        <f t="shared" ref="D83:BN83" si="104">D77</f>
        <v>Jan</v>
      </c>
      <c r="E83" t="str">
        <f t="shared" si="104"/>
        <v>Feb</v>
      </c>
      <c r="F83" t="str">
        <f t="shared" si="104"/>
        <v>Mar</v>
      </c>
      <c r="G83" t="str">
        <f t="shared" si="104"/>
        <v>Apr</v>
      </c>
      <c r="H83" t="str">
        <f t="shared" si="104"/>
        <v>May</v>
      </c>
      <c r="I83" t="str">
        <f t="shared" si="104"/>
        <v>Jun</v>
      </c>
      <c r="J83" t="str">
        <f t="shared" si="104"/>
        <v>Jul</v>
      </c>
      <c r="K83" t="str">
        <f t="shared" si="104"/>
        <v>Aug</v>
      </c>
      <c r="L83" t="str">
        <f t="shared" si="104"/>
        <v>Sep</v>
      </c>
      <c r="M83" t="str">
        <f t="shared" si="104"/>
        <v>Oct</v>
      </c>
      <c r="N83" t="str">
        <f t="shared" si="104"/>
        <v>Nov</v>
      </c>
      <c r="O83" t="str">
        <f t="shared" si="104"/>
        <v>Dec</v>
      </c>
      <c r="P83" t="str">
        <f t="shared" si="104"/>
        <v>Jan</v>
      </c>
      <c r="Q83" t="str">
        <f t="shared" si="104"/>
        <v>Feb</v>
      </c>
      <c r="R83" t="str">
        <f t="shared" si="104"/>
        <v>Mar</v>
      </c>
      <c r="S83" t="str">
        <f t="shared" si="104"/>
        <v>Apr</v>
      </c>
      <c r="T83" t="str">
        <f t="shared" si="104"/>
        <v>May</v>
      </c>
      <c r="U83" t="str">
        <f t="shared" si="104"/>
        <v>Jun</v>
      </c>
      <c r="V83" t="str">
        <f t="shared" si="104"/>
        <v>Jul</v>
      </c>
      <c r="W83" t="str">
        <f t="shared" si="104"/>
        <v>Aug</v>
      </c>
      <c r="X83" t="str">
        <f t="shared" si="104"/>
        <v>Sep</v>
      </c>
      <c r="Y83" t="str">
        <f t="shared" si="104"/>
        <v>Oct</v>
      </c>
      <c r="Z83" t="str">
        <f t="shared" si="104"/>
        <v>Nov</v>
      </c>
      <c r="AA83" t="str">
        <f t="shared" si="104"/>
        <v>Dec</v>
      </c>
      <c r="AB83" t="str">
        <f t="shared" si="104"/>
        <v>Jan</v>
      </c>
      <c r="AC83" t="str">
        <f t="shared" si="104"/>
        <v>Feb</v>
      </c>
      <c r="AD83" t="str">
        <f t="shared" si="104"/>
        <v>Mar</v>
      </c>
      <c r="AE83" t="str">
        <f t="shared" si="104"/>
        <v>Apr</v>
      </c>
      <c r="AF83" t="str">
        <f t="shared" si="104"/>
        <v>May</v>
      </c>
      <c r="AG83" t="str">
        <f t="shared" si="104"/>
        <v>Jun</v>
      </c>
      <c r="AH83" t="str">
        <f t="shared" si="104"/>
        <v>Jul</v>
      </c>
      <c r="AI83" t="str">
        <f t="shared" si="104"/>
        <v>Aug</v>
      </c>
      <c r="AJ83" t="str">
        <f t="shared" si="104"/>
        <v>Sep</v>
      </c>
      <c r="AK83" t="str">
        <f t="shared" si="104"/>
        <v>Oct</v>
      </c>
      <c r="AL83" t="str">
        <f t="shared" si="104"/>
        <v>Nov</v>
      </c>
      <c r="AM83" t="str">
        <f t="shared" si="104"/>
        <v>Dec</v>
      </c>
      <c r="AN83" t="str">
        <f t="shared" si="104"/>
        <v>Jan</v>
      </c>
      <c r="AO83" t="str">
        <f t="shared" si="104"/>
        <v>Feb</v>
      </c>
      <c r="AP83" t="str">
        <f t="shared" si="104"/>
        <v>Mar</v>
      </c>
      <c r="AQ83" t="str">
        <f t="shared" si="104"/>
        <v>Apr</v>
      </c>
      <c r="AR83" t="str">
        <f t="shared" si="104"/>
        <v>May</v>
      </c>
      <c r="AS83" t="str">
        <f t="shared" si="104"/>
        <v>Jun</v>
      </c>
      <c r="AT83" t="str">
        <f t="shared" si="104"/>
        <v>Jul</v>
      </c>
      <c r="AU83" t="str">
        <f t="shared" si="104"/>
        <v>Aug</v>
      </c>
      <c r="AV83" t="str">
        <f t="shared" si="104"/>
        <v>Sep</v>
      </c>
      <c r="AW83" t="str">
        <f t="shared" si="104"/>
        <v>Oct</v>
      </c>
      <c r="AX83" t="str">
        <f t="shared" si="104"/>
        <v>Nov</v>
      </c>
      <c r="AY83" t="str">
        <f t="shared" si="104"/>
        <v>Dec</v>
      </c>
      <c r="AZ83" t="str">
        <f t="shared" si="104"/>
        <v>Jan</v>
      </c>
      <c r="BA83" t="str">
        <f t="shared" si="104"/>
        <v>Feb</v>
      </c>
      <c r="BB83" t="str">
        <f t="shared" si="104"/>
        <v>Mar</v>
      </c>
      <c r="BC83" t="str">
        <f t="shared" si="104"/>
        <v>Apr</v>
      </c>
      <c r="BD83" t="str">
        <f t="shared" si="104"/>
        <v>May</v>
      </c>
      <c r="BE83" t="str">
        <f t="shared" si="104"/>
        <v>Jun</v>
      </c>
      <c r="BF83" t="str">
        <f t="shared" si="104"/>
        <v>Jul</v>
      </c>
      <c r="BG83" t="str">
        <f t="shared" si="104"/>
        <v>Aug</v>
      </c>
      <c r="BH83" t="str">
        <f t="shared" si="104"/>
        <v>Sep</v>
      </c>
      <c r="BI83" t="str">
        <f t="shared" si="104"/>
        <v>Oct</v>
      </c>
      <c r="BJ83" t="str">
        <f t="shared" si="104"/>
        <v>Nov</v>
      </c>
      <c r="BK83" t="str">
        <f t="shared" si="104"/>
        <v>Dec</v>
      </c>
      <c r="BL83" t="str">
        <f t="shared" si="104"/>
        <v>Jan</v>
      </c>
      <c r="BM83" t="str">
        <f t="shared" si="104"/>
        <v>Feb</v>
      </c>
      <c r="BN83" t="str">
        <f t="shared" si="104"/>
        <v>Mar</v>
      </c>
    </row>
    <row r="84" spans="1:66" s="12" customFormat="1" x14ac:dyDescent="0.25">
      <c r="A84" s="12" t="s">
        <v>60</v>
      </c>
      <c r="C84" s="13">
        <f>IFERROR(C78/C37,0)</f>
        <v>0</v>
      </c>
      <c r="D84" s="13">
        <f t="shared" ref="D84:BN86" si="105">IFERROR(D78/D37,0)</f>
        <v>0</v>
      </c>
      <c r="E84" s="13">
        <f t="shared" si="105"/>
        <v>0</v>
      </c>
      <c r="F84" s="13">
        <f t="shared" si="105"/>
        <v>0</v>
      </c>
      <c r="G84" s="13">
        <f t="shared" si="105"/>
        <v>0</v>
      </c>
      <c r="H84" s="13">
        <f t="shared" si="105"/>
        <v>0</v>
      </c>
      <c r="I84" s="13">
        <f t="shared" si="105"/>
        <v>0</v>
      </c>
      <c r="J84" s="13">
        <f t="shared" si="105"/>
        <v>0</v>
      </c>
      <c r="K84" s="13">
        <f t="shared" si="105"/>
        <v>0</v>
      </c>
      <c r="L84" s="13">
        <f t="shared" si="105"/>
        <v>0</v>
      </c>
      <c r="M84" s="13">
        <f t="shared" si="105"/>
        <v>0</v>
      </c>
      <c r="N84" s="13">
        <f t="shared" si="105"/>
        <v>0</v>
      </c>
      <c r="O84" s="13">
        <f t="shared" si="105"/>
        <v>0</v>
      </c>
      <c r="P84" s="13">
        <f t="shared" si="105"/>
        <v>0</v>
      </c>
      <c r="Q84" s="13">
        <f t="shared" si="105"/>
        <v>0</v>
      </c>
      <c r="R84" s="13">
        <f t="shared" si="105"/>
        <v>0</v>
      </c>
      <c r="S84" s="13">
        <f t="shared" si="105"/>
        <v>0</v>
      </c>
      <c r="T84" s="13">
        <f t="shared" si="105"/>
        <v>0</v>
      </c>
      <c r="U84" s="13">
        <f t="shared" si="105"/>
        <v>88700</v>
      </c>
      <c r="V84" s="13">
        <f t="shared" si="105"/>
        <v>88700</v>
      </c>
      <c r="W84" s="13">
        <f t="shared" si="105"/>
        <v>88700</v>
      </c>
      <c r="X84" s="13">
        <f t="shared" si="105"/>
        <v>88700</v>
      </c>
      <c r="Y84" s="13">
        <f t="shared" si="105"/>
        <v>88700</v>
      </c>
      <c r="Z84" s="13">
        <f t="shared" si="105"/>
        <v>88700</v>
      </c>
      <c r="AA84" s="13">
        <f t="shared" si="105"/>
        <v>88700</v>
      </c>
      <c r="AB84" s="13">
        <f t="shared" si="105"/>
        <v>88700</v>
      </c>
      <c r="AC84" s="13">
        <f t="shared" si="105"/>
        <v>88700</v>
      </c>
      <c r="AD84" s="13">
        <f t="shared" si="105"/>
        <v>88700</v>
      </c>
      <c r="AE84" s="13">
        <f t="shared" si="105"/>
        <v>88700</v>
      </c>
      <c r="AF84" s="13">
        <f t="shared" si="105"/>
        <v>88700</v>
      </c>
      <c r="AG84" s="13">
        <f t="shared" si="105"/>
        <v>88700</v>
      </c>
      <c r="AH84" s="13">
        <f t="shared" si="105"/>
        <v>88700</v>
      </c>
      <c r="AI84" s="13">
        <f t="shared" si="105"/>
        <v>88700</v>
      </c>
      <c r="AJ84" s="13">
        <f t="shared" si="105"/>
        <v>88700</v>
      </c>
      <c r="AK84" s="13">
        <f t="shared" si="105"/>
        <v>88700</v>
      </c>
      <c r="AL84" s="13">
        <f t="shared" si="105"/>
        <v>88700</v>
      </c>
      <c r="AM84" s="13">
        <f t="shared" si="105"/>
        <v>88700</v>
      </c>
      <c r="AN84" s="13">
        <f t="shared" si="105"/>
        <v>88700</v>
      </c>
      <c r="AO84" s="13">
        <f t="shared" si="105"/>
        <v>88700</v>
      </c>
      <c r="AP84" s="13">
        <f t="shared" si="105"/>
        <v>88700</v>
      </c>
      <c r="AQ84" s="13">
        <f t="shared" si="105"/>
        <v>88700</v>
      </c>
      <c r="AR84" s="13">
        <f t="shared" si="105"/>
        <v>88700</v>
      </c>
      <c r="AS84" s="13">
        <f t="shared" si="105"/>
        <v>88700</v>
      </c>
      <c r="AT84" s="13">
        <f t="shared" si="105"/>
        <v>88700</v>
      </c>
      <c r="AU84" s="13">
        <f t="shared" si="105"/>
        <v>88700</v>
      </c>
      <c r="AV84" s="13">
        <f t="shared" si="105"/>
        <v>88700</v>
      </c>
      <c r="AW84" s="13">
        <f t="shared" si="105"/>
        <v>88700</v>
      </c>
      <c r="AX84" s="13">
        <f t="shared" si="105"/>
        <v>88700</v>
      </c>
      <c r="AY84" s="13">
        <f t="shared" si="105"/>
        <v>88700</v>
      </c>
      <c r="AZ84" s="13">
        <f t="shared" si="105"/>
        <v>88700</v>
      </c>
      <c r="BA84" s="13">
        <f t="shared" si="105"/>
        <v>88700</v>
      </c>
      <c r="BB84" s="13">
        <f t="shared" si="105"/>
        <v>88700</v>
      </c>
      <c r="BC84" s="13">
        <f t="shared" si="105"/>
        <v>88700</v>
      </c>
      <c r="BD84" s="13">
        <f t="shared" si="105"/>
        <v>88700</v>
      </c>
      <c r="BE84" s="13">
        <f t="shared" si="105"/>
        <v>88700</v>
      </c>
      <c r="BF84" s="13">
        <f t="shared" si="105"/>
        <v>88700</v>
      </c>
      <c r="BG84" s="13">
        <f t="shared" si="105"/>
        <v>88700</v>
      </c>
      <c r="BH84" s="13">
        <f t="shared" si="105"/>
        <v>88682.043096568232</v>
      </c>
      <c r="BI84" s="13">
        <f t="shared" si="105"/>
        <v>88684.243697478989</v>
      </c>
      <c r="BJ84" s="13">
        <f t="shared" si="105"/>
        <v>88686.147026228296</v>
      </c>
      <c r="BK84" s="13">
        <f t="shared" si="105"/>
        <v>88307.133456172684</v>
      </c>
      <c r="BL84" s="13">
        <f t="shared" si="105"/>
        <v>86891.96428571429</v>
      </c>
      <c r="BM84" s="13">
        <f t="shared" si="105"/>
        <v>87587.362637362632</v>
      </c>
      <c r="BN84" s="13">
        <f t="shared" si="105"/>
        <v>86315.38461538461</v>
      </c>
    </row>
    <row r="85" spans="1:66" s="12" customFormat="1" ht="30" x14ac:dyDescent="0.25">
      <c r="A85" s="14" t="s">
        <v>61</v>
      </c>
      <c r="C85" s="13">
        <f t="shared" ref="C85:R86" si="106">IFERROR(C79/C38,0)</f>
        <v>33767.27536231884</v>
      </c>
      <c r="D85" s="13">
        <f t="shared" si="106"/>
        <v>33113.272058823532</v>
      </c>
      <c r="E85" s="13">
        <f t="shared" si="106"/>
        <v>33198.893678160923</v>
      </c>
      <c r="F85" s="13">
        <f t="shared" si="106"/>
        <v>32634.922737306842</v>
      </c>
      <c r="G85" s="13">
        <f t="shared" si="106"/>
        <v>31772.340525328331</v>
      </c>
      <c r="H85" s="13">
        <f t="shared" si="106"/>
        <v>31085.468268638324</v>
      </c>
      <c r="I85" s="13">
        <f t="shared" si="106"/>
        <v>30882.360070515646</v>
      </c>
      <c r="J85" s="13">
        <f t="shared" si="106"/>
        <v>30349.464962121212</v>
      </c>
      <c r="K85" s="13">
        <f t="shared" si="106"/>
        <v>30610.462740384617</v>
      </c>
      <c r="L85" s="13">
        <f t="shared" si="106"/>
        <v>31564.449828962373</v>
      </c>
      <c r="M85" s="13">
        <f t="shared" si="106"/>
        <v>32201.124169647421</v>
      </c>
      <c r="N85" s="13">
        <f t="shared" si="106"/>
        <v>32460.643290999447</v>
      </c>
      <c r="O85" s="13">
        <f t="shared" si="106"/>
        <v>32139.053843152557</v>
      </c>
      <c r="P85" s="13">
        <f t="shared" si="106"/>
        <v>31589.031890660593</v>
      </c>
      <c r="Q85" s="13">
        <f t="shared" si="106"/>
        <v>32188.72988505747</v>
      </c>
      <c r="R85" s="13">
        <f t="shared" si="106"/>
        <v>28708.791874180864</v>
      </c>
      <c r="S85" s="13">
        <f t="shared" si="105"/>
        <v>24382.409256661991</v>
      </c>
      <c r="T85" s="13">
        <f t="shared" si="105"/>
        <v>26877.336204336203</v>
      </c>
      <c r="U85" s="13">
        <f t="shared" si="105"/>
        <v>28980.124839948785</v>
      </c>
      <c r="V85" s="13">
        <f t="shared" si="105"/>
        <v>29258.432816110926</v>
      </c>
      <c r="W85" s="13">
        <f t="shared" si="105"/>
        <v>29474.179897567221</v>
      </c>
      <c r="X85" s="13">
        <f t="shared" si="105"/>
        <v>28623.739251523064</v>
      </c>
      <c r="Y85" s="13">
        <f t="shared" si="105"/>
        <v>30214.882693393563</v>
      </c>
      <c r="Z85" s="13">
        <f t="shared" si="105"/>
        <v>30912.650777202074</v>
      </c>
      <c r="AA85" s="13">
        <f t="shared" si="105"/>
        <v>41432.083937339259</v>
      </c>
      <c r="AB85" s="13">
        <f t="shared" si="105"/>
        <v>43412.6488966572</v>
      </c>
      <c r="AC85" s="13">
        <f t="shared" si="105"/>
        <v>44552.870651369354</v>
      </c>
      <c r="AD85" s="13">
        <f t="shared" si="105"/>
        <v>46803.855048859936</v>
      </c>
      <c r="AE85" s="13">
        <f t="shared" si="105"/>
        <v>47253.520453908655</v>
      </c>
      <c r="AF85" s="13">
        <f t="shared" si="105"/>
        <v>43444.905822377244</v>
      </c>
      <c r="AG85" s="13">
        <f t="shared" si="105"/>
        <v>40408.728251663641</v>
      </c>
      <c r="AH85" s="13">
        <f t="shared" si="105"/>
        <v>40161.248097209238</v>
      </c>
      <c r="AI85" s="13">
        <f t="shared" si="105"/>
        <v>36112.21585291822</v>
      </c>
      <c r="AJ85" s="13">
        <f t="shared" si="105"/>
        <v>39200.590063447686</v>
      </c>
      <c r="AK85" s="13">
        <f t="shared" si="105"/>
        <v>33333.218789103863</v>
      </c>
      <c r="AL85" s="13">
        <f t="shared" si="105"/>
        <v>37366.151625320788</v>
      </c>
      <c r="AM85" s="13">
        <f t="shared" si="105"/>
        <v>38869.905228758173</v>
      </c>
      <c r="AN85" s="13">
        <f t="shared" si="105"/>
        <v>39486.306547619046</v>
      </c>
      <c r="AO85" s="13">
        <f t="shared" si="105"/>
        <v>39196.518687707641</v>
      </c>
      <c r="AP85" s="13">
        <f t="shared" si="105"/>
        <v>37551.099979802057</v>
      </c>
      <c r="AQ85" s="13">
        <f t="shared" si="105"/>
        <v>36303.311927617789</v>
      </c>
      <c r="AR85" s="13">
        <f t="shared" si="105"/>
        <v>33596.237256575376</v>
      </c>
      <c r="AS85" s="13">
        <f t="shared" si="105"/>
        <v>39477.355794900119</v>
      </c>
      <c r="AT85" s="13">
        <f t="shared" si="105"/>
        <v>35174.451573954291</v>
      </c>
      <c r="AU85" s="13">
        <f t="shared" si="105"/>
        <v>35941.545528521441</v>
      </c>
      <c r="AV85" s="13">
        <f t="shared" si="105"/>
        <v>46861.258367533061</v>
      </c>
      <c r="AW85" s="13">
        <f t="shared" si="105"/>
        <v>43550.793207395502</v>
      </c>
      <c r="AX85" s="13">
        <f t="shared" si="105"/>
        <v>41603.199553163402</v>
      </c>
      <c r="AY85" s="13">
        <f t="shared" si="105"/>
        <v>48904.572103321036</v>
      </c>
      <c r="AZ85" s="13">
        <f t="shared" si="105"/>
        <v>45637.108379327648</v>
      </c>
      <c r="BA85" s="13">
        <f t="shared" si="105"/>
        <v>45488.150973323718</v>
      </c>
      <c r="BB85" s="13">
        <f t="shared" si="105"/>
        <v>48108.40480340887</v>
      </c>
      <c r="BC85" s="13">
        <f t="shared" si="105"/>
        <v>44549.15338777312</v>
      </c>
      <c r="BD85" s="13">
        <f t="shared" si="105"/>
        <v>45627.245745050364</v>
      </c>
      <c r="BE85" s="13">
        <f t="shared" si="105"/>
        <v>49448.447895500729</v>
      </c>
      <c r="BF85" s="13">
        <f t="shared" si="105"/>
        <v>46141.067108068681</v>
      </c>
      <c r="BG85" s="13">
        <f t="shared" si="105"/>
        <v>44349.609944134078</v>
      </c>
      <c r="BH85" s="13">
        <f t="shared" si="105"/>
        <v>50473.32783810464</v>
      </c>
      <c r="BI85" s="13">
        <f t="shared" si="105"/>
        <v>47288.266424828696</v>
      </c>
      <c r="BJ85" s="13">
        <f t="shared" si="105"/>
        <v>51002.672613737734</v>
      </c>
      <c r="BK85" s="13">
        <f t="shared" si="105"/>
        <v>56782.175794406212</v>
      </c>
      <c r="BL85" s="13">
        <f t="shared" si="105"/>
        <v>47569.90793086739</v>
      </c>
      <c r="BM85" s="13">
        <f t="shared" si="105"/>
        <v>50770.400412530616</v>
      </c>
      <c r="BN85" s="13">
        <f t="shared" si="105"/>
        <v>58904.903900838501</v>
      </c>
    </row>
    <row r="86" spans="1:66" s="12" customFormat="1" x14ac:dyDescent="0.25">
      <c r="A86" s="12" t="s">
        <v>62</v>
      </c>
      <c r="C86" s="13">
        <f t="shared" si="106"/>
        <v>33767.27536231884</v>
      </c>
      <c r="D86" s="13">
        <f t="shared" si="105"/>
        <v>33113.272058823532</v>
      </c>
      <c r="E86" s="13">
        <f t="shared" si="105"/>
        <v>33198.893678160923</v>
      </c>
      <c r="F86" s="13">
        <f t="shared" si="105"/>
        <v>32634.922737306842</v>
      </c>
      <c r="G86" s="13">
        <f t="shared" si="105"/>
        <v>31772.340525328331</v>
      </c>
      <c r="H86" s="13">
        <f t="shared" si="105"/>
        <v>31085.468268638324</v>
      </c>
      <c r="I86" s="13">
        <f t="shared" si="105"/>
        <v>30882.360070515646</v>
      </c>
      <c r="J86" s="13">
        <f t="shared" si="105"/>
        <v>30349.464962121212</v>
      </c>
      <c r="K86" s="13">
        <f t="shared" si="105"/>
        <v>30610.462740384617</v>
      </c>
      <c r="L86" s="13">
        <f t="shared" si="105"/>
        <v>31564.449828962373</v>
      </c>
      <c r="M86" s="13">
        <f t="shared" si="105"/>
        <v>32201.124169647421</v>
      </c>
      <c r="N86" s="13">
        <f t="shared" si="105"/>
        <v>32460.643290999447</v>
      </c>
      <c r="O86" s="13">
        <f t="shared" si="105"/>
        <v>32139.053843152557</v>
      </c>
      <c r="P86" s="13">
        <f t="shared" si="105"/>
        <v>31589.031890660593</v>
      </c>
      <c r="Q86" s="13">
        <f t="shared" si="105"/>
        <v>32188.72988505747</v>
      </c>
      <c r="R86" s="13">
        <f t="shared" si="105"/>
        <v>28708.791874180864</v>
      </c>
      <c r="S86" s="13">
        <f t="shared" si="105"/>
        <v>24382.409256661991</v>
      </c>
      <c r="T86" s="13">
        <f t="shared" si="105"/>
        <v>26877.336204336203</v>
      </c>
      <c r="U86" s="13">
        <f t="shared" si="105"/>
        <v>28749.842544987147</v>
      </c>
      <c r="V86" s="13">
        <f t="shared" si="105"/>
        <v>28883.220265780732</v>
      </c>
      <c r="W86" s="13">
        <f t="shared" si="105"/>
        <v>28925.674563859575</v>
      </c>
      <c r="X86" s="13">
        <f t="shared" si="105"/>
        <v>27710.758437886554</v>
      </c>
      <c r="Y86" s="13">
        <f t="shared" si="105"/>
        <v>27628.571491745282</v>
      </c>
      <c r="Z86" s="13">
        <f t="shared" si="105"/>
        <v>27275.366797797011</v>
      </c>
      <c r="AA86" s="13">
        <f t="shared" si="105"/>
        <v>28923.277054997045</v>
      </c>
      <c r="AB86" s="13">
        <f t="shared" si="105"/>
        <v>27320.015990524134</v>
      </c>
      <c r="AC86" s="13">
        <f t="shared" si="105"/>
        <v>29116.811438561439</v>
      </c>
      <c r="AD86" s="13">
        <f t="shared" si="105"/>
        <v>29844.838261175642</v>
      </c>
      <c r="AE86" s="13">
        <f t="shared" si="105"/>
        <v>29977.298332671697</v>
      </c>
      <c r="AF86" s="13">
        <f t="shared" si="105"/>
        <v>30074.440041710113</v>
      </c>
      <c r="AG86" s="13">
        <f t="shared" si="105"/>
        <v>30980.931164135938</v>
      </c>
      <c r="AH86" s="13">
        <f t="shared" si="105"/>
        <v>29965.678946518015</v>
      </c>
      <c r="AI86" s="13">
        <f t="shared" si="105"/>
        <v>29430.159417456751</v>
      </c>
      <c r="AJ86" s="13">
        <f t="shared" si="105"/>
        <v>29680.252211822029</v>
      </c>
      <c r="AK86" s="13">
        <f t="shared" si="105"/>
        <v>28714.027531546562</v>
      </c>
      <c r="AL86" s="13">
        <f t="shared" si="105"/>
        <v>29809.647939156035</v>
      </c>
      <c r="AM86" s="13">
        <f t="shared" si="105"/>
        <v>30475.347484276728</v>
      </c>
      <c r="AN86" s="13">
        <f t="shared" si="105"/>
        <v>31471.047027687295</v>
      </c>
      <c r="AO86" s="13">
        <f t="shared" si="105"/>
        <v>30409.348166259169</v>
      </c>
      <c r="AP86" s="13">
        <f t="shared" si="105"/>
        <v>29821.087189025809</v>
      </c>
      <c r="AQ86" s="13">
        <f t="shared" si="105"/>
        <v>29065.291473062916</v>
      </c>
      <c r="AR86" s="13">
        <f t="shared" si="105"/>
        <v>28961.384641265035</v>
      </c>
      <c r="AS86" s="13">
        <f t="shared" si="105"/>
        <v>31591.639004592544</v>
      </c>
      <c r="AT86" s="13">
        <f t="shared" si="105"/>
        <v>31207.759703566466</v>
      </c>
      <c r="AU86" s="13">
        <f t="shared" si="105"/>
        <v>33233.437676447946</v>
      </c>
      <c r="AV86" s="13">
        <f t="shared" si="105"/>
        <v>34504.866863555821</v>
      </c>
      <c r="AW86" s="13">
        <f t="shared" si="105"/>
        <v>36766.931807674526</v>
      </c>
      <c r="AX86" s="13">
        <f t="shared" si="105"/>
        <v>35067.272580085577</v>
      </c>
      <c r="AY86" s="13">
        <f t="shared" si="105"/>
        <v>35045.467860696517</v>
      </c>
      <c r="AZ86" s="13">
        <f t="shared" si="105"/>
        <v>35928.319532691123</v>
      </c>
      <c r="BA86" s="13">
        <f t="shared" si="105"/>
        <v>36898.068625756263</v>
      </c>
      <c r="BB86" s="13">
        <f t="shared" si="105"/>
        <v>35481.511934992384</v>
      </c>
      <c r="BC86" s="13">
        <f t="shared" si="105"/>
        <v>34354.038033143166</v>
      </c>
      <c r="BD86" s="13">
        <f t="shared" si="105"/>
        <v>34287.336770513386</v>
      </c>
      <c r="BE86" s="13">
        <f t="shared" si="105"/>
        <v>34862.602388852021</v>
      </c>
      <c r="BF86" s="13">
        <f t="shared" si="105"/>
        <v>36827.11653672548</v>
      </c>
      <c r="BG86" s="13">
        <f t="shared" si="105"/>
        <v>36812.94235294118</v>
      </c>
      <c r="BH86" s="13">
        <f t="shared" si="105"/>
        <v>37914.167235047222</v>
      </c>
      <c r="BI86" s="13">
        <f t="shared" si="105"/>
        <v>37460.593017456362</v>
      </c>
      <c r="BJ86" s="13">
        <f t="shared" si="105"/>
        <v>37184.037388241668</v>
      </c>
      <c r="BK86" s="13">
        <f t="shared" si="105"/>
        <v>44634.563038847751</v>
      </c>
      <c r="BL86" s="13">
        <f t="shared" si="105"/>
        <v>38885.091697889962</v>
      </c>
      <c r="BM86" s="13">
        <f t="shared" si="105"/>
        <v>39484.082196395488</v>
      </c>
      <c r="BN86" s="13">
        <f t="shared" si="105"/>
        <v>38516.943038779405</v>
      </c>
    </row>
  </sheetData>
  <mergeCells count="6">
    <mergeCell ref="D82:O82"/>
    <mergeCell ref="P82:AA82"/>
    <mergeCell ref="AB82:AM82"/>
    <mergeCell ref="AN82:AY82"/>
    <mergeCell ref="AZ82:BK82"/>
    <mergeCell ref="BL82:BN82"/>
  </mergeCells>
  <conditionalFormatting sqref="A81 A1:A35 A37:A41 A87:A1048576">
    <cfRule type="duplicateValues" dxfId="3" priority="5"/>
  </conditionalFormatting>
  <conditionalFormatting sqref="A42:A74">
    <cfRule type="duplicateValues" dxfId="2" priority="3"/>
  </conditionalFormatting>
  <conditionalFormatting sqref="A75:A76 A78:A80">
    <cfRule type="duplicateValues" dxfId="1" priority="2"/>
  </conditionalFormatting>
  <conditionalFormatting sqref="A82 A84:A8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4"/>
  <sheetViews>
    <sheetView topLeftCell="A4" workbookViewId="0">
      <selection activeCell="B7" sqref="B7"/>
    </sheetView>
  </sheetViews>
  <sheetFormatPr defaultRowHeight="15" x14ac:dyDescent="0.25"/>
  <cols>
    <col min="1" max="1" width="20.7109375" bestFit="1" customWidth="1"/>
  </cols>
  <sheetData>
    <row r="1" spans="1:65" x14ac:dyDescent="0.25">
      <c r="B1">
        <v>2010</v>
      </c>
      <c r="C1">
        <v>2011</v>
      </c>
      <c r="D1">
        <v>2011</v>
      </c>
      <c r="E1">
        <v>2011</v>
      </c>
      <c r="F1">
        <v>2011</v>
      </c>
      <c r="G1">
        <v>2011</v>
      </c>
      <c r="H1">
        <v>2011</v>
      </c>
      <c r="I1">
        <v>2011</v>
      </c>
      <c r="J1">
        <v>2011</v>
      </c>
      <c r="K1">
        <v>2011</v>
      </c>
      <c r="L1">
        <v>2011</v>
      </c>
      <c r="M1">
        <v>2011</v>
      </c>
      <c r="N1">
        <v>2011</v>
      </c>
      <c r="O1">
        <v>2012</v>
      </c>
      <c r="P1">
        <v>2012</v>
      </c>
      <c r="Q1">
        <v>2012</v>
      </c>
      <c r="R1">
        <v>2012</v>
      </c>
      <c r="S1">
        <v>2012</v>
      </c>
      <c r="T1">
        <v>2012</v>
      </c>
      <c r="U1">
        <v>2012</v>
      </c>
      <c r="V1">
        <v>2012</v>
      </c>
      <c r="W1">
        <v>2012</v>
      </c>
      <c r="X1">
        <v>2012</v>
      </c>
      <c r="Y1">
        <v>2012</v>
      </c>
      <c r="Z1">
        <v>2012</v>
      </c>
      <c r="AA1">
        <v>2013</v>
      </c>
      <c r="AB1">
        <v>2013</v>
      </c>
      <c r="AC1">
        <v>2013</v>
      </c>
      <c r="AD1">
        <v>2013</v>
      </c>
      <c r="AE1">
        <v>2013</v>
      </c>
      <c r="AF1">
        <v>2013</v>
      </c>
      <c r="AG1">
        <v>2013</v>
      </c>
      <c r="AH1">
        <v>2013</v>
      </c>
      <c r="AI1">
        <v>2013</v>
      </c>
      <c r="AJ1">
        <v>2013</v>
      </c>
      <c r="AK1">
        <v>2013</v>
      </c>
      <c r="AL1">
        <v>2013</v>
      </c>
      <c r="AM1">
        <v>2014</v>
      </c>
      <c r="AN1">
        <v>2014</v>
      </c>
      <c r="AO1">
        <v>2014</v>
      </c>
      <c r="AP1">
        <v>2014</v>
      </c>
      <c r="AQ1">
        <v>2014</v>
      </c>
      <c r="AR1">
        <v>2014</v>
      </c>
      <c r="AS1">
        <v>2014</v>
      </c>
      <c r="AT1">
        <v>2014</v>
      </c>
      <c r="AU1">
        <v>2014</v>
      </c>
      <c r="AV1">
        <v>2014</v>
      </c>
      <c r="AW1">
        <v>2014</v>
      </c>
      <c r="AX1">
        <v>2014</v>
      </c>
      <c r="AY1">
        <v>2015</v>
      </c>
      <c r="AZ1">
        <v>2015</v>
      </c>
      <c r="BA1">
        <v>2015</v>
      </c>
      <c r="BB1">
        <v>2015</v>
      </c>
      <c r="BC1">
        <v>2015</v>
      </c>
      <c r="BD1">
        <v>2015</v>
      </c>
      <c r="BE1">
        <v>2015</v>
      </c>
      <c r="BF1">
        <v>2015</v>
      </c>
      <c r="BG1">
        <v>2015</v>
      </c>
      <c r="BH1">
        <v>2015</v>
      </c>
      <c r="BI1">
        <v>2015</v>
      </c>
      <c r="BJ1">
        <v>2015</v>
      </c>
      <c r="BK1">
        <v>2016</v>
      </c>
      <c r="BL1">
        <v>2016</v>
      </c>
      <c r="BM1">
        <v>2016</v>
      </c>
    </row>
    <row r="2" spans="1:65" x14ac:dyDescent="0.25">
      <c r="B2" t="s">
        <v>37</v>
      </c>
      <c r="C2" t="s">
        <v>0</v>
      </c>
      <c r="D2" t="s">
        <v>2</v>
      </c>
      <c r="E2" t="s">
        <v>3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0</v>
      </c>
      <c r="P2" t="s">
        <v>2</v>
      </c>
      <c r="Q2" t="s">
        <v>3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0</v>
      </c>
      <c r="AB2" t="s">
        <v>2</v>
      </c>
      <c r="AC2" t="s">
        <v>3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0</v>
      </c>
      <c r="AN2" t="s">
        <v>2</v>
      </c>
      <c r="AO2" t="s">
        <v>3</v>
      </c>
      <c r="AP2" t="s">
        <v>29</v>
      </c>
      <c r="AQ2" t="s">
        <v>30</v>
      </c>
      <c r="AR2" t="s">
        <v>31</v>
      </c>
      <c r="AS2" t="s">
        <v>32</v>
      </c>
      <c r="AT2" t="s">
        <v>33</v>
      </c>
      <c r="AU2" t="s">
        <v>34</v>
      </c>
      <c r="AV2" t="s">
        <v>35</v>
      </c>
      <c r="AW2" t="s">
        <v>36</v>
      </c>
      <c r="AX2" t="s">
        <v>37</v>
      </c>
      <c r="AY2" t="s">
        <v>0</v>
      </c>
      <c r="AZ2" t="s">
        <v>2</v>
      </c>
      <c r="BA2" t="s">
        <v>3</v>
      </c>
      <c r="BB2" t="s">
        <v>29</v>
      </c>
      <c r="BC2" t="s">
        <v>30</v>
      </c>
      <c r="BD2" t="s">
        <v>31</v>
      </c>
      <c r="BE2" t="s">
        <v>32</v>
      </c>
      <c r="BF2" t="s">
        <v>33</v>
      </c>
      <c r="BG2" t="s">
        <v>34</v>
      </c>
      <c r="BH2" t="s">
        <v>35</v>
      </c>
      <c r="BI2" t="s">
        <v>36</v>
      </c>
      <c r="BJ2" t="s">
        <v>37</v>
      </c>
      <c r="BK2" t="s">
        <v>0</v>
      </c>
      <c r="BL2" t="s">
        <v>2</v>
      </c>
      <c r="BM2" t="s">
        <v>3</v>
      </c>
    </row>
    <row r="3" spans="1:65" x14ac:dyDescent="0.25">
      <c r="A3" t="s">
        <v>63</v>
      </c>
      <c r="B3" t="str">
        <f>B2&amp;B1</f>
        <v>Dec2010</v>
      </c>
      <c r="C3" t="str">
        <f t="shared" ref="C3:J3" si="0">C2&amp;C1</f>
        <v>Jan2011</v>
      </c>
      <c r="D3" t="str">
        <f t="shared" si="0"/>
        <v>Feb2011</v>
      </c>
      <c r="E3" t="str">
        <f t="shared" si="0"/>
        <v>Mar2011</v>
      </c>
      <c r="F3" t="str">
        <f t="shared" si="0"/>
        <v>Apr2011</v>
      </c>
      <c r="G3" t="str">
        <f t="shared" si="0"/>
        <v>May2011</v>
      </c>
      <c r="H3" t="str">
        <f t="shared" si="0"/>
        <v>Jun2011</v>
      </c>
      <c r="I3" t="str">
        <f t="shared" si="0"/>
        <v>Jul2011</v>
      </c>
      <c r="J3" t="str">
        <f t="shared" si="0"/>
        <v>Aug2011</v>
      </c>
      <c r="K3" t="str">
        <f t="shared" ref="K3" si="1">K2&amp;K1</f>
        <v>Sep2011</v>
      </c>
      <c r="L3" t="str">
        <f t="shared" ref="L3" si="2">L2&amp;L1</f>
        <v>Oct2011</v>
      </c>
      <c r="M3" t="str">
        <f t="shared" ref="M3" si="3">M2&amp;M1</f>
        <v>Nov2011</v>
      </c>
      <c r="N3" t="str">
        <f t="shared" ref="N3" si="4">N2&amp;N1</f>
        <v>Dec2011</v>
      </c>
      <c r="O3" t="str">
        <f t="shared" ref="O3" si="5">O2&amp;O1</f>
        <v>Jan2012</v>
      </c>
      <c r="P3" t="str">
        <f t="shared" ref="P3" si="6">P2&amp;P1</f>
        <v>Feb2012</v>
      </c>
      <c r="Q3" t="str">
        <f t="shared" ref="Q3:R3" si="7">Q2&amp;Q1</f>
        <v>Mar2012</v>
      </c>
      <c r="R3" t="str">
        <f t="shared" si="7"/>
        <v>Apr2012</v>
      </c>
      <c r="S3" t="str">
        <f t="shared" ref="S3" si="8">S2&amp;S1</f>
        <v>May2012</v>
      </c>
      <c r="T3" t="str">
        <f t="shared" ref="T3" si="9">T2&amp;T1</f>
        <v>Jun2012</v>
      </c>
      <c r="U3" t="str">
        <f t="shared" ref="U3" si="10">U2&amp;U1</f>
        <v>Jul2012</v>
      </c>
      <c r="V3" t="str">
        <f t="shared" ref="V3" si="11">V2&amp;V1</f>
        <v>Aug2012</v>
      </c>
      <c r="W3" t="str">
        <f t="shared" ref="W3" si="12">W2&amp;W1</f>
        <v>Sep2012</v>
      </c>
      <c r="X3" t="str">
        <f t="shared" ref="X3" si="13">X2&amp;X1</f>
        <v>Oct2012</v>
      </c>
      <c r="Y3" t="str">
        <f t="shared" ref="Y3:Z3" si="14">Y2&amp;Y1</f>
        <v>Nov2012</v>
      </c>
      <c r="Z3" t="str">
        <f t="shared" si="14"/>
        <v>Dec2012</v>
      </c>
      <c r="AA3" t="str">
        <f t="shared" ref="AA3" si="15">AA2&amp;AA1</f>
        <v>Jan2013</v>
      </c>
      <c r="AB3" t="str">
        <f t="shared" ref="AB3" si="16">AB2&amp;AB1</f>
        <v>Feb2013</v>
      </c>
      <c r="AC3" t="str">
        <f t="shared" ref="AC3" si="17">AC2&amp;AC1</f>
        <v>Mar2013</v>
      </c>
      <c r="AD3" t="str">
        <f t="shared" ref="AD3" si="18">AD2&amp;AD1</f>
        <v>Apr2013</v>
      </c>
      <c r="AE3" t="str">
        <f t="shared" ref="AE3" si="19">AE2&amp;AE1</f>
        <v>May2013</v>
      </c>
      <c r="AF3" t="str">
        <f t="shared" ref="AF3" si="20">AF2&amp;AF1</f>
        <v>Jun2013</v>
      </c>
      <c r="AG3" t="str">
        <f t="shared" ref="AG3:AH3" si="21">AG2&amp;AG1</f>
        <v>Jul2013</v>
      </c>
      <c r="AH3" t="str">
        <f t="shared" si="21"/>
        <v>Aug2013</v>
      </c>
      <c r="AI3" t="str">
        <f t="shared" ref="AI3" si="22">AI2&amp;AI1</f>
        <v>Sep2013</v>
      </c>
      <c r="AJ3" t="str">
        <f t="shared" ref="AJ3" si="23">AJ2&amp;AJ1</f>
        <v>Oct2013</v>
      </c>
      <c r="AK3" t="str">
        <f t="shared" ref="AK3" si="24">AK2&amp;AK1</f>
        <v>Nov2013</v>
      </c>
      <c r="AL3" t="str">
        <f t="shared" ref="AL3" si="25">AL2&amp;AL1</f>
        <v>Dec2013</v>
      </c>
      <c r="AM3" t="str">
        <f t="shared" ref="AM3" si="26">AM2&amp;AM1</f>
        <v>Jan2014</v>
      </c>
      <c r="AN3" t="str">
        <f t="shared" ref="AN3" si="27">AN2&amp;AN1</f>
        <v>Feb2014</v>
      </c>
      <c r="AO3" t="str">
        <f t="shared" ref="AO3:AP3" si="28">AO2&amp;AO1</f>
        <v>Mar2014</v>
      </c>
      <c r="AP3" t="str">
        <f t="shared" si="28"/>
        <v>Apr2014</v>
      </c>
      <c r="AQ3" t="str">
        <f t="shared" ref="AQ3" si="29">AQ2&amp;AQ1</f>
        <v>May2014</v>
      </c>
      <c r="AR3" t="str">
        <f t="shared" ref="AR3" si="30">AR2&amp;AR1</f>
        <v>Jun2014</v>
      </c>
      <c r="AS3" t="str">
        <f t="shared" ref="AS3" si="31">AS2&amp;AS1</f>
        <v>Jul2014</v>
      </c>
      <c r="AT3" t="str">
        <f t="shared" ref="AT3" si="32">AT2&amp;AT1</f>
        <v>Aug2014</v>
      </c>
      <c r="AU3" t="str">
        <f t="shared" ref="AU3" si="33">AU2&amp;AU1</f>
        <v>Sep2014</v>
      </c>
      <c r="AV3" t="str">
        <f t="shared" ref="AV3" si="34">AV2&amp;AV1</f>
        <v>Oct2014</v>
      </c>
      <c r="AW3" t="str">
        <f t="shared" ref="AW3:AX3" si="35">AW2&amp;AW1</f>
        <v>Nov2014</v>
      </c>
      <c r="AX3" t="str">
        <f t="shared" si="35"/>
        <v>Dec2014</v>
      </c>
      <c r="AY3" t="str">
        <f t="shared" ref="AY3" si="36">AY2&amp;AY1</f>
        <v>Jan2015</v>
      </c>
      <c r="AZ3" t="str">
        <f t="shared" ref="AZ3" si="37">AZ2&amp;AZ1</f>
        <v>Feb2015</v>
      </c>
      <c r="BA3" t="str">
        <f t="shared" ref="BA3" si="38">BA2&amp;BA1</f>
        <v>Mar2015</v>
      </c>
      <c r="BB3" t="str">
        <f t="shared" ref="BB3" si="39">BB2&amp;BB1</f>
        <v>Apr2015</v>
      </c>
      <c r="BC3" t="str">
        <f t="shared" ref="BC3" si="40">BC2&amp;BC1</f>
        <v>May2015</v>
      </c>
      <c r="BD3" t="str">
        <f t="shared" ref="BD3" si="41">BD2&amp;BD1</f>
        <v>Jun2015</v>
      </c>
      <c r="BE3" t="str">
        <f t="shared" ref="BE3:BF3" si="42">BE2&amp;BE1</f>
        <v>Jul2015</v>
      </c>
      <c r="BF3" t="str">
        <f t="shared" si="42"/>
        <v>Aug2015</v>
      </c>
      <c r="BG3" t="str">
        <f t="shared" ref="BG3" si="43">BG2&amp;BG1</f>
        <v>Sep2015</v>
      </c>
      <c r="BH3" t="str">
        <f t="shared" ref="BH3" si="44">BH2&amp;BH1</f>
        <v>Oct2015</v>
      </c>
      <c r="BI3" t="str">
        <f t="shared" ref="BI3" si="45">BI2&amp;BI1</f>
        <v>Nov2015</v>
      </c>
      <c r="BJ3" t="str">
        <f t="shared" ref="BJ3" si="46">BJ2&amp;BJ1</f>
        <v>Dec2015</v>
      </c>
      <c r="BK3" t="str">
        <f t="shared" ref="BK3" si="47">BK2&amp;BK1</f>
        <v>Jan2016</v>
      </c>
      <c r="BL3" t="str">
        <f t="shared" ref="BL3" si="48">BL2&amp;BL1</f>
        <v>Feb2016</v>
      </c>
      <c r="BM3" t="str">
        <f t="shared" ref="BM3" si="49">BM2&amp;BM1</f>
        <v>Mar2016</v>
      </c>
    </row>
    <row r="4" spans="1:65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12</v>
      </c>
      <c r="U4">
        <v>19</v>
      </c>
      <c r="V4">
        <v>43</v>
      </c>
      <c r="W4">
        <v>86</v>
      </c>
      <c r="X4">
        <v>300</v>
      </c>
      <c r="Y4">
        <v>400</v>
      </c>
      <c r="Z4">
        <v>1790</v>
      </c>
      <c r="AA4">
        <v>1200</v>
      </c>
      <c r="AB4">
        <v>1400</v>
      </c>
      <c r="AC4">
        <v>2300</v>
      </c>
      <c r="AD4">
        <v>2100</v>
      </c>
      <c r="AE4">
        <v>1700</v>
      </c>
      <c r="AF4">
        <v>1350</v>
      </c>
      <c r="AG4">
        <v>1300</v>
      </c>
      <c r="AH4">
        <v>1300</v>
      </c>
      <c r="AI4">
        <v>1500</v>
      </c>
      <c r="AJ4">
        <v>800</v>
      </c>
      <c r="AK4">
        <v>1200</v>
      </c>
      <c r="AL4">
        <v>1500</v>
      </c>
      <c r="AM4">
        <v>800</v>
      </c>
      <c r="AN4">
        <v>1089</v>
      </c>
      <c r="AO4">
        <v>1300</v>
      </c>
      <c r="AP4">
        <v>1100</v>
      </c>
      <c r="AQ4">
        <v>1000</v>
      </c>
      <c r="AR4">
        <v>1500</v>
      </c>
      <c r="AS4">
        <v>800</v>
      </c>
      <c r="AT4">
        <v>600</v>
      </c>
      <c r="AU4">
        <v>2500</v>
      </c>
      <c r="AV4">
        <v>1300</v>
      </c>
      <c r="AW4">
        <v>1200</v>
      </c>
      <c r="AX4">
        <v>3500</v>
      </c>
      <c r="AY4">
        <v>1100</v>
      </c>
      <c r="AZ4">
        <v>1150</v>
      </c>
      <c r="BA4">
        <v>2450</v>
      </c>
      <c r="BB4">
        <v>1700</v>
      </c>
      <c r="BC4">
        <v>2400</v>
      </c>
      <c r="BD4">
        <v>2800</v>
      </c>
      <c r="BE4">
        <v>1600</v>
      </c>
      <c r="BF4">
        <v>1300</v>
      </c>
      <c r="BG4">
        <v>2500</v>
      </c>
      <c r="BH4">
        <v>1900</v>
      </c>
      <c r="BI4">
        <v>2702</v>
      </c>
      <c r="BJ4">
        <v>3600</v>
      </c>
      <c r="BK4">
        <v>850</v>
      </c>
      <c r="BL4">
        <v>1550</v>
      </c>
      <c r="BM4">
        <v>3990</v>
      </c>
    </row>
    <row r="5" spans="1:65" x14ac:dyDescent="0.25">
      <c r="A5" t="s">
        <v>4</v>
      </c>
      <c r="B5">
        <v>326</v>
      </c>
      <c r="C5">
        <v>321</v>
      </c>
      <c r="D5">
        <v>281</v>
      </c>
      <c r="E5">
        <v>608</v>
      </c>
      <c r="F5">
        <v>493</v>
      </c>
      <c r="G5">
        <v>481</v>
      </c>
      <c r="H5">
        <v>561</v>
      </c>
      <c r="I5">
        <v>125</v>
      </c>
      <c r="J5">
        <v>302</v>
      </c>
      <c r="K5">
        <v>723</v>
      </c>
      <c r="L5">
        <v>1108</v>
      </c>
      <c r="M5">
        <v>1139</v>
      </c>
      <c r="N5">
        <v>1529</v>
      </c>
      <c r="O5">
        <v>603</v>
      </c>
      <c r="P5">
        <v>1023</v>
      </c>
      <c r="Q5">
        <v>2289</v>
      </c>
      <c r="R5">
        <v>1462</v>
      </c>
      <c r="S5">
        <v>1680</v>
      </c>
      <c r="T5">
        <v>1760</v>
      </c>
      <c r="U5">
        <v>1849</v>
      </c>
      <c r="V5">
        <v>2831</v>
      </c>
      <c r="W5">
        <v>2851</v>
      </c>
      <c r="X5">
        <v>2961</v>
      </c>
      <c r="Y5">
        <v>1519</v>
      </c>
      <c r="Z5">
        <v>2633</v>
      </c>
      <c r="AA5">
        <v>1140</v>
      </c>
      <c r="AB5">
        <v>1626</v>
      </c>
      <c r="AC5">
        <v>1478</v>
      </c>
      <c r="AD5">
        <v>1306</v>
      </c>
      <c r="AE5">
        <v>1607</v>
      </c>
      <c r="AF5">
        <v>2698</v>
      </c>
      <c r="AG5">
        <v>1788</v>
      </c>
      <c r="AH5">
        <v>3351</v>
      </c>
      <c r="AI5">
        <v>1766</v>
      </c>
      <c r="AJ5">
        <v>2022</v>
      </c>
      <c r="AK5">
        <v>1920</v>
      </c>
      <c r="AL5">
        <v>2392</v>
      </c>
      <c r="AM5">
        <v>918</v>
      </c>
      <c r="AN5">
        <v>1210</v>
      </c>
      <c r="AO5">
        <v>1478</v>
      </c>
      <c r="AP5">
        <v>1548</v>
      </c>
      <c r="AQ5">
        <v>1684</v>
      </c>
      <c r="AR5">
        <v>1777</v>
      </c>
      <c r="AS5">
        <v>2020</v>
      </c>
      <c r="AT5">
        <v>2511</v>
      </c>
      <c r="AU5">
        <v>1394</v>
      </c>
      <c r="AV5">
        <v>1439</v>
      </c>
      <c r="AW5">
        <v>1336</v>
      </c>
      <c r="AX5">
        <v>1490</v>
      </c>
      <c r="AY5">
        <v>542</v>
      </c>
      <c r="AZ5">
        <v>693</v>
      </c>
      <c r="BA5">
        <v>639</v>
      </c>
      <c r="BB5">
        <v>905</v>
      </c>
      <c r="BC5">
        <v>1618</v>
      </c>
      <c r="BD5">
        <v>1225</v>
      </c>
      <c r="BE5">
        <v>1313</v>
      </c>
      <c r="BF5">
        <v>1380</v>
      </c>
      <c r="BG5">
        <v>949</v>
      </c>
      <c r="BH5">
        <v>2035</v>
      </c>
      <c r="BI5">
        <v>1980</v>
      </c>
      <c r="BJ5">
        <v>2114</v>
      </c>
      <c r="BK5">
        <v>996</v>
      </c>
      <c r="BL5">
        <v>1126</v>
      </c>
      <c r="BM5">
        <v>1865</v>
      </c>
    </row>
    <row r="6" spans="1:65" x14ac:dyDescent="0.25">
      <c r="A6" t="s">
        <v>5</v>
      </c>
      <c r="B6">
        <v>19</v>
      </c>
      <c r="C6">
        <v>87</v>
      </c>
      <c r="D6">
        <v>67</v>
      </c>
      <c r="E6">
        <v>298</v>
      </c>
      <c r="F6">
        <v>573</v>
      </c>
      <c r="G6">
        <v>1142</v>
      </c>
      <c r="H6">
        <v>1708</v>
      </c>
      <c r="I6">
        <v>931</v>
      </c>
      <c r="J6">
        <v>1362</v>
      </c>
      <c r="K6">
        <v>1031</v>
      </c>
      <c r="L6">
        <v>849</v>
      </c>
      <c r="M6">
        <v>672</v>
      </c>
      <c r="N6">
        <v>954</v>
      </c>
      <c r="O6">
        <v>676</v>
      </c>
      <c r="P6">
        <v>478</v>
      </c>
      <c r="Q6">
        <v>579</v>
      </c>
      <c r="R6">
        <v>370</v>
      </c>
      <c r="S6">
        <v>510</v>
      </c>
      <c r="T6">
        <v>535</v>
      </c>
      <c r="U6">
        <v>395</v>
      </c>
      <c r="V6">
        <v>685</v>
      </c>
      <c r="W6">
        <v>984</v>
      </c>
      <c r="X6">
        <v>1579</v>
      </c>
      <c r="Y6">
        <v>1539</v>
      </c>
      <c r="Z6">
        <v>1489</v>
      </c>
      <c r="AA6">
        <v>650</v>
      </c>
      <c r="AB6">
        <v>653</v>
      </c>
      <c r="AC6">
        <v>2236</v>
      </c>
      <c r="AD6">
        <v>1937</v>
      </c>
      <c r="AE6">
        <v>2138</v>
      </c>
      <c r="AF6">
        <v>2225</v>
      </c>
      <c r="AG6">
        <v>1864</v>
      </c>
      <c r="AH6">
        <v>2420</v>
      </c>
      <c r="AI6">
        <v>1953</v>
      </c>
      <c r="AJ6">
        <v>2002</v>
      </c>
      <c r="AK6">
        <v>2003</v>
      </c>
      <c r="AL6">
        <v>2529</v>
      </c>
      <c r="AM6">
        <v>1252</v>
      </c>
      <c r="AN6">
        <v>1425</v>
      </c>
      <c r="AO6">
        <v>2507</v>
      </c>
      <c r="AP6">
        <v>2088</v>
      </c>
      <c r="AQ6">
        <v>3117</v>
      </c>
      <c r="AR6">
        <v>234</v>
      </c>
      <c r="AS6">
        <v>3019</v>
      </c>
      <c r="AT6">
        <v>3186</v>
      </c>
      <c r="AU6">
        <v>2881</v>
      </c>
      <c r="AV6">
        <v>2589</v>
      </c>
      <c r="AW6">
        <v>2687</v>
      </c>
      <c r="AX6">
        <v>3102</v>
      </c>
      <c r="AY6">
        <v>1070</v>
      </c>
      <c r="AZ6">
        <v>1198</v>
      </c>
      <c r="BA6">
        <v>1817</v>
      </c>
      <c r="BB6">
        <v>1553</v>
      </c>
      <c r="BC6">
        <v>2104</v>
      </c>
      <c r="BD6">
        <v>2074</v>
      </c>
      <c r="BE6">
        <v>1174</v>
      </c>
      <c r="BF6">
        <v>1393</v>
      </c>
      <c r="BG6">
        <v>1247</v>
      </c>
      <c r="BH6">
        <v>1238</v>
      </c>
      <c r="BI6">
        <v>1054</v>
      </c>
      <c r="BJ6">
        <v>1347</v>
      </c>
      <c r="BK6">
        <v>755</v>
      </c>
      <c r="BL6">
        <v>930</v>
      </c>
      <c r="BM6">
        <v>1246</v>
      </c>
    </row>
    <row r="7" spans="1:65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119</v>
      </c>
      <c r="AC7">
        <v>295</v>
      </c>
      <c r="AD7">
        <v>364</v>
      </c>
      <c r="AE7">
        <v>416</v>
      </c>
      <c r="AF7">
        <v>390</v>
      </c>
      <c r="AG7">
        <v>407</v>
      </c>
      <c r="AH7">
        <v>600</v>
      </c>
      <c r="AI7">
        <v>750</v>
      </c>
      <c r="AJ7">
        <v>1087</v>
      </c>
      <c r="AK7">
        <v>870</v>
      </c>
      <c r="AL7">
        <v>791</v>
      </c>
      <c r="AM7">
        <v>533</v>
      </c>
      <c r="AN7">
        <v>779</v>
      </c>
      <c r="AO7">
        <v>899</v>
      </c>
      <c r="AP7">
        <v>743</v>
      </c>
      <c r="AQ7">
        <v>1342</v>
      </c>
      <c r="AR7">
        <v>1939</v>
      </c>
      <c r="AS7">
        <v>1226</v>
      </c>
      <c r="AT7">
        <v>1222</v>
      </c>
      <c r="AU7">
        <v>640</v>
      </c>
      <c r="AV7">
        <v>686</v>
      </c>
      <c r="AW7">
        <v>752</v>
      </c>
      <c r="AX7">
        <v>789</v>
      </c>
      <c r="AY7">
        <v>426</v>
      </c>
      <c r="AZ7">
        <v>603</v>
      </c>
      <c r="BA7">
        <v>837</v>
      </c>
      <c r="BB7">
        <v>711</v>
      </c>
      <c r="BC7">
        <v>986</v>
      </c>
      <c r="BD7">
        <v>727</v>
      </c>
      <c r="BE7">
        <v>852</v>
      </c>
      <c r="BF7">
        <v>949</v>
      </c>
      <c r="BG7">
        <v>808</v>
      </c>
      <c r="BH7">
        <v>849</v>
      </c>
      <c r="BI7">
        <v>944</v>
      </c>
      <c r="BJ7">
        <v>1058</v>
      </c>
      <c r="BK7">
        <v>581</v>
      </c>
      <c r="BL7">
        <v>932</v>
      </c>
      <c r="BM7">
        <v>1238</v>
      </c>
    </row>
    <row r="8" spans="1:6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6</v>
      </c>
      <c r="BH8">
        <v>4</v>
      </c>
      <c r="BI8">
        <v>5</v>
      </c>
      <c r="BJ8">
        <v>199</v>
      </c>
      <c r="BK8">
        <v>270</v>
      </c>
      <c r="BL8">
        <v>270</v>
      </c>
      <c r="BM8">
        <v>1860</v>
      </c>
    </row>
    <row r="9" spans="1:65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144</v>
      </c>
      <c r="Y9">
        <v>1259</v>
      </c>
      <c r="Z9">
        <v>971</v>
      </c>
      <c r="AA9">
        <v>338</v>
      </c>
      <c r="AB9">
        <v>334</v>
      </c>
      <c r="AC9">
        <v>494</v>
      </c>
      <c r="AD9">
        <v>411</v>
      </c>
      <c r="AE9">
        <v>450</v>
      </c>
      <c r="AF9">
        <v>455</v>
      </c>
      <c r="AG9">
        <v>433</v>
      </c>
      <c r="AH9">
        <v>621</v>
      </c>
      <c r="AI9">
        <v>758</v>
      </c>
      <c r="AJ9">
        <v>1092</v>
      </c>
      <c r="AK9">
        <v>941</v>
      </c>
      <c r="AL9">
        <v>827</v>
      </c>
      <c r="AM9">
        <v>533</v>
      </c>
      <c r="AN9">
        <v>779</v>
      </c>
      <c r="AO9">
        <v>899</v>
      </c>
      <c r="AP9">
        <v>743</v>
      </c>
      <c r="AQ9">
        <v>1342</v>
      </c>
      <c r="AR9">
        <v>1939</v>
      </c>
      <c r="AS9">
        <v>1226</v>
      </c>
      <c r="AT9">
        <v>1222</v>
      </c>
      <c r="AU9">
        <v>640</v>
      </c>
      <c r="AV9">
        <v>686</v>
      </c>
      <c r="AW9">
        <v>752</v>
      </c>
      <c r="AX9">
        <v>789</v>
      </c>
      <c r="AY9">
        <v>395</v>
      </c>
      <c r="AZ9">
        <v>498</v>
      </c>
      <c r="BA9">
        <v>715</v>
      </c>
      <c r="BB9">
        <v>553</v>
      </c>
      <c r="BC9">
        <v>715</v>
      </c>
      <c r="BD9">
        <v>667</v>
      </c>
      <c r="BE9">
        <v>693</v>
      </c>
      <c r="BF9">
        <v>723</v>
      </c>
      <c r="BG9">
        <v>719</v>
      </c>
      <c r="BH9">
        <v>695</v>
      </c>
      <c r="BI9">
        <v>639</v>
      </c>
      <c r="BJ9">
        <v>579</v>
      </c>
      <c r="BK9">
        <v>350</v>
      </c>
      <c r="BL9">
        <v>490</v>
      </c>
      <c r="BM9">
        <v>610</v>
      </c>
    </row>
    <row r="10" spans="1:65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49</v>
      </c>
      <c r="BJ10">
        <v>49</v>
      </c>
      <c r="BK10">
        <v>327</v>
      </c>
      <c r="BL10">
        <v>248</v>
      </c>
      <c r="BM10">
        <v>332</v>
      </c>
    </row>
    <row r="11" spans="1:65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200</v>
      </c>
      <c r="AH11">
        <v>360</v>
      </c>
      <c r="AI11">
        <v>450</v>
      </c>
      <c r="AJ11">
        <v>400</v>
      </c>
      <c r="AK11">
        <v>430</v>
      </c>
      <c r="AL11">
        <v>470</v>
      </c>
      <c r="AM11">
        <v>310</v>
      </c>
      <c r="AN11">
        <v>336</v>
      </c>
      <c r="AO11">
        <v>644</v>
      </c>
      <c r="AP11">
        <v>442</v>
      </c>
      <c r="AQ11">
        <v>476</v>
      </c>
      <c r="AR11">
        <v>636</v>
      </c>
      <c r="AS11">
        <v>528</v>
      </c>
      <c r="AT11">
        <v>535</v>
      </c>
      <c r="AU11">
        <v>518</v>
      </c>
      <c r="AV11">
        <v>217</v>
      </c>
      <c r="AW11">
        <v>211</v>
      </c>
      <c r="AX11">
        <v>279</v>
      </c>
      <c r="AY11">
        <v>259</v>
      </c>
      <c r="AZ11">
        <v>315</v>
      </c>
      <c r="BA11">
        <v>1310</v>
      </c>
      <c r="BB11">
        <v>717</v>
      </c>
      <c r="BC11">
        <v>420</v>
      </c>
      <c r="BD11">
        <v>363</v>
      </c>
      <c r="BE11">
        <v>485</v>
      </c>
      <c r="BF11">
        <v>610</v>
      </c>
      <c r="BG11">
        <v>635</v>
      </c>
      <c r="BH11">
        <v>425</v>
      </c>
      <c r="BI11">
        <v>390</v>
      </c>
      <c r="BJ11">
        <v>265</v>
      </c>
      <c r="BK11">
        <v>275</v>
      </c>
      <c r="BL11">
        <v>210</v>
      </c>
      <c r="BM11">
        <v>355</v>
      </c>
    </row>
    <row r="12" spans="1:65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118</v>
      </c>
      <c r="BI12">
        <v>167</v>
      </c>
      <c r="BJ12">
        <v>607</v>
      </c>
      <c r="BK12">
        <v>181</v>
      </c>
      <c r="BL12">
        <v>345</v>
      </c>
      <c r="BM12">
        <v>313</v>
      </c>
    </row>
    <row r="13" spans="1:65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336</v>
      </c>
      <c r="AR13">
        <v>358</v>
      </c>
      <c r="AS13">
        <v>363</v>
      </c>
      <c r="AT13">
        <v>1025</v>
      </c>
      <c r="AU13">
        <v>1022</v>
      </c>
      <c r="AV13">
        <v>1159</v>
      </c>
      <c r="AW13">
        <v>816</v>
      </c>
      <c r="AX13">
        <v>1013</v>
      </c>
      <c r="AY13">
        <v>670</v>
      </c>
      <c r="AZ13">
        <v>1089</v>
      </c>
      <c r="BA13">
        <v>922</v>
      </c>
      <c r="BB13">
        <v>406</v>
      </c>
      <c r="BC13">
        <v>818</v>
      </c>
      <c r="BD13">
        <v>551</v>
      </c>
      <c r="BE13">
        <v>935</v>
      </c>
      <c r="BF13">
        <v>792</v>
      </c>
      <c r="BG13">
        <v>1710</v>
      </c>
      <c r="BH13">
        <v>986</v>
      </c>
      <c r="BI13">
        <v>723</v>
      </c>
      <c r="BJ13">
        <v>1422</v>
      </c>
      <c r="BK13">
        <v>182</v>
      </c>
      <c r="BL13">
        <v>248</v>
      </c>
      <c r="BM13">
        <v>332</v>
      </c>
    </row>
    <row r="14" spans="1:65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15</v>
      </c>
      <c r="BJ14">
        <v>145</v>
      </c>
      <c r="BK14">
        <v>175</v>
      </c>
      <c r="BL14">
        <v>200</v>
      </c>
      <c r="BM14">
        <v>275</v>
      </c>
    </row>
    <row r="15" spans="1:65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119</v>
      </c>
      <c r="AW15">
        <v>237</v>
      </c>
      <c r="AX15">
        <v>357</v>
      </c>
      <c r="AY15">
        <v>181</v>
      </c>
      <c r="AZ15">
        <v>130</v>
      </c>
      <c r="BA15">
        <v>195</v>
      </c>
      <c r="BB15">
        <v>309</v>
      </c>
      <c r="BC15">
        <v>410</v>
      </c>
      <c r="BD15">
        <v>293</v>
      </c>
      <c r="BE15">
        <v>313</v>
      </c>
      <c r="BF15">
        <v>381</v>
      </c>
      <c r="BG15">
        <v>343</v>
      </c>
      <c r="BH15">
        <v>596</v>
      </c>
      <c r="BI15">
        <v>472</v>
      </c>
      <c r="BJ15">
        <v>609</v>
      </c>
      <c r="BK15">
        <v>328</v>
      </c>
      <c r="BL15">
        <v>198</v>
      </c>
      <c r="BM15">
        <v>86</v>
      </c>
    </row>
    <row r="16" spans="1:65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200</v>
      </c>
      <c r="AH16">
        <v>360</v>
      </c>
      <c r="AI16">
        <v>450</v>
      </c>
      <c r="AJ16">
        <v>400</v>
      </c>
      <c r="AK16">
        <v>430</v>
      </c>
      <c r="AL16">
        <v>470</v>
      </c>
      <c r="AM16">
        <v>93</v>
      </c>
      <c r="AN16">
        <v>71</v>
      </c>
      <c r="AO16">
        <v>108</v>
      </c>
      <c r="AP16">
        <v>97</v>
      </c>
      <c r="AQ16">
        <v>182</v>
      </c>
      <c r="AR16">
        <v>85</v>
      </c>
      <c r="AS16">
        <v>128</v>
      </c>
      <c r="AT16">
        <v>80</v>
      </c>
      <c r="AU16">
        <v>51</v>
      </c>
      <c r="AV16">
        <v>58</v>
      </c>
      <c r="AW16">
        <v>61</v>
      </c>
      <c r="AX16">
        <v>131</v>
      </c>
      <c r="AY16">
        <v>86</v>
      </c>
      <c r="AZ16">
        <v>119</v>
      </c>
      <c r="BA16">
        <v>151</v>
      </c>
      <c r="BB16">
        <v>920</v>
      </c>
      <c r="BC16">
        <v>283</v>
      </c>
      <c r="BD16">
        <v>226</v>
      </c>
      <c r="BE16">
        <v>57</v>
      </c>
      <c r="BF16">
        <v>135</v>
      </c>
      <c r="BG16">
        <v>157</v>
      </c>
      <c r="BH16">
        <v>177</v>
      </c>
      <c r="BI16">
        <v>166</v>
      </c>
      <c r="BJ16">
        <v>152</v>
      </c>
      <c r="BK16">
        <v>139</v>
      </c>
      <c r="BL16">
        <v>216</v>
      </c>
      <c r="BM16">
        <v>252</v>
      </c>
    </row>
    <row r="17" spans="1:65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4</v>
      </c>
      <c r="BG17">
        <v>0</v>
      </c>
      <c r="BH17">
        <v>1</v>
      </c>
      <c r="BI17">
        <v>7</v>
      </c>
      <c r="BJ17">
        <v>74</v>
      </c>
      <c r="BK17">
        <v>226</v>
      </c>
      <c r="BL17">
        <v>176</v>
      </c>
      <c r="BM17">
        <v>178</v>
      </c>
    </row>
    <row r="18" spans="1:65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45</v>
      </c>
      <c r="AW18">
        <v>55</v>
      </c>
      <c r="AX18">
        <v>100</v>
      </c>
      <c r="AY18">
        <v>66</v>
      </c>
      <c r="AZ18">
        <v>71</v>
      </c>
      <c r="BA18">
        <v>72</v>
      </c>
      <c r="BB18">
        <v>88</v>
      </c>
      <c r="BC18">
        <v>105</v>
      </c>
      <c r="BD18">
        <v>88</v>
      </c>
      <c r="BE18">
        <v>77</v>
      </c>
      <c r="BF18">
        <v>83</v>
      </c>
      <c r="BG18">
        <v>70</v>
      </c>
      <c r="BH18">
        <v>125</v>
      </c>
      <c r="BI18">
        <v>93</v>
      </c>
      <c r="BJ18">
        <v>96</v>
      </c>
      <c r="BK18">
        <v>146</v>
      </c>
      <c r="BL18">
        <v>172</v>
      </c>
      <c r="BM18">
        <v>244</v>
      </c>
    </row>
    <row r="19" spans="1:65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6</v>
      </c>
      <c r="AL19">
        <v>6</v>
      </c>
      <c r="AM19">
        <v>41</v>
      </c>
      <c r="AN19">
        <v>58</v>
      </c>
      <c r="AO19">
        <v>81</v>
      </c>
      <c r="AP19">
        <v>61</v>
      </c>
      <c r="AQ19">
        <v>52</v>
      </c>
      <c r="AR19">
        <v>97</v>
      </c>
      <c r="AS19">
        <v>188</v>
      </c>
      <c r="AT19">
        <v>196</v>
      </c>
      <c r="AU19">
        <v>111</v>
      </c>
      <c r="AV19">
        <v>152</v>
      </c>
      <c r="AW19">
        <v>155</v>
      </c>
      <c r="AX19">
        <v>118</v>
      </c>
      <c r="AY19">
        <v>92</v>
      </c>
      <c r="AZ19">
        <v>127</v>
      </c>
      <c r="BA19">
        <v>92</v>
      </c>
      <c r="BB19">
        <v>104</v>
      </c>
      <c r="BC19">
        <v>116</v>
      </c>
      <c r="BD19">
        <v>62</v>
      </c>
      <c r="BE19">
        <v>66</v>
      </c>
      <c r="BF19">
        <v>45</v>
      </c>
      <c r="BG19">
        <v>36</v>
      </c>
      <c r="BH19">
        <v>82</v>
      </c>
      <c r="BI19">
        <v>67</v>
      </c>
      <c r="BJ19">
        <v>135</v>
      </c>
      <c r="BK19">
        <v>67</v>
      </c>
      <c r="BL19">
        <v>91</v>
      </c>
      <c r="BM19">
        <v>104</v>
      </c>
    </row>
    <row r="20" spans="1:65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0</v>
      </c>
      <c r="R20">
        <v>0</v>
      </c>
      <c r="S20">
        <v>6</v>
      </c>
      <c r="T20">
        <v>89</v>
      </c>
      <c r="U20">
        <v>38</v>
      </c>
      <c r="V20">
        <v>34</v>
      </c>
      <c r="W20">
        <v>59</v>
      </c>
      <c r="X20">
        <v>118</v>
      </c>
      <c r="Y20">
        <v>172</v>
      </c>
      <c r="Z20">
        <v>162</v>
      </c>
      <c r="AA20">
        <v>81</v>
      </c>
      <c r="AB20">
        <v>158</v>
      </c>
      <c r="AC20">
        <v>180</v>
      </c>
      <c r="AD20">
        <v>147</v>
      </c>
      <c r="AE20">
        <v>157</v>
      </c>
      <c r="AF20">
        <v>177</v>
      </c>
      <c r="AG20">
        <v>150</v>
      </c>
      <c r="AH20">
        <v>175</v>
      </c>
      <c r="AI20">
        <v>110</v>
      </c>
      <c r="AJ20">
        <v>115</v>
      </c>
      <c r="AK20">
        <v>130</v>
      </c>
      <c r="AL20">
        <v>158</v>
      </c>
      <c r="AM20">
        <v>100</v>
      </c>
      <c r="AN20">
        <v>129</v>
      </c>
      <c r="AO20">
        <v>177</v>
      </c>
      <c r="AP20">
        <v>116</v>
      </c>
      <c r="AQ20">
        <v>177</v>
      </c>
      <c r="AR20">
        <v>197</v>
      </c>
      <c r="AS20">
        <v>198</v>
      </c>
      <c r="AT20">
        <v>264</v>
      </c>
      <c r="AU20">
        <v>176</v>
      </c>
      <c r="AV20">
        <v>186</v>
      </c>
      <c r="AW20">
        <v>191</v>
      </c>
      <c r="AX20">
        <v>53</v>
      </c>
      <c r="AY20">
        <v>85</v>
      </c>
      <c r="AZ20">
        <v>145</v>
      </c>
      <c r="BA20">
        <v>140</v>
      </c>
      <c r="BB20">
        <v>124</v>
      </c>
      <c r="BC20">
        <v>165</v>
      </c>
      <c r="BD20">
        <v>152</v>
      </c>
      <c r="BE20">
        <v>135</v>
      </c>
      <c r="BF20">
        <v>176</v>
      </c>
      <c r="BG20">
        <v>145</v>
      </c>
      <c r="BH20">
        <v>126</v>
      </c>
      <c r="BI20">
        <v>93</v>
      </c>
      <c r="BJ20">
        <v>96</v>
      </c>
      <c r="BK20">
        <v>66</v>
      </c>
      <c r="BL20">
        <v>81</v>
      </c>
      <c r="BM20">
        <v>110</v>
      </c>
    </row>
    <row r="21" spans="1:65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109</v>
      </c>
      <c r="AV21">
        <v>140</v>
      </c>
      <c r="AW21">
        <v>110</v>
      </c>
      <c r="AX21">
        <v>359</v>
      </c>
      <c r="AY21">
        <v>69</v>
      </c>
      <c r="AZ21">
        <v>48</v>
      </c>
      <c r="BA21">
        <v>63</v>
      </c>
      <c r="BB21">
        <v>73</v>
      </c>
      <c r="BC21">
        <v>108</v>
      </c>
      <c r="BD21">
        <v>109</v>
      </c>
      <c r="BE21">
        <v>59</v>
      </c>
      <c r="BF21">
        <v>93</v>
      </c>
      <c r="BG21">
        <v>105</v>
      </c>
      <c r="BH21">
        <v>109</v>
      </c>
      <c r="BI21">
        <v>83</v>
      </c>
      <c r="BJ21">
        <v>96</v>
      </c>
      <c r="BK21">
        <v>81</v>
      </c>
      <c r="BL21">
        <v>60</v>
      </c>
      <c r="BM21">
        <v>79</v>
      </c>
    </row>
    <row r="22" spans="1:65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9</v>
      </c>
      <c r="AU22">
        <v>58</v>
      </c>
      <c r="AV22">
        <v>204</v>
      </c>
      <c r="AW22">
        <v>126</v>
      </c>
      <c r="AX22">
        <v>158</v>
      </c>
      <c r="AY22">
        <v>85</v>
      </c>
      <c r="AZ22">
        <v>113</v>
      </c>
      <c r="BA22">
        <v>143</v>
      </c>
      <c r="BB22">
        <v>138</v>
      </c>
      <c r="BC22">
        <v>117</v>
      </c>
      <c r="BD22">
        <v>137</v>
      </c>
      <c r="BE22">
        <v>217</v>
      </c>
      <c r="BF22">
        <v>210</v>
      </c>
      <c r="BG22">
        <v>182</v>
      </c>
      <c r="BH22">
        <v>149</v>
      </c>
      <c r="BI22">
        <v>118</v>
      </c>
      <c r="BJ22">
        <v>656</v>
      </c>
      <c r="BK22">
        <v>32</v>
      </c>
      <c r="BL22">
        <v>60</v>
      </c>
      <c r="BM22">
        <v>79</v>
      </c>
    </row>
    <row r="23" spans="1:65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</v>
      </c>
      <c r="AB23">
        <v>0</v>
      </c>
      <c r="AC23">
        <v>0</v>
      </c>
      <c r="AD23">
        <v>0</v>
      </c>
      <c r="AE23">
        <v>60</v>
      </c>
      <c r="AF23">
        <v>53</v>
      </c>
      <c r="AG23">
        <v>58</v>
      </c>
      <c r="AH23">
        <v>182</v>
      </c>
      <c r="AI23">
        <v>137</v>
      </c>
      <c r="AJ23">
        <v>111</v>
      </c>
      <c r="AK23">
        <v>153</v>
      </c>
      <c r="AL23">
        <v>167</v>
      </c>
      <c r="AM23">
        <v>97</v>
      </c>
      <c r="AN23">
        <v>122</v>
      </c>
      <c r="AO23">
        <v>186</v>
      </c>
      <c r="AP23">
        <v>203</v>
      </c>
      <c r="AQ23">
        <v>206</v>
      </c>
      <c r="AR23">
        <v>278</v>
      </c>
      <c r="AS23">
        <v>298</v>
      </c>
      <c r="AT23">
        <v>208</v>
      </c>
      <c r="AU23">
        <v>182</v>
      </c>
      <c r="AV23">
        <v>150</v>
      </c>
      <c r="AW23">
        <v>313</v>
      </c>
      <c r="AX23">
        <v>351</v>
      </c>
      <c r="AY23">
        <v>147</v>
      </c>
      <c r="AZ23">
        <v>76</v>
      </c>
      <c r="BA23">
        <v>103</v>
      </c>
      <c r="BB23">
        <v>124</v>
      </c>
      <c r="BC23">
        <v>102</v>
      </c>
      <c r="BD23">
        <v>94</v>
      </c>
      <c r="BE23">
        <v>109</v>
      </c>
      <c r="BF23">
        <v>106</v>
      </c>
      <c r="BG23">
        <v>94</v>
      </c>
      <c r="BH23">
        <v>75</v>
      </c>
      <c r="BI23">
        <v>178</v>
      </c>
      <c r="BJ23">
        <v>179</v>
      </c>
      <c r="BK23">
        <v>48</v>
      </c>
      <c r="BL23">
        <v>54</v>
      </c>
      <c r="BM23">
        <v>70</v>
      </c>
    </row>
    <row r="24" spans="1:65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58</v>
      </c>
      <c r="BL24">
        <v>37</v>
      </c>
      <c r="BM24">
        <v>66</v>
      </c>
    </row>
    <row r="25" spans="1:65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35</v>
      </c>
      <c r="AK25">
        <v>4</v>
      </c>
      <c r="AL25">
        <v>47</v>
      </c>
      <c r="AM25">
        <v>141</v>
      </c>
      <c r="AN25">
        <v>57</v>
      </c>
      <c r="AO25">
        <v>56</v>
      </c>
      <c r="AP25">
        <v>63</v>
      </c>
      <c r="AQ25">
        <v>53</v>
      </c>
      <c r="AR25">
        <v>111</v>
      </c>
      <c r="AS25">
        <v>63</v>
      </c>
      <c r="AT25">
        <v>68</v>
      </c>
      <c r="AU25">
        <v>82</v>
      </c>
      <c r="AV25">
        <v>97</v>
      </c>
      <c r="AW25">
        <v>57</v>
      </c>
      <c r="AX25">
        <v>31</v>
      </c>
      <c r="AY25">
        <v>34</v>
      </c>
      <c r="AZ25">
        <v>40</v>
      </c>
      <c r="BA25">
        <v>44</v>
      </c>
      <c r="BB25">
        <v>30</v>
      </c>
      <c r="BC25">
        <v>21</v>
      </c>
      <c r="BD25">
        <v>34</v>
      </c>
      <c r="BE25">
        <v>23</v>
      </c>
      <c r="BF25">
        <v>36</v>
      </c>
      <c r="BG25">
        <v>41</v>
      </c>
      <c r="BH25">
        <v>28</v>
      </c>
      <c r="BI25">
        <v>33</v>
      </c>
      <c r="BJ25">
        <v>16</v>
      </c>
      <c r="BK25">
        <v>27</v>
      </c>
      <c r="BL25">
        <v>33</v>
      </c>
      <c r="BM25">
        <v>23</v>
      </c>
    </row>
    <row r="26" spans="1:65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10</v>
      </c>
      <c r="BF26">
        <v>10</v>
      </c>
      <c r="BG26">
        <v>17</v>
      </c>
      <c r="BH26">
        <v>25</v>
      </c>
      <c r="BI26">
        <v>21</v>
      </c>
      <c r="BJ26">
        <v>35</v>
      </c>
      <c r="BK26">
        <v>19</v>
      </c>
      <c r="BL26">
        <v>19</v>
      </c>
      <c r="BM26">
        <v>0</v>
      </c>
    </row>
    <row r="27" spans="1:65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21</v>
      </c>
      <c r="Q27">
        <v>891</v>
      </c>
      <c r="R27">
        <v>1654</v>
      </c>
      <c r="S27">
        <v>1086</v>
      </c>
      <c r="T27">
        <v>695</v>
      </c>
      <c r="U27">
        <v>688</v>
      </c>
      <c r="V27">
        <v>1047</v>
      </c>
      <c r="W27">
        <v>1652</v>
      </c>
      <c r="X27">
        <v>1889</v>
      </c>
      <c r="Y27">
        <v>1766</v>
      </c>
      <c r="Z27">
        <v>1361</v>
      </c>
      <c r="AA27">
        <v>874</v>
      </c>
      <c r="AB27">
        <v>693</v>
      </c>
      <c r="AC27">
        <v>786</v>
      </c>
      <c r="AD27">
        <v>599</v>
      </c>
      <c r="AE27">
        <v>678</v>
      </c>
      <c r="AF27">
        <v>584</v>
      </c>
      <c r="AG27">
        <v>817</v>
      </c>
      <c r="AH27">
        <v>1791</v>
      </c>
      <c r="AI27">
        <v>1152</v>
      </c>
      <c r="AJ27">
        <v>2095</v>
      </c>
      <c r="AK27">
        <v>1100</v>
      </c>
      <c r="AL27">
        <v>919</v>
      </c>
      <c r="AM27">
        <v>803</v>
      </c>
      <c r="AN27">
        <v>1041</v>
      </c>
      <c r="AO27">
        <v>1452</v>
      </c>
      <c r="AP27">
        <v>1741</v>
      </c>
      <c r="AQ27">
        <v>2692</v>
      </c>
      <c r="AR27">
        <v>1571</v>
      </c>
      <c r="AS27">
        <v>1371</v>
      </c>
      <c r="AT27">
        <v>818</v>
      </c>
      <c r="AU27">
        <v>353</v>
      </c>
      <c r="AV27">
        <v>479</v>
      </c>
      <c r="AW27">
        <v>451</v>
      </c>
      <c r="AX27">
        <v>492</v>
      </c>
      <c r="AY27">
        <v>401</v>
      </c>
      <c r="AZ27">
        <v>397</v>
      </c>
      <c r="BA27">
        <v>473</v>
      </c>
      <c r="BB27">
        <v>428</v>
      </c>
      <c r="BC27">
        <v>727</v>
      </c>
      <c r="BD27">
        <v>464</v>
      </c>
      <c r="BE27">
        <v>584</v>
      </c>
      <c r="BF27">
        <v>344</v>
      </c>
      <c r="BG27">
        <v>216</v>
      </c>
      <c r="BH27">
        <v>91</v>
      </c>
      <c r="BI27">
        <v>44</v>
      </c>
      <c r="BJ27">
        <v>22</v>
      </c>
      <c r="BK27">
        <v>10</v>
      </c>
      <c r="BL27">
        <v>6</v>
      </c>
      <c r="BM27">
        <v>7</v>
      </c>
    </row>
    <row r="28" spans="1:65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80</v>
      </c>
      <c r="O28">
        <v>36</v>
      </c>
      <c r="P28">
        <v>44</v>
      </c>
      <c r="Q28">
        <v>56</v>
      </c>
      <c r="R28">
        <v>79</v>
      </c>
      <c r="S28">
        <v>85</v>
      </c>
      <c r="T28">
        <v>33</v>
      </c>
      <c r="U28">
        <v>33</v>
      </c>
      <c r="V28">
        <v>37</v>
      </c>
      <c r="W28">
        <v>36</v>
      </c>
      <c r="X28">
        <v>30</v>
      </c>
      <c r="Y28">
        <v>42</v>
      </c>
      <c r="Z28">
        <v>77</v>
      </c>
      <c r="AA28">
        <v>257</v>
      </c>
      <c r="AB28">
        <v>337</v>
      </c>
      <c r="AC28">
        <v>31</v>
      </c>
      <c r="AD28">
        <v>127</v>
      </c>
      <c r="AE28">
        <v>91</v>
      </c>
      <c r="AF28">
        <v>39</v>
      </c>
      <c r="AG28">
        <v>46</v>
      </c>
      <c r="AH28">
        <v>30</v>
      </c>
      <c r="AI28">
        <v>20</v>
      </c>
      <c r="AJ28">
        <v>28</v>
      </c>
      <c r="AK28">
        <v>12</v>
      </c>
      <c r="AL28">
        <v>11</v>
      </c>
      <c r="AM28">
        <v>1</v>
      </c>
      <c r="AN28">
        <v>3</v>
      </c>
      <c r="AO28">
        <v>24</v>
      </c>
      <c r="AP28">
        <v>12</v>
      </c>
      <c r="AQ28">
        <v>35</v>
      </c>
      <c r="AR28">
        <v>22</v>
      </c>
      <c r="AS28">
        <v>17</v>
      </c>
      <c r="AT28">
        <v>20</v>
      </c>
      <c r="AU28">
        <v>15</v>
      </c>
      <c r="AV28">
        <v>17</v>
      </c>
      <c r="AW28">
        <v>18</v>
      </c>
      <c r="AX28">
        <v>12</v>
      </c>
      <c r="AY28">
        <v>3</v>
      </c>
      <c r="AZ28">
        <v>2</v>
      </c>
      <c r="BA28">
        <v>10</v>
      </c>
      <c r="BB28">
        <v>16</v>
      </c>
      <c r="BC28">
        <v>18</v>
      </c>
      <c r="BD28">
        <v>23</v>
      </c>
      <c r="BE28">
        <v>12</v>
      </c>
      <c r="BF28">
        <v>6</v>
      </c>
      <c r="BG28">
        <v>3</v>
      </c>
      <c r="BH28">
        <v>9</v>
      </c>
      <c r="BI28">
        <v>4</v>
      </c>
      <c r="BJ28">
        <v>9</v>
      </c>
      <c r="BK28">
        <v>2</v>
      </c>
      <c r="BL28">
        <v>5</v>
      </c>
      <c r="BM28">
        <v>1</v>
      </c>
    </row>
    <row r="29" spans="1:65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17</v>
      </c>
      <c r="AZ29">
        <v>2</v>
      </c>
      <c r="BA29">
        <v>5</v>
      </c>
      <c r="BB29">
        <v>4</v>
      </c>
      <c r="BC29">
        <v>4</v>
      </c>
      <c r="BD29">
        <v>0</v>
      </c>
      <c r="BE29">
        <v>0</v>
      </c>
      <c r="BF29">
        <v>0</v>
      </c>
      <c r="BG29">
        <v>0</v>
      </c>
      <c r="BH29">
        <v>2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1:65" x14ac:dyDescent="0.25">
      <c r="A30" t="s">
        <v>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41</v>
      </c>
      <c r="AT30">
        <v>51</v>
      </c>
      <c r="AU30">
        <v>65</v>
      </c>
      <c r="AV30">
        <v>98</v>
      </c>
      <c r="AW30">
        <v>193</v>
      </c>
      <c r="AX30">
        <v>326</v>
      </c>
      <c r="AY30">
        <v>240</v>
      </c>
      <c r="AZ30">
        <v>109</v>
      </c>
      <c r="BA30">
        <v>145</v>
      </c>
      <c r="BB30">
        <v>158</v>
      </c>
      <c r="BC30">
        <v>278</v>
      </c>
      <c r="BD30">
        <v>242</v>
      </c>
      <c r="BE30">
        <v>196</v>
      </c>
      <c r="BF30">
        <v>172</v>
      </c>
      <c r="BG30">
        <v>147</v>
      </c>
      <c r="BH30">
        <v>81</v>
      </c>
      <c r="BI30">
        <v>41</v>
      </c>
      <c r="BJ30">
        <v>97</v>
      </c>
      <c r="BK30">
        <v>0</v>
      </c>
      <c r="BL30">
        <v>0</v>
      </c>
      <c r="BM30">
        <v>0</v>
      </c>
    </row>
    <row r="31" spans="1:65" x14ac:dyDescent="0.25">
      <c r="A31" t="s">
        <v>39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34</v>
      </c>
      <c r="AZ31">
        <v>14</v>
      </c>
      <c r="BA31">
        <v>10</v>
      </c>
      <c r="BB31">
        <v>28</v>
      </c>
      <c r="BC31">
        <v>20</v>
      </c>
      <c r="BD31">
        <v>29</v>
      </c>
      <c r="BE31">
        <v>40</v>
      </c>
      <c r="BF31">
        <v>22</v>
      </c>
      <c r="BG31">
        <v>4</v>
      </c>
      <c r="BH31">
        <v>0</v>
      </c>
      <c r="BI31">
        <v>2</v>
      </c>
      <c r="BJ31">
        <v>0</v>
      </c>
      <c r="BK31">
        <v>0</v>
      </c>
      <c r="BL31">
        <v>0</v>
      </c>
      <c r="BM31">
        <v>0</v>
      </c>
    </row>
    <row r="32" spans="1:65" x14ac:dyDescent="0.25">
      <c r="A32" t="s">
        <v>40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</v>
      </c>
      <c r="AB32">
        <v>17</v>
      </c>
      <c r="AC32">
        <v>26</v>
      </c>
      <c r="AD32">
        <v>55</v>
      </c>
      <c r="AE32">
        <v>58</v>
      </c>
      <c r="AF32">
        <v>42</v>
      </c>
      <c r="AG32">
        <v>54</v>
      </c>
      <c r="AH32">
        <v>44</v>
      </c>
      <c r="AI32">
        <v>51</v>
      </c>
      <c r="AJ32">
        <v>71</v>
      </c>
      <c r="AK32">
        <v>68</v>
      </c>
      <c r="AL32">
        <v>38</v>
      </c>
      <c r="AM32">
        <v>27</v>
      </c>
      <c r="AN32">
        <v>24</v>
      </c>
      <c r="AO32">
        <v>18</v>
      </c>
      <c r="AP32">
        <v>37</v>
      </c>
      <c r="AQ32">
        <v>46</v>
      </c>
      <c r="AR32">
        <v>28</v>
      </c>
      <c r="AS32">
        <v>41</v>
      </c>
      <c r="AT32">
        <v>46</v>
      </c>
      <c r="AU32">
        <v>42</v>
      </c>
      <c r="AV32">
        <v>34</v>
      </c>
      <c r="AW32">
        <v>43</v>
      </c>
      <c r="AX32">
        <v>63</v>
      </c>
      <c r="AY32">
        <v>28</v>
      </c>
      <c r="AZ32">
        <v>12</v>
      </c>
      <c r="BA32">
        <v>5</v>
      </c>
      <c r="BB32">
        <v>5</v>
      </c>
      <c r="BC32">
        <v>5</v>
      </c>
      <c r="BD32">
        <v>4</v>
      </c>
      <c r="BE32">
        <v>1</v>
      </c>
      <c r="BF32">
        <v>2</v>
      </c>
      <c r="BG32">
        <v>0</v>
      </c>
      <c r="BH32">
        <v>0</v>
      </c>
      <c r="BI32">
        <v>1</v>
      </c>
      <c r="BJ32">
        <v>1</v>
      </c>
      <c r="BK32">
        <v>0</v>
      </c>
      <c r="BL32">
        <v>0</v>
      </c>
      <c r="BM32">
        <v>0</v>
      </c>
    </row>
    <row r="33" spans="1:65" x14ac:dyDescent="0.25">
      <c r="A33" t="s">
        <v>41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61</v>
      </c>
      <c r="X33">
        <v>47</v>
      </c>
      <c r="Y33">
        <v>32</v>
      </c>
      <c r="Z33">
        <v>52</v>
      </c>
      <c r="AA33">
        <v>25</v>
      </c>
      <c r="AB33">
        <v>52</v>
      </c>
      <c r="AC33">
        <v>133</v>
      </c>
      <c r="AD33">
        <v>70</v>
      </c>
      <c r="AE33">
        <v>84</v>
      </c>
      <c r="AF33">
        <v>44</v>
      </c>
      <c r="AG33">
        <v>109</v>
      </c>
      <c r="AH33">
        <v>231</v>
      </c>
      <c r="AI33">
        <v>167</v>
      </c>
      <c r="AJ33">
        <v>91</v>
      </c>
      <c r="AK33">
        <v>62</v>
      </c>
      <c r="AL33">
        <v>28</v>
      </c>
      <c r="AM33">
        <v>63</v>
      </c>
      <c r="AN33">
        <v>101</v>
      </c>
      <c r="AO33">
        <v>73</v>
      </c>
      <c r="AP33">
        <v>69</v>
      </c>
      <c r="AQ33">
        <v>149</v>
      </c>
      <c r="AR33">
        <v>91</v>
      </c>
      <c r="AS33">
        <v>68</v>
      </c>
      <c r="AT33">
        <v>228</v>
      </c>
      <c r="AU33">
        <v>125</v>
      </c>
      <c r="AV33">
        <v>97</v>
      </c>
      <c r="AW33">
        <v>83</v>
      </c>
      <c r="AX33">
        <v>37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</row>
    <row r="34" spans="1:65" x14ac:dyDescent="0.25">
      <c r="A34" t="s">
        <v>42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7</v>
      </c>
      <c r="V34">
        <v>9</v>
      </c>
      <c r="W34">
        <v>16</v>
      </c>
      <c r="X34">
        <v>16</v>
      </c>
      <c r="Y34">
        <v>26</v>
      </c>
      <c r="Z34">
        <v>19</v>
      </c>
      <c r="AA34">
        <v>8</v>
      </c>
      <c r="AB34">
        <v>15</v>
      </c>
      <c r="AC34">
        <v>23</v>
      </c>
      <c r="AD34">
        <v>22</v>
      </c>
      <c r="AE34">
        <v>15</v>
      </c>
      <c r="AF34">
        <v>208</v>
      </c>
      <c r="AG34">
        <v>63</v>
      </c>
      <c r="AH34">
        <v>66</v>
      </c>
      <c r="AI34">
        <v>35</v>
      </c>
      <c r="AJ34">
        <v>40</v>
      </c>
      <c r="AK34">
        <v>23</v>
      </c>
      <c r="AL34">
        <v>51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workbookViewId="0">
      <selection activeCell="N7" sqref="N7"/>
    </sheetView>
  </sheetViews>
  <sheetFormatPr defaultRowHeight="15" x14ac:dyDescent="0.25"/>
  <cols>
    <col min="1" max="1" width="20.7109375" bestFit="1" customWidth="1"/>
    <col min="2" max="2" width="15" style="4" hidden="1" customWidth="1"/>
    <col min="3" max="3" width="9.28515625" hidden="1" customWidth="1"/>
    <col min="4" max="4" width="10" style="9" bestFit="1" customWidth="1"/>
    <col min="6" max="6" width="5" bestFit="1" customWidth="1"/>
    <col min="13" max="13" width="20.7109375" bestFit="1" customWidth="1"/>
  </cols>
  <sheetData>
    <row r="2" spans="1:11" s="6" customFormat="1" x14ac:dyDescent="0.25">
      <c r="A2" s="6" t="s">
        <v>44</v>
      </c>
      <c r="B2" s="7" t="s">
        <v>45</v>
      </c>
      <c r="C2" s="6" t="s">
        <v>46</v>
      </c>
      <c r="D2" s="16" t="s">
        <v>47</v>
      </c>
      <c r="E2" s="6">
        <v>2010</v>
      </c>
      <c r="F2" s="6">
        <v>2011</v>
      </c>
      <c r="G2" s="6">
        <v>2012</v>
      </c>
      <c r="H2" s="6">
        <v>2013</v>
      </c>
      <c r="I2" s="6">
        <v>2014</v>
      </c>
      <c r="J2" s="6">
        <v>2015</v>
      </c>
      <c r="K2" s="6">
        <v>2016</v>
      </c>
    </row>
    <row r="3" spans="1:11" x14ac:dyDescent="0.25">
      <c r="A3" t="s">
        <v>9</v>
      </c>
      <c r="B3" s="4">
        <v>37900</v>
      </c>
      <c r="D3" s="9">
        <f t="shared" ref="D3:D27" si="0">B3</f>
        <v>37900</v>
      </c>
      <c r="E3">
        <v>0</v>
      </c>
      <c r="F3">
        <v>0</v>
      </c>
      <c r="G3">
        <v>0</v>
      </c>
      <c r="H3">
        <v>0</v>
      </c>
      <c r="I3">
        <v>0</v>
      </c>
      <c r="J3">
        <v>98</v>
      </c>
      <c r="K3">
        <v>907</v>
      </c>
    </row>
    <row r="4" spans="1:11" x14ac:dyDescent="0.25">
      <c r="A4" t="s">
        <v>12</v>
      </c>
      <c r="B4" s="4">
        <v>43395</v>
      </c>
      <c r="D4" s="9">
        <f t="shared" si="0"/>
        <v>43395</v>
      </c>
      <c r="E4">
        <v>0</v>
      </c>
      <c r="F4">
        <v>0</v>
      </c>
      <c r="G4">
        <v>0</v>
      </c>
      <c r="H4">
        <v>0</v>
      </c>
      <c r="I4">
        <v>6092</v>
      </c>
      <c r="J4">
        <v>11024</v>
      </c>
      <c r="K4">
        <v>762</v>
      </c>
    </row>
    <row r="5" spans="1:11" x14ac:dyDescent="0.25">
      <c r="A5" t="s">
        <v>21</v>
      </c>
      <c r="B5" s="4">
        <v>141695</v>
      </c>
      <c r="D5" s="9">
        <f t="shared" si="0"/>
        <v>141695</v>
      </c>
      <c r="E5">
        <v>0</v>
      </c>
      <c r="F5">
        <v>0</v>
      </c>
      <c r="G5">
        <v>0</v>
      </c>
      <c r="H5">
        <v>0</v>
      </c>
      <c r="I5">
        <v>555</v>
      </c>
      <c r="J5">
        <v>2265</v>
      </c>
      <c r="K5">
        <v>171</v>
      </c>
    </row>
    <row r="6" spans="1:11" x14ac:dyDescent="0.25">
      <c r="A6" t="s">
        <v>11</v>
      </c>
      <c r="B6" s="4">
        <v>63095</v>
      </c>
      <c r="D6" s="9">
        <f t="shared" si="0"/>
        <v>63095</v>
      </c>
      <c r="E6">
        <v>0</v>
      </c>
      <c r="F6">
        <v>0</v>
      </c>
      <c r="G6">
        <v>0</v>
      </c>
      <c r="H6">
        <v>0</v>
      </c>
      <c r="I6">
        <v>0</v>
      </c>
      <c r="J6">
        <v>892</v>
      </c>
      <c r="K6">
        <v>839</v>
      </c>
    </row>
    <row r="7" spans="1:11" x14ac:dyDescent="0.25">
      <c r="A7" t="s">
        <v>18</v>
      </c>
      <c r="B7" s="4">
        <v>64995</v>
      </c>
      <c r="D7" s="9">
        <f t="shared" si="0"/>
        <v>64995</v>
      </c>
      <c r="E7">
        <v>0</v>
      </c>
      <c r="F7">
        <v>0</v>
      </c>
      <c r="G7">
        <v>0</v>
      </c>
      <c r="H7">
        <v>12</v>
      </c>
      <c r="I7">
        <v>1310</v>
      </c>
      <c r="J7">
        <v>1024</v>
      </c>
      <c r="K7">
        <v>262</v>
      </c>
    </row>
    <row r="8" spans="1:11" x14ac:dyDescent="0.25">
      <c r="A8" t="s">
        <v>15</v>
      </c>
      <c r="B8" s="4">
        <v>25995</v>
      </c>
      <c r="D8" s="9">
        <f t="shared" si="0"/>
        <v>25995</v>
      </c>
      <c r="E8">
        <v>0</v>
      </c>
      <c r="F8">
        <v>0</v>
      </c>
      <c r="G8">
        <v>0</v>
      </c>
      <c r="H8">
        <v>2310</v>
      </c>
      <c r="I8">
        <v>1145</v>
      </c>
      <c r="J8">
        <v>2629</v>
      </c>
      <c r="K8">
        <v>607</v>
      </c>
    </row>
    <row r="9" spans="1:11" x14ac:dyDescent="0.25">
      <c r="A9" t="s">
        <v>4</v>
      </c>
      <c r="B9" s="4">
        <v>33995</v>
      </c>
      <c r="D9" s="9">
        <f t="shared" si="0"/>
        <v>33995</v>
      </c>
      <c r="E9">
        <v>326</v>
      </c>
      <c r="F9">
        <v>7671</v>
      </c>
      <c r="G9">
        <v>23461</v>
      </c>
      <c r="H9">
        <v>23094</v>
      </c>
      <c r="I9">
        <v>18805</v>
      </c>
      <c r="J9">
        <v>15393</v>
      </c>
      <c r="K9">
        <v>3987</v>
      </c>
    </row>
    <row r="10" spans="1:11" x14ac:dyDescent="0.25">
      <c r="A10" t="s">
        <v>10</v>
      </c>
      <c r="B10" s="4">
        <v>32780</v>
      </c>
      <c r="D10" s="9">
        <f t="shared" si="0"/>
        <v>32780</v>
      </c>
      <c r="E10">
        <v>0</v>
      </c>
      <c r="F10">
        <v>0</v>
      </c>
      <c r="G10">
        <v>0</v>
      </c>
      <c r="H10">
        <v>2310</v>
      </c>
      <c r="I10">
        <v>5132</v>
      </c>
      <c r="J10">
        <v>6194</v>
      </c>
      <c r="K10">
        <v>840</v>
      </c>
    </row>
    <row r="11" spans="1:11" x14ac:dyDescent="0.25">
      <c r="A11" t="s">
        <v>8</v>
      </c>
      <c r="B11" s="4">
        <v>32645</v>
      </c>
      <c r="D11" s="9">
        <f t="shared" si="0"/>
        <v>32645</v>
      </c>
      <c r="E11">
        <v>0</v>
      </c>
      <c r="F11">
        <v>0</v>
      </c>
      <c r="G11">
        <v>2374</v>
      </c>
      <c r="H11">
        <v>7154</v>
      </c>
      <c r="I11">
        <v>11550</v>
      </c>
      <c r="J11">
        <v>7591</v>
      </c>
      <c r="K11">
        <v>1450</v>
      </c>
    </row>
    <row r="12" spans="1:11" x14ac:dyDescent="0.25">
      <c r="A12" t="s">
        <v>19</v>
      </c>
      <c r="B12" s="4">
        <v>29995</v>
      </c>
      <c r="D12" s="9">
        <f t="shared" si="0"/>
        <v>29995</v>
      </c>
      <c r="E12">
        <v>0</v>
      </c>
      <c r="F12">
        <v>0</v>
      </c>
      <c r="G12">
        <v>680</v>
      </c>
      <c r="H12">
        <v>1738</v>
      </c>
      <c r="I12">
        <v>1964</v>
      </c>
      <c r="J12">
        <v>1582</v>
      </c>
      <c r="K12">
        <v>257</v>
      </c>
    </row>
    <row r="13" spans="1:11" x14ac:dyDescent="0.25">
      <c r="A13" t="s">
        <v>6</v>
      </c>
      <c r="B13" s="4">
        <v>34775</v>
      </c>
      <c r="D13" s="9">
        <f t="shared" si="0"/>
        <v>34775</v>
      </c>
      <c r="E13">
        <v>0</v>
      </c>
      <c r="F13">
        <v>0</v>
      </c>
      <c r="G13">
        <v>0</v>
      </c>
      <c r="H13">
        <v>6089</v>
      </c>
      <c r="I13">
        <v>11550</v>
      </c>
      <c r="J13">
        <v>9750</v>
      </c>
      <c r="K13">
        <v>2751</v>
      </c>
    </row>
    <row r="14" spans="1:11" x14ac:dyDescent="0.25">
      <c r="A14" t="s">
        <v>40</v>
      </c>
      <c r="B14" s="4">
        <v>39780</v>
      </c>
      <c r="D14" s="9">
        <f t="shared" si="0"/>
        <v>39780</v>
      </c>
      <c r="E14">
        <v>0</v>
      </c>
      <c r="F14">
        <v>0</v>
      </c>
      <c r="G14">
        <v>0</v>
      </c>
      <c r="H14">
        <v>526</v>
      </c>
      <c r="I14">
        <v>449</v>
      </c>
      <c r="J14">
        <v>64</v>
      </c>
      <c r="K14">
        <v>0</v>
      </c>
    </row>
    <row r="15" spans="1:11" x14ac:dyDescent="0.25">
      <c r="A15" t="s">
        <v>42</v>
      </c>
      <c r="B15" s="4">
        <v>36625</v>
      </c>
      <c r="D15" s="9">
        <f t="shared" si="0"/>
        <v>36625</v>
      </c>
      <c r="E15">
        <v>0</v>
      </c>
      <c r="F15">
        <v>0</v>
      </c>
      <c r="G15">
        <v>93</v>
      </c>
      <c r="H15">
        <v>569</v>
      </c>
      <c r="I15">
        <v>0</v>
      </c>
      <c r="J15">
        <v>0</v>
      </c>
      <c r="K15">
        <v>0</v>
      </c>
    </row>
    <row r="16" spans="1:11" x14ac:dyDescent="0.25">
      <c r="A16" t="s">
        <v>13</v>
      </c>
      <c r="B16" s="4">
        <v>35435</v>
      </c>
      <c r="D16" s="9">
        <f t="shared" si="0"/>
        <v>35435</v>
      </c>
      <c r="E16">
        <v>0</v>
      </c>
      <c r="F16">
        <v>0</v>
      </c>
      <c r="G16">
        <v>0</v>
      </c>
      <c r="H16">
        <v>0</v>
      </c>
      <c r="I16">
        <v>0</v>
      </c>
      <c r="J16">
        <v>160</v>
      </c>
      <c r="K16">
        <v>650</v>
      </c>
    </row>
    <row r="17" spans="1:11" x14ac:dyDescent="0.25">
      <c r="A17" t="s">
        <v>20</v>
      </c>
      <c r="B17" s="4">
        <v>32800</v>
      </c>
      <c r="D17" s="9">
        <f t="shared" si="0"/>
        <v>32800</v>
      </c>
      <c r="E17">
        <v>0</v>
      </c>
      <c r="F17">
        <v>0</v>
      </c>
      <c r="G17">
        <v>0</v>
      </c>
      <c r="H17">
        <v>0</v>
      </c>
      <c r="I17">
        <v>718</v>
      </c>
      <c r="J17">
        <v>1015</v>
      </c>
      <c r="K17">
        <v>220</v>
      </c>
    </row>
    <row r="18" spans="1:11" x14ac:dyDescent="0.25">
      <c r="A18" t="s">
        <v>23</v>
      </c>
      <c r="B18" s="4">
        <v>42375</v>
      </c>
      <c r="D18" s="9">
        <f t="shared" si="0"/>
        <v>42375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161</v>
      </c>
    </row>
    <row r="19" spans="1:11" x14ac:dyDescent="0.25">
      <c r="A19" t="s">
        <v>38</v>
      </c>
      <c r="B19" s="4">
        <v>41450</v>
      </c>
      <c r="D19" s="9">
        <f t="shared" si="0"/>
        <v>41450</v>
      </c>
      <c r="E19">
        <v>0</v>
      </c>
      <c r="F19">
        <v>0</v>
      </c>
      <c r="G19">
        <v>0</v>
      </c>
      <c r="H19">
        <v>0</v>
      </c>
      <c r="I19">
        <v>774</v>
      </c>
      <c r="J19">
        <v>1906</v>
      </c>
      <c r="K19">
        <v>0</v>
      </c>
    </row>
    <row r="20" spans="1:11" x14ac:dyDescent="0.25">
      <c r="A20" t="s">
        <v>25</v>
      </c>
      <c r="B20" s="4">
        <v>96575</v>
      </c>
      <c r="D20" s="9">
        <f t="shared" si="0"/>
        <v>96575</v>
      </c>
      <c r="E20">
        <v>0</v>
      </c>
      <c r="F20">
        <v>0</v>
      </c>
      <c r="G20">
        <v>0</v>
      </c>
      <c r="H20">
        <v>0</v>
      </c>
      <c r="I20">
        <v>0</v>
      </c>
      <c r="J20">
        <v>118</v>
      </c>
      <c r="K20">
        <v>38</v>
      </c>
    </row>
    <row r="21" spans="1:11" x14ac:dyDescent="0.25">
      <c r="A21" t="s">
        <v>27</v>
      </c>
      <c r="B21" s="4">
        <v>23845</v>
      </c>
      <c r="D21" s="9">
        <f t="shared" si="0"/>
        <v>23845</v>
      </c>
      <c r="E21">
        <v>0</v>
      </c>
      <c r="F21">
        <v>80</v>
      </c>
      <c r="G21">
        <v>588</v>
      </c>
      <c r="H21">
        <v>1029</v>
      </c>
      <c r="I21">
        <v>196</v>
      </c>
      <c r="J21">
        <v>115</v>
      </c>
      <c r="K21">
        <v>8</v>
      </c>
    </row>
    <row r="22" spans="1:11" x14ac:dyDescent="0.25">
      <c r="A22" t="s">
        <v>5</v>
      </c>
      <c r="B22" s="4">
        <v>29860</v>
      </c>
      <c r="D22" s="9">
        <f t="shared" si="0"/>
        <v>29860</v>
      </c>
      <c r="E22">
        <v>19</v>
      </c>
      <c r="F22">
        <v>9674</v>
      </c>
      <c r="G22">
        <v>9819</v>
      </c>
      <c r="H22">
        <v>22610</v>
      </c>
      <c r="I22">
        <v>28087</v>
      </c>
      <c r="J22">
        <v>17269</v>
      </c>
      <c r="K22">
        <v>2931</v>
      </c>
    </row>
    <row r="23" spans="1:11" x14ac:dyDescent="0.25">
      <c r="A23" t="s">
        <v>28</v>
      </c>
      <c r="D23" s="9">
        <f t="shared" si="0"/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34</v>
      </c>
      <c r="K23">
        <v>0</v>
      </c>
    </row>
    <row r="24" spans="1:11" x14ac:dyDescent="0.25">
      <c r="A24" t="s">
        <v>39</v>
      </c>
      <c r="B24" s="4">
        <v>845000</v>
      </c>
      <c r="D24" s="9">
        <f t="shared" si="0"/>
        <v>845000</v>
      </c>
      <c r="E24">
        <v>0</v>
      </c>
      <c r="F24">
        <v>0</v>
      </c>
      <c r="G24">
        <v>0</v>
      </c>
      <c r="H24">
        <v>0</v>
      </c>
      <c r="I24">
        <v>0</v>
      </c>
      <c r="J24">
        <v>203</v>
      </c>
      <c r="K24">
        <v>0</v>
      </c>
    </row>
    <row r="25" spans="1:11" x14ac:dyDescent="0.25">
      <c r="A25" t="s">
        <v>17</v>
      </c>
      <c r="B25" s="4">
        <v>78250</v>
      </c>
      <c r="D25" s="9">
        <f t="shared" si="0"/>
        <v>78250</v>
      </c>
      <c r="E25">
        <v>0</v>
      </c>
      <c r="F25">
        <v>0</v>
      </c>
      <c r="G25">
        <v>0</v>
      </c>
      <c r="H25">
        <v>0</v>
      </c>
      <c r="I25">
        <v>200</v>
      </c>
      <c r="J25">
        <v>1034</v>
      </c>
      <c r="K25">
        <v>562</v>
      </c>
    </row>
    <row r="26" spans="1:11" x14ac:dyDescent="0.25">
      <c r="A26" t="s">
        <v>24</v>
      </c>
      <c r="B26" s="4">
        <v>94250</v>
      </c>
      <c r="D26" s="9">
        <f t="shared" si="0"/>
        <v>94250</v>
      </c>
      <c r="E26">
        <v>0</v>
      </c>
      <c r="F26">
        <v>0</v>
      </c>
      <c r="G26">
        <v>0</v>
      </c>
      <c r="H26">
        <v>86</v>
      </c>
      <c r="I26">
        <v>879</v>
      </c>
      <c r="J26">
        <v>380</v>
      </c>
      <c r="K26">
        <v>83</v>
      </c>
    </row>
    <row r="27" spans="1:11" x14ac:dyDescent="0.25">
      <c r="A27" t="s">
        <v>22</v>
      </c>
      <c r="B27" s="4">
        <v>25750</v>
      </c>
      <c r="D27" s="9">
        <f t="shared" si="0"/>
        <v>25750</v>
      </c>
      <c r="E27">
        <v>0</v>
      </c>
      <c r="F27">
        <v>0</v>
      </c>
      <c r="G27">
        <v>0</v>
      </c>
      <c r="H27">
        <v>923</v>
      </c>
      <c r="I27">
        <v>2594</v>
      </c>
      <c r="J27">
        <v>1387</v>
      </c>
      <c r="K27">
        <v>172</v>
      </c>
    </row>
    <row r="28" spans="1:11" x14ac:dyDescent="0.25">
      <c r="A28" t="s">
        <v>1</v>
      </c>
      <c r="B28" s="4">
        <v>71200</v>
      </c>
      <c r="C28" s="5">
        <v>106200</v>
      </c>
      <c r="D28" s="9">
        <f>AVERAGE(B28:C28)</f>
        <v>88700</v>
      </c>
      <c r="E28">
        <v>0</v>
      </c>
      <c r="F28">
        <v>0</v>
      </c>
      <c r="G28">
        <v>2650</v>
      </c>
      <c r="H28">
        <v>17650</v>
      </c>
      <c r="I28">
        <v>16689</v>
      </c>
      <c r="J28">
        <v>25202</v>
      </c>
      <c r="K28">
        <v>6390</v>
      </c>
    </row>
    <row r="29" spans="1:11" x14ac:dyDescent="0.25">
      <c r="A29" t="s">
        <v>7</v>
      </c>
      <c r="B29" s="4">
        <v>81200</v>
      </c>
      <c r="D29" s="9">
        <f>B29</f>
        <v>81200</v>
      </c>
      <c r="E29">
        <v>0</v>
      </c>
      <c r="F29">
        <v>0</v>
      </c>
      <c r="G29">
        <v>0</v>
      </c>
      <c r="H29">
        <v>0</v>
      </c>
      <c r="I29">
        <v>0</v>
      </c>
      <c r="J29">
        <v>214</v>
      </c>
      <c r="K29">
        <v>2400</v>
      </c>
    </row>
    <row r="30" spans="1:11" x14ac:dyDescent="0.25">
      <c r="A30" t="s">
        <v>26</v>
      </c>
      <c r="B30" s="4">
        <v>14686</v>
      </c>
      <c r="D30" s="9">
        <f>B30</f>
        <v>14686</v>
      </c>
      <c r="E30">
        <v>0</v>
      </c>
      <c r="F30">
        <v>0</v>
      </c>
      <c r="G30">
        <v>12750</v>
      </c>
      <c r="H30">
        <v>12088</v>
      </c>
      <c r="I30">
        <v>13264</v>
      </c>
      <c r="J30">
        <v>4191</v>
      </c>
      <c r="K30">
        <v>23</v>
      </c>
    </row>
    <row r="31" spans="1:11" x14ac:dyDescent="0.25">
      <c r="A31" t="s">
        <v>41</v>
      </c>
      <c r="B31" s="4">
        <v>49800</v>
      </c>
      <c r="D31" s="9">
        <f>B31</f>
        <v>49800</v>
      </c>
      <c r="E31">
        <v>0</v>
      </c>
      <c r="F31">
        <v>0</v>
      </c>
      <c r="G31">
        <v>192</v>
      </c>
      <c r="H31">
        <v>1096</v>
      </c>
      <c r="I31">
        <v>1184</v>
      </c>
      <c r="J31">
        <v>0</v>
      </c>
      <c r="K31">
        <v>0</v>
      </c>
    </row>
    <row r="32" spans="1:11" x14ac:dyDescent="0.25">
      <c r="A32" t="s">
        <v>16</v>
      </c>
      <c r="B32" s="4">
        <v>69095</v>
      </c>
      <c r="D32" s="9">
        <f>B32</f>
        <v>69095</v>
      </c>
      <c r="E32">
        <v>0</v>
      </c>
      <c r="F32">
        <v>0</v>
      </c>
      <c r="G32">
        <v>0</v>
      </c>
      <c r="H32">
        <v>0</v>
      </c>
      <c r="I32">
        <v>0</v>
      </c>
      <c r="J32">
        <v>86</v>
      </c>
      <c r="K32">
        <v>580</v>
      </c>
    </row>
    <row r="33" spans="1:11" x14ac:dyDescent="0.25">
      <c r="A33" t="s">
        <v>14</v>
      </c>
      <c r="B33" s="4">
        <v>29815</v>
      </c>
      <c r="D33" s="9">
        <f>B33</f>
        <v>29815</v>
      </c>
      <c r="E33">
        <v>0</v>
      </c>
      <c r="F33">
        <v>0</v>
      </c>
      <c r="G33">
        <v>0</v>
      </c>
      <c r="H33">
        <v>0</v>
      </c>
      <c r="I33">
        <v>714</v>
      </c>
      <c r="J33">
        <v>4232</v>
      </c>
      <c r="K33">
        <v>612</v>
      </c>
    </row>
    <row r="35" spans="1:11" x14ac:dyDescent="0.25">
      <c r="A35" t="s">
        <v>43</v>
      </c>
    </row>
    <row r="36" spans="1:11" x14ac:dyDescent="0.25">
      <c r="A36" t="s">
        <v>48</v>
      </c>
    </row>
    <row r="37" spans="1:11" x14ac:dyDescent="0.25">
      <c r="A37" t="s">
        <v>49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7"/>
  <sheetViews>
    <sheetView topLeftCell="A2" workbookViewId="0">
      <selection activeCell="C13" sqref="C13"/>
    </sheetView>
  </sheetViews>
  <sheetFormatPr defaultRowHeight="15" x14ac:dyDescent="0.25"/>
  <cols>
    <col min="1" max="1" width="37" bestFit="1" customWidth="1"/>
    <col min="2" max="65" width="9" bestFit="1" customWidth="1"/>
  </cols>
  <sheetData>
    <row r="3" spans="1:65" x14ac:dyDescent="0.25">
      <c r="B3">
        <v>2010</v>
      </c>
      <c r="C3" s="15">
        <v>2011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>
        <v>2012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>
        <v>2013</v>
      </c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>
        <v>2014</v>
      </c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>
        <v>2015</v>
      </c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>
        <v>2016</v>
      </c>
      <c r="BL3" s="15"/>
      <c r="BM3" s="15"/>
    </row>
    <row r="4" spans="1:65" x14ac:dyDescent="0.25">
      <c r="B4" t="s">
        <v>37</v>
      </c>
      <c r="C4" t="s">
        <v>0</v>
      </c>
      <c r="D4" t="s">
        <v>2</v>
      </c>
      <c r="E4" t="s">
        <v>3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0</v>
      </c>
      <c r="P4" t="s">
        <v>2</v>
      </c>
      <c r="Q4" t="s">
        <v>3</v>
      </c>
      <c r="R4" t="s">
        <v>29</v>
      </c>
      <c r="S4" t="s">
        <v>30</v>
      </c>
      <c r="T4" t="s">
        <v>31</v>
      </c>
      <c r="U4" t="s">
        <v>32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  <c r="AA4" t="s">
        <v>0</v>
      </c>
      <c r="AB4" t="s">
        <v>2</v>
      </c>
      <c r="AC4" t="s">
        <v>3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0</v>
      </c>
      <c r="AN4" t="s">
        <v>2</v>
      </c>
      <c r="AO4" t="s">
        <v>3</v>
      </c>
      <c r="AP4" t="s">
        <v>29</v>
      </c>
      <c r="AQ4" t="s">
        <v>30</v>
      </c>
      <c r="AR4" t="s">
        <v>31</v>
      </c>
      <c r="AS4" t="s">
        <v>32</v>
      </c>
      <c r="AT4" t="s">
        <v>33</v>
      </c>
      <c r="AU4" t="s">
        <v>34</v>
      </c>
      <c r="AV4" t="s">
        <v>35</v>
      </c>
      <c r="AW4" t="s">
        <v>36</v>
      </c>
      <c r="AX4" t="s">
        <v>37</v>
      </c>
      <c r="AY4" t="s">
        <v>0</v>
      </c>
      <c r="AZ4" t="s">
        <v>2</v>
      </c>
      <c r="BA4" t="s">
        <v>3</v>
      </c>
      <c r="BB4" t="s">
        <v>29</v>
      </c>
      <c r="BC4" t="s">
        <v>30</v>
      </c>
      <c r="BD4" t="s">
        <v>31</v>
      </c>
      <c r="BE4" t="s">
        <v>32</v>
      </c>
      <c r="BF4" t="s">
        <v>33</v>
      </c>
      <c r="BG4" t="s">
        <v>34</v>
      </c>
      <c r="BH4" t="s">
        <v>35</v>
      </c>
      <c r="BI4" t="s">
        <v>36</v>
      </c>
      <c r="BJ4" t="s">
        <v>37</v>
      </c>
      <c r="BK4" t="s">
        <v>0</v>
      </c>
      <c r="BL4" t="s">
        <v>2</v>
      </c>
      <c r="BM4" t="s">
        <v>3</v>
      </c>
    </row>
    <row r="5" spans="1:65" s="9" customFormat="1" x14ac:dyDescent="0.25">
      <c r="A5" s="9" t="s">
        <v>60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88700</v>
      </c>
      <c r="U5" s="9">
        <v>88700</v>
      </c>
      <c r="V5" s="9">
        <v>88700</v>
      </c>
      <c r="W5" s="9">
        <v>88700</v>
      </c>
      <c r="X5" s="9">
        <v>88700</v>
      </c>
      <c r="Y5" s="9">
        <v>88700</v>
      </c>
      <c r="Z5" s="9">
        <v>88700</v>
      </c>
      <c r="AA5" s="9">
        <v>88700</v>
      </c>
      <c r="AB5" s="9">
        <v>88700</v>
      </c>
      <c r="AC5" s="9">
        <v>88700</v>
      </c>
      <c r="AD5" s="9">
        <v>88700</v>
      </c>
      <c r="AE5" s="9">
        <v>88700</v>
      </c>
      <c r="AF5" s="9">
        <v>88700</v>
      </c>
      <c r="AG5" s="9">
        <v>88700</v>
      </c>
      <c r="AH5" s="9">
        <v>88700</v>
      </c>
      <c r="AI5" s="9">
        <v>88700</v>
      </c>
      <c r="AJ5" s="9">
        <v>88700</v>
      </c>
      <c r="AK5" s="9">
        <v>88700</v>
      </c>
      <c r="AL5" s="9">
        <v>88700</v>
      </c>
      <c r="AM5" s="9">
        <v>88700</v>
      </c>
      <c r="AN5" s="9">
        <v>88700</v>
      </c>
      <c r="AO5" s="9">
        <v>88700</v>
      </c>
      <c r="AP5" s="9">
        <v>88700</v>
      </c>
      <c r="AQ5" s="9">
        <v>88700</v>
      </c>
      <c r="AR5" s="9">
        <v>88700</v>
      </c>
      <c r="AS5" s="9">
        <v>88700</v>
      </c>
      <c r="AT5" s="9">
        <v>88700</v>
      </c>
      <c r="AU5" s="9">
        <v>88700</v>
      </c>
      <c r="AV5" s="9">
        <v>88700</v>
      </c>
      <c r="AW5" s="9">
        <v>88700</v>
      </c>
      <c r="AX5" s="9">
        <v>88700</v>
      </c>
      <c r="AY5" s="9">
        <v>88700</v>
      </c>
      <c r="AZ5" s="9">
        <v>88700</v>
      </c>
      <c r="BA5" s="9">
        <v>88700</v>
      </c>
      <c r="BB5" s="9">
        <v>88700</v>
      </c>
      <c r="BC5" s="9">
        <v>88700</v>
      </c>
      <c r="BD5" s="9">
        <v>88700</v>
      </c>
      <c r="BE5" s="9">
        <v>88700</v>
      </c>
      <c r="BF5" s="9">
        <v>88700</v>
      </c>
      <c r="BG5" s="9">
        <v>88682.043096568232</v>
      </c>
      <c r="BH5" s="9">
        <v>88684.243697478989</v>
      </c>
      <c r="BI5" s="9">
        <v>88686.147026228296</v>
      </c>
      <c r="BJ5" s="9">
        <v>88307.133456172684</v>
      </c>
      <c r="BK5" s="9">
        <v>86891.96428571429</v>
      </c>
      <c r="BL5" s="9">
        <v>87587.362637362632</v>
      </c>
      <c r="BM5" s="9">
        <v>86315.38461538461</v>
      </c>
    </row>
    <row r="6" spans="1:65" s="9" customFormat="1" x14ac:dyDescent="0.25">
      <c r="A6" s="9" t="s">
        <v>61</v>
      </c>
      <c r="B6" s="9">
        <v>33767.27536231884</v>
      </c>
      <c r="C6" s="9">
        <v>33113.272058823532</v>
      </c>
      <c r="D6" s="9">
        <v>33198.893678160923</v>
      </c>
      <c r="E6" s="9">
        <v>32634.922737306842</v>
      </c>
      <c r="F6" s="9">
        <v>31772.340525328331</v>
      </c>
      <c r="G6" s="9">
        <v>31085.468268638324</v>
      </c>
      <c r="H6" s="9">
        <v>30882.360070515646</v>
      </c>
      <c r="I6" s="9">
        <v>30349.464962121212</v>
      </c>
      <c r="J6" s="9">
        <v>30610.462740384617</v>
      </c>
      <c r="K6" s="9">
        <v>31564.449828962373</v>
      </c>
      <c r="L6" s="9">
        <v>32201.124169647421</v>
      </c>
      <c r="M6" s="9">
        <v>32460.643290999447</v>
      </c>
      <c r="N6" s="9">
        <v>32139.053843152557</v>
      </c>
      <c r="O6" s="9">
        <v>31589.031890660593</v>
      </c>
      <c r="P6" s="9">
        <v>32188.72988505747</v>
      </c>
      <c r="Q6" s="9">
        <v>28708.791874180864</v>
      </c>
      <c r="R6" s="9">
        <v>24382.409256661991</v>
      </c>
      <c r="S6" s="9">
        <v>26877.336204336203</v>
      </c>
      <c r="T6" s="9">
        <v>28980.124839948785</v>
      </c>
      <c r="U6" s="9">
        <v>29258.432816110926</v>
      </c>
      <c r="V6" s="9">
        <v>29474.179897567221</v>
      </c>
      <c r="W6" s="9">
        <v>28623.739251523064</v>
      </c>
      <c r="X6" s="9">
        <v>30214.882693393563</v>
      </c>
      <c r="Y6" s="9">
        <v>30912.650777202074</v>
      </c>
      <c r="Z6" s="9">
        <v>41432.083937339259</v>
      </c>
      <c r="AA6" s="9">
        <v>43412.6488966572</v>
      </c>
      <c r="AB6" s="9">
        <v>44552.870651369354</v>
      </c>
      <c r="AC6" s="9">
        <v>46803.855048859936</v>
      </c>
      <c r="AD6" s="9">
        <v>47253.520453908655</v>
      </c>
      <c r="AE6" s="9">
        <v>43444.905822377244</v>
      </c>
      <c r="AF6" s="9">
        <v>40408.728251663641</v>
      </c>
      <c r="AG6" s="9">
        <v>40161.248097209238</v>
      </c>
      <c r="AH6" s="9">
        <v>36112.21585291822</v>
      </c>
      <c r="AI6" s="9">
        <v>39200.590063447686</v>
      </c>
      <c r="AJ6" s="9">
        <v>33333.218789103863</v>
      </c>
      <c r="AK6" s="9">
        <v>37366.151625320788</v>
      </c>
      <c r="AL6" s="9">
        <v>38869.905228758173</v>
      </c>
      <c r="AM6" s="9">
        <v>39486.306547619046</v>
      </c>
      <c r="AN6" s="9">
        <v>39196.518687707641</v>
      </c>
      <c r="AO6" s="9">
        <v>37551.099979802057</v>
      </c>
      <c r="AP6" s="9">
        <v>36303.311927617789</v>
      </c>
      <c r="AQ6" s="9">
        <v>33596.237256575376</v>
      </c>
      <c r="AR6" s="9">
        <v>39477.355794900119</v>
      </c>
      <c r="AS6" s="9">
        <v>35174.451573954291</v>
      </c>
      <c r="AT6" s="9">
        <v>35941.545528521441</v>
      </c>
      <c r="AU6" s="9">
        <v>46861.258367533061</v>
      </c>
      <c r="AV6" s="9">
        <v>43550.793207395502</v>
      </c>
      <c r="AW6" s="9">
        <v>41603.199553163402</v>
      </c>
      <c r="AX6" s="9">
        <v>48904.572103321036</v>
      </c>
      <c r="AY6" s="9">
        <v>45637.108379327648</v>
      </c>
      <c r="AZ6" s="9">
        <v>45488.150973323718</v>
      </c>
      <c r="BA6" s="9">
        <v>48108.40480340887</v>
      </c>
      <c r="BB6" s="9">
        <v>44549.15338777312</v>
      </c>
      <c r="BC6" s="9">
        <v>45627.245745050364</v>
      </c>
      <c r="BD6" s="9">
        <v>49448.447895500729</v>
      </c>
      <c r="BE6" s="9">
        <v>46141.067108068681</v>
      </c>
      <c r="BF6" s="9">
        <v>44349.609944134078</v>
      </c>
      <c r="BG6" s="9">
        <v>50473.32783810464</v>
      </c>
      <c r="BH6" s="9">
        <v>47288.266424828696</v>
      </c>
      <c r="BI6" s="9">
        <v>51002.672613737734</v>
      </c>
      <c r="BJ6" s="9">
        <v>56782.175794406212</v>
      </c>
      <c r="BK6" s="9">
        <v>47569.90793086739</v>
      </c>
      <c r="BL6" s="9">
        <v>50770.400412530616</v>
      </c>
      <c r="BM6" s="9">
        <v>58904.903900838501</v>
      </c>
    </row>
    <row r="7" spans="1:65" s="9" customFormat="1" x14ac:dyDescent="0.25">
      <c r="A7" s="9" t="s">
        <v>62</v>
      </c>
      <c r="B7" s="9">
        <v>33767.27536231884</v>
      </c>
      <c r="C7" s="9">
        <v>33113.272058823532</v>
      </c>
      <c r="D7" s="9">
        <v>33198.893678160923</v>
      </c>
      <c r="E7" s="9">
        <v>32634.922737306842</v>
      </c>
      <c r="F7" s="9">
        <v>31772.340525328331</v>
      </c>
      <c r="G7" s="9">
        <v>31085.468268638324</v>
      </c>
      <c r="H7" s="9">
        <v>30882.360070515646</v>
      </c>
      <c r="I7" s="9">
        <v>30349.464962121212</v>
      </c>
      <c r="J7" s="9">
        <v>30610.462740384617</v>
      </c>
      <c r="K7" s="9">
        <v>31564.449828962373</v>
      </c>
      <c r="L7" s="9">
        <v>32201.124169647421</v>
      </c>
      <c r="M7" s="9">
        <v>32460.643290999447</v>
      </c>
      <c r="N7" s="9">
        <v>32139.053843152557</v>
      </c>
      <c r="O7" s="9">
        <v>31589.031890660593</v>
      </c>
      <c r="P7" s="9">
        <v>32188.72988505747</v>
      </c>
      <c r="Q7" s="9">
        <v>28708.791874180864</v>
      </c>
      <c r="R7" s="9">
        <v>24382.409256661991</v>
      </c>
      <c r="S7" s="9">
        <v>26877.336204336203</v>
      </c>
      <c r="T7" s="9">
        <v>28749.842544987147</v>
      </c>
      <c r="U7" s="9">
        <v>28883.220265780732</v>
      </c>
      <c r="V7" s="9">
        <v>28925.674563859575</v>
      </c>
      <c r="W7" s="9">
        <v>27710.758437886554</v>
      </c>
      <c r="X7" s="9">
        <v>27628.571491745282</v>
      </c>
      <c r="Y7" s="9">
        <v>27275.366797797011</v>
      </c>
      <c r="Z7" s="9">
        <v>28923.277054997045</v>
      </c>
      <c r="AA7" s="9">
        <v>27320.015990524134</v>
      </c>
      <c r="AB7" s="9">
        <v>29116.811438561439</v>
      </c>
      <c r="AC7" s="9">
        <v>29844.838261175642</v>
      </c>
      <c r="AD7" s="9">
        <v>29977.298332671697</v>
      </c>
      <c r="AE7" s="9">
        <v>30074.440041710113</v>
      </c>
      <c r="AF7" s="9">
        <v>30980.931164135938</v>
      </c>
      <c r="AG7" s="9">
        <v>29965.678946518015</v>
      </c>
      <c r="AH7" s="9">
        <v>29430.159417456751</v>
      </c>
      <c r="AI7" s="9">
        <v>29680.252211822029</v>
      </c>
      <c r="AJ7" s="9">
        <v>28714.027531546562</v>
      </c>
      <c r="AK7" s="9">
        <v>29809.647939156035</v>
      </c>
      <c r="AL7" s="9">
        <v>30475.347484276728</v>
      </c>
      <c r="AM7" s="9">
        <v>31471.047027687295</v>
      </c>
      <c r="AN7" s="9">
        <v>30409.348166259169</v>
      </c>
      <c r="AO7" s="9">
        <v>29821.087189025809</v>
      </c>
      <c r="AP7" s="9">
        <v>29065.291473062916</v>
      </c>
      <c r="AQ7" s="9">
        <v>28961.384641265035</v>
      </c>
      <c r="AR7" s="9">
        <v>31591.639004592544</v>
      </c>
      <c r="AS7" s="9">
        <v>31207.759703566466</v>
      </c>
      <c r="AT7" s="9">
        <v>33233.437676447946</v>
      </c>
      <c r="AU7" s="9">
        <v>34504.866863555821</v>
      </c>
      <c r="AV7" s="9">
        <v>36766.931807674526</v>
      </c>
      <c r="AW7" s="9">
        <v>35067.272580085577</v>
      </c>
      <c r="AX7" s="9">
        <v>35045.467860696517</v>
      </c>
      <c r="AY7" s="9">
        <v>35928.319532691123</v>
      </c>
      <c r="AZ7" s="9">
        <v>36898.068625756263</v>
      </c>
      <c r="BA7" s="9">
        <v>35481.511934992384</v>
      </c>
      <c r="BB7" s="9">
        <v>34354.038033143166</v>
      </c>
      <c r="BC7" s="9">
        <v>34287.336770513386</v>
      </c>
      <c r="BD7" s="9">
        <v>34862.602388852021</v>
      </c>
      <c r="BE7" s="9">
        <v>36827.11653672548</v>
      </c>
      <c r="BF7" s="9">
        <v>36812.94235294118</v>
      </c>
      <c r="BG7" s="9">
        <v>37914.167235047222</v>
      </c>
      <c r="BH7" s="9">
        <v>37460.593017456362</v>
      </c>
      <c r="BI7" s="9">
        <v>37184.037388241668</v>
      </c>
      <c r="BJ7" s="9">
        <v>44634.563038847751</v>
      </c>
      <c r="BK7" s="9">
        <v>38885.091697889962</v>
      </c>
      <c r="BL7" s="9">
        <v>39484.082196395488</v>
      </c>
      <c r="BM7" s="9">
        <v>38516.943038779405</v>
      </c>
    </row>
  </sheetData>
  <mergeCells count="6">
    <mergeCell ref="C3:N3"/>
    <mergeCell ref="O3:Z3"/>
    <mergeCell ref="AA3:AL3"/>
    <mergeCell ref="AM3:AX3"/>
    <mergeCell ref="AY3:BJ3"/>
    <mergeCell ref="BK3:B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Master sheet</vt:lpstr>
      <vt:lpstr>Sheet3</vt:lpstr>
      <vt:lpstr>Price</vt:lpstr>
      <vt:lpstr>Sheet2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Vardhan Bhaiya</dc:creator>
  <cp:lastModifiedBy>Yash Vardhan Bhaiya</cp:lastModifiedBy>
  <dcterms:created xsi:type="dcterms:W3CDTF">2016-04-05T00:30:17Z</dcterms:created>
  <dcterms:modified xsi:type="dcterms:W3CDTF">2016-04-11T21:41:34Z</dcterms:modified>
</cp:coreProperties>
</file>