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9410" windowHeight="11010" activeTab="5"/>
  </bookViews>
  <sheets>
    <sheet name="검증규칙" sheetId="1" r:id="rId1"/>
    <sheet name="ETL ORACLE DM" sheetId="6" r:id="rId2"/>
    <sheet name="검증결과" sheetId="2" r:id="rId3"/>
    <sheet name="DQ_ADM.TB_DQM_RULES" sheetId="3" r:id="rId4"/>
    <sheet name="TABLES" sheetId="4" r:id="rId5"/>
    <sheet name="DQ_ADM.TB_DQM_RULES2" sheetId="5" r:id="rId6"/>
  </sheets>
  <calcPr calcId="124519"/>
</workbook>
</file>

<file path=xl/calcChain.xml><?xml version="1.0" encoding="utf-8"?>
<calcChain xmlns="http://schemas.openxmlformats.org/spreadsheetml/2006/main">
  <c r="R10" i="5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9"/>
  <c r="R98" i="6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97"/>
  <c r="AA67" i="5"/>
  <c r="Y67"/>
  <c r="T67"/>
  <c r="N67"/>
  <c r="M67"/>
  <c r="L67"/>
  <c r="AA66"/>
  <c r="Y66"/>
  <c r="T66"/>
  <c r="N66"/>
  <c r="M66"/>
  <c r="L66"/>
  <c r="AA65"/>
  <c r="Y65"/>
  <c r="T65"/>
  <c r="N65"/>
  <c r="M65"/>
  <c r="L65"/>
  <c r="AA64"/>
  <c r="Y64"/>
  <c r="T64"/>
  <c r="N64"/>
  <c r="M64"/>
  <c r="L64"/>
  <c r="AA63"/>
  <c r="Y63"/>
  <c r="T63"/>
  <c r="N63"/>
  <c r="M63"/>
  <c r="L63"/>
  <c r="AA62"/>
  <c r="Y62"/>
  <c r="T62"/>
  <c r="N62"/>
  <c r="M62"/>
  <c r="L62"/>
  <c r="AA61"/>
  <c r="Y61"/>
  <c r="T61"/>
  <c r="N61"/>
  <c r="M61"/>
  <c r="L61"/>
  <c r="AA60"/>
  <c r="Y60"/>
  <c r="T60"/>
  <c r="N60"/>
  <c r="M60"/>
  <c r="L60"/>
  <c r="AA59"/>
  <c r="Y59"/>
  <c r="T59"/>
  <c r="N59"/>
  <c r="M59"/>
  <c r="L59"/>
  <c r="AA58"/>
  <c r="Y58"/>
  <c r="T58"/>
  <c r="N58"/>
  <c r="M58"/>
  <c r="L58"/>
  <c r="AA57"/>
  <c r="Y57"/>
  <c r="T57"/>
  <c r="N57"/>
  <c r="M57"/>
  <c r="L57"/>
  <c r="AA56"/>
  <c r="Y56"/>
  <c r="T56"/>
  <c r="N56"/>
  <c r="M56"/>
  <c r="L56"/>
  <c r="AA55"/>
  <c r="Y55"/>
  <c r="T55"/>
  <c r="N55"/>
  <c r="M55"/>
  <c r="L55"/>
  <c r="AA54"/>
  <c r="Y54"/>
  <c r="T54"/>
  <c r="N54"/>
  <c r="M54"/>
  <c r="L54"/>
  <c r="AA53"/>
  <c r="Y53"/>
  <c r="T53"/>
  <c r="N53"/>
  <c r="M53"/>
  <c r="L53"/>
  <c r="AA52"/>
  <c r="Y52"/>
  <c r="T52"/>
  <c r="N52"/>
  <c r="M52"/>
  <c r="L52"/>
  <c r="AA51"/>
  <c r="Y51"/>
  <c r="T51"/>
  <c r="N51"/>
  <c r="M51"/>
  <c r="L51"/>
  <c r="AA50"/>
  <c r="Y50"/>
  <c r="T50"/>
  <c r="N50"/>
  <c r="M50"/>
  <c r="L50"/>
  <c r="AA49"/>
  <c r="Y49"/>
  <c r="T49"/>
  <c r="N49"/>
  <c r="M49"/>
  <c r="L49"/>
  <c r="AA48"/>
  <c r="Y48"/>
  <c r="T48"/>
  <c r="N48"/>
  <c r="M48"/>
  <c r="L48"/>
  <c r="AA47"/>
  <c r="Y47"/>
  <c r="T47"/>
  <c r="N47"/>
  <c r="M47"/>
  <c r="L47"/>
  <c r="AA46"/>
  <c r="Y46"/>
  <c r="T46"/>
  <c r="N46"/>
  <c r="M46"/>
  <c r="L46"/>
  <c r="AA45"/>
  <c r="Y45"/>
  <c r="T45"/>
  <c r="N45"/>
  <c r="M45"/>
  <c r="L45"/>
  <c r="AA44"/>
  <c r="Y44"/>
  <c r="T44"/>
  <c r="N44"/>
  <c r="M44"/>
  <c r="L44"/>
  <c r="AA43"/>
  <c r="Y43"/>
  <c r="T43"/>
  <c r="N43"/>
  <c r="M43"/>
  <c r="L43"/>
  <c r="AA42"/>
  <c r="Y42"/>
  <c r="T42"/>
  <c r="N42"/>
  <c r="M42"/>
  <c r="L42"/>
  <c r="AA41"/>
  <c r="Y41"/>
  <c r="T41"/>
  <c r="N41"/>
  <c r="M41"/>
  <c r="L41"/>
  <c r="AA40"/>
  <c r="Y40"/>
  <c r="T40"/>
  <c r="N40"/>
  <c r="M40"/>
  <c r="L40"/>
  <c r="AA39"/>
  <c r="Y39"/>
  <c r="T39"/>
  <c r="N39"/>
  <c r="M39"/>
  <c r="L39"/>
  <c r="AA38"/>
  <c r="Y38"/>
  <c r="T38"/>
  <c r="N38"/>
  <c r="M38"/>
  <c r="L38"/>
  <c r="AA37"/>
  <c r="Y37"/>
  <c r="T37"/>
  <c r="N37"/>
  <c r="M37"/>
  <c r="L37"/>
  <c r="AA36"/>
  <c r="Y36"/>
  <c r="T36"/>
  <c r="N36"/>
  <c r="M36"/>
  <c r="L36"/>
  <c r="AA35"/>
  <c r="Y35"/>
  <c r="T35"/>
  <c r="N35"/>
  <c r="M35"/>
  <c r="L35"/>
  <c r="AA34"/>
  <c r="Y34"/>
  <c r="T34"/>
  <c r="N34"/>
  <c r="M34"/>
  <c r="L34"/>
  <c r="AA33"/>
  <c r="Y33"/>
  <c r="T33"/>
  <c r="N33"/>
  <c r="M33"/>
  <c r="L33"/>
  <c r="AA32"/>
  <c r="Y32"/>
  <c r="T32"/>
  <c r="N32"/>
  <c r="M32"/>
  <c r="L32"/>
  <c r="AA31"/>
  <c r="Y31"/>
  <c r="T31"/>
  <c r="N31"/>
  <c r="M31"/>
  <c r="L31"/>
  <c r="AA30"/>
  <c r="Y30"/>
  <c r="T30"/>
  <c r="N30"/>
  <c r="M30"/>
  <c r="L30"/>
  <c r="AA29"/>
  <c r="Y29"/>
  <c r="T29"/>
  <c r="N29"/>
  <c r="M29"/>
  <c r="L29"/>
  <c r="AA28"/>
  <c r="Y28"/>
  <c r="T28"/>
  <c r="N28"/>
  <c r="M28"/>
  <c r="L28"/>
  <c r="AA27"/>
  <c r="Y27"/>
  <c r="T27"/>
  <c r="N27"/>
  <c r="M27"/>
  <c r="L27"/>
  <c r="AA26"/>
  <c r="Y26"/>
  <c r="T26"/>
  <c r="N26"/>
  <c r="M26"/>
  <c r="L26"/>
  <c r="AA25"/>
  <c r="Y25"/>
  <c r="T25"/>
  <c r="N25"/>
  <c r="M25"/>
  <c r="L25"/>
  <c r="AA24"/>
  <c r="Y24"/>
  <c r="T24"/>
  <c r="N24"/>
  <c r="M24"/>
  <c r="L24"/>
  <c r="AA23"/>
  <c r="Y23"/>
  <c r="T23"/>
  <c r="N23"/>
  <c r="M23"/>
  <c r="L23"/>
  <c r="AA22"/>
  <c r="Y22"/>
  <c r="T22"/>
  <c r="N22"/>
  <c r="M22"/>
  <c r="L22"/>
  <c r="AA21"/>
  <c r="Y21"/>
  <c r="T21"/>
  <c r="N21"/>
  <c r="M21"/>
  <c r="L21"/>
  <c r="AA20"/>
  <c r="Y20"/>
  <c r="T20"/>
  <c r="N20"/>
  <c r="M20"/>
  <c r="L20"/>
  <c r="AA19"/>
  <c r="Y19"/>
  <c r="T19"/>
  <c r="N19"/>
  <c r="M19"/>
  <c r="L19"/>
  <c r="AA18"/>
  <c r="Y18"/>
  <c r="T18"/>
  <c r="N18"/>
  <c r="M18"/>
  <c r="L18"/>
  <c r="AA17"/>
  <c r="Y17"/>
  <c r="T17"/>
  <c r="N17"/>
  <c r="M17"/>
  <c r="L17"/>
  <c r="AA16"/>
  <c r="Y16"/>
  <c r="T16"/>
  <c r="N16"/>
  <c r="M16"/>
  <c r="L16"/>
  <c r="AA15"/>
  <c r="Y15"/>
  <c r="T15"/>
  <c r="N15"/>
  <c r="M15"/>
  <c r="L15"/>
  <c r="AA14"/>
  <c r="Y14"/>
  <c r="T14"/>
  <c r="N14"/>
  <c r="M14"/>
  <c r="L14"/>
  <c r="AA13"/>
  <c r="Y13"/>
  <c r="T13"/>
  <c r="N13"/>
  <c r="M13"/>
  <c r="L13"/>
  <c r="AA12"/>
  <c r="Y12"/>
  <c r="T12"/>
  <c r="N12"/>
  <c r="M12"/>
  <c r="L12"/>
  <c r="AA11"/>
  <c r="Y11"/>
  <c r="T11"/>
  <c r="N11"/>
  <c r="M11"/>
  <c r="L11"/>
  <c r="AA10"/>
  <c r="Y10"/>
  <c r="T10"/>
  <c r="N10"/>
  <c r="M10"/>
  <c r="L10"/>
  <c r="AA9"/>
  <c r="Y9"/>
  <c r="T9"/>
  <c r="N9"/>
  <c r="M9"/>
  <c r="L9"/>
  <c r="AA155" i="6"/>
  <c r="Y155"/>
  <c r="T155"/>
  <c r="N155"/>
  <c r="M155"/>
  <c r="L155"/>
  <c r="AA154"/>
  <c r="Y154"/>
  <c r="T154"/>
  <c r="N154"/>
  <c r="M154"/>
  <c r="L154"/>
  <c r="AA153"/>
  <c r="Y153"/>
  <c r="T153"/>
  <c r="N153"/>
  <c r="M153"/>
  <c r="L153"/>
  <c r="AA152"/>
  <c r="Y152"/>
  <c r="T152"/>
  <c r="N152"/>
  <c r="M152"/>
  <c r="L152"/>
  <c r="AA151"/>
  <c r="Y151"/>
  <c r="T151"/>
  <c r="N151"/>
  <c r="M151"/>
  <c r="L151"/>
  <c r="AA150"/>
  <c r="Y150"/>
  <c r="T150"/>
  <c r="N150"/>
  <c r="M150"/>
  <c r="L150"/>
  <c r="AA149"/>
  <c r="Y149"/>
  <c r="T149"/>
  <c r="N149"/>
  <c r="M149"/>
  <c r="L149"/>
  <c r="AA148"/>
  <c r="Y148"/>
  <c r="T148"/>
  <c r="N148"/>
  <c r="M148"/>
  <c r="L148"/>
  <c r="AA147"/>
  <c r="Y147"/>
  <c r="T147"/>
  <c r="N147"/>
  <c r="M147"/>
  <c r="L147"/>
  <c r="AA146"/>
  <c r="Y146"/>
  <c r="T146"/>
  <c r="N146"/>
  <c r="M146"/>
  <c r="L146"/>
  <c r="AA145"/>
  <c r="Y145"/>
  <c r="T145"/>
  <c r="N145"/>
  <c r="M145"/>
  <c r="L145"/>
  <c r="AA144"/>
  <c r="Y144"/>
  <c r="T144"/>
  <c r="N144"/>
  <c r="M144"/>
  <c r="L144"/>
  <c r="AA143"/>
  <c r="Y143"/>
  <c r="T143"/>
  <c r="N143"/>
  <c r="M143"/>
  <c r="L143"/>
  <c r="AA142"/>
  <c r="Y142"/>
  <c r="T142"/>
  <c r="N142"/>
  <c r="M142"/>
  <c r="L142"/>
  <c r="AA141"/>
  <c r="Y141"/>
  <c r="T141"/>
  <c r="N141"/>
  <c r="M141"/>
  <c r="L141"/>
  <c r="AA140"/>
  <c r="Y140"/>
  <c r="T140"/>
  <c r="N140"/>
  <c r="M140"/>
  <c r="L140"/>
  <c r="AA139"/>
  <c r="Y139"/>
  <c r="T139"/>
  <c r="N139"/>
  <c r="M139"/>
  <c r="L139"/>
  <c r="AA138"/>
  <c r="Y138"/>
  <c r="T138"/>
  <c r="N138"/>
  <c r="M138"/>
  <c r="L138"/>
  <c r="AA137"/>
  <c r="Y137"/>
  <c r="T137"/>
  <c r="N137"/>
  <c r="M137"/>
  <c r="L137"/>
  <c r="AA136"/>
  <c r="Y136"/>
  <c r="T136"/>
  <c r="N136"/>
  <c r="M136"/>
  <c r="L136"/>
  <c r="AA135"/>
  <c r="Y135"/>
  <c r="T135"/>
  <c r="N135"/>
  <c r="M135"/>
  <c r="L135"/>
  <c r="AA134"/>
  <c r="Y134"/>
  <c r="T134"/>
  <c r="N134"/>
  <c r="M134"/>
  <c r="L134"/>
  <c r="AA133"/>
  <c r="Y133"/>
  <c r="T133"/>
  <c r="N133"/>
  <c r="M133"/>
  <c r="L133"/>
  <c r="AA132"/>
  <c r="Y132"/>
  <c r="T132"/>
  <c r="N132"/>
  <c r="M132"/>
  <c r="L132"/>
  <c r="AA131"/>
  <c r="Y131"/>
  <c r="T131"/>
  <c r="N131"/>
  <c r="M131"/>
  <c r="L131"/>
  <c r="AA130"/>
  <c r="Y130"/>
  <c r="T130"/>
  <c r="N130"/>
  <c r="M130"/>
  <c r="L130"/>
  <c r="AA129"/>
  <c r="Y129"/>
  <c r="T129"/>
  <c r="N129"/>
  <c r="M129"/>
  <c r="L129"/>
  <c r="AA128"/>
  <c r="Y128"/>
  <c r="T128"/>
  <c r="N128"/>
  <c r="M128"/>
  <c r="L128"/>
  <c r="AA127"/>
  <c r="Y127"/>
  <c r="T127"/>
  <c r="N127"/>
  <c r="M127"/>
  <c r="L127"/>
  <c r="AA126"/>
  <c r="Y126"/>
  <c r="T126"/>
  <c r="N126"/>
  <c r="M126"/>
  <c r="L126"/>
  <c r="AA125"/>
  <c r="Y125"/>
  <c r="T125"/>
  <c r="N125"/>
  <c r="M125"/>
  <c r="L125"/>
  <c r="AA124"/>
  <c r="Y124"/>
  <c r="T124"/>
  <c r="N124"/>
  <c r="M124"/>
  <c r="L124"/>
  <c r="AA123"/>
  <c r="Y123"/>
  <c r="T123"/>
  <c r="N123"/>
  <c r="M123"/>
  <c r="L123"/>
  <c r="AA122"/>
  <c r="Y122"/>
  <c r="T122"/>
  <c r="N122"/>
  <c r="M122"/>
  <c r="L122"/>
  <c r="AA121"/>
  <c r="Y121"/>
  <c r="T121"/>
  <c r="N121"/>
  <c r="M121"/>
  <c r="L121"/>
  <c r="AA120"/>
  <c r="Y120"/>
  <c r="T120"/>
  <c r="N120"/>
  <c r="M120"/>
  <c r="L120"/>
  <c r="AA119"/>
  <c r="Y119"/>
  <c r="T119"/>
  <c r="N119"/>
  <c r="M119"/>
  <c r="L119"/>
  <c r="AA118"/>
  <c r="Y118"/>
  <c r="T118"/>
  <c r="N118"/>
  <c r="M118"/>
  <c r="L118"/>
  <c r="AA117"/>
  <c r="Y117"/>
  <c r="T117"/>
  <c r="N117"/>
  <c r="M117"/>
  <c r="L117"/>
  <c r="AA116"/>
  <c r="Y116"/>
  <c r="T116"/>
  <c r="N116"/>
  <c r="M116"/>
  <c r="L116"/>
  <c r="AA115"/>
  <c r="Y115"/>
  <c r="T115"/>
  <c r="N115"/>
  <c r="M115"/>
  <c r="L115"/>
  <c r="AA114"/>
  <c r="Y114"/>
  <c r="T114"/>
  <c r="N114"/>
  <c r="M114"/>
  <c r="L114"/>
  <c r="AA113"/>
  <c r="Y113"/>
  <c r="T113"/>
  <c r="N113"/>
  <c r="M113"/>
  <c r="L113"/>
  <c r="AA112"/>
  <c r="Y112"/>
  <c r="T112"/>
  <c r="N112"/>
  <c r="M112"/>
  <c r="L112"/>
  <c r="AA111"/>
  <c r="Y111"/>
  <c r="T111"/>
  <c r="N111"/>
  <c r="M111"/>
  <c r="L111"/>
  <c r="AA110"/>
  <c r="Y110"/>
  <c r="T110"/>
  <c r="N110"/>
  <c r="M110"/>
  <c r="L110"/>
  <c r="AA109"/>
  <c r="Y109"/>
  <c r="T109"/>
  <c r="N109"/>
  <c r="M109"/>
  <c r="L109"/>
  <c r="AA108"/>
  <c r="Y108"/>
  <c r="T108"/>
  <c r="N108"/>
  <c r="M108"/>
  <c r="L108"/>
  <c r="AA107"/>
  <c r="Y107"/>
  <c r="T107"/>
  <c r="N107"/>
  <c r="M107"/>
  <c r="L107"/>
  <c r="AA106"/>
  <c r="Y106"/>
  <c r="T106"/>
  <c r="N106"/>
  <c r="M106"/>
  <c r="L106"/>
  <c r="AA105"/>
  <c r="Y105"/>
  <c r="T105"/>
  <c r="N105"/>
  <c r="M105"/>
  <c r="L105"/>
  <c r="AA104"/>
  <c r="Y104"/>
  <c r="T104"/>
  <c r="N104"/>
  <c r="M104"/>
  <c r="L104"/>
  <c r="AA103"/>
  <c r="Y103"/>
  <c r="T103"/>
  <c r="N103"/>
  <c r="M103"/>
  <c r="L103"/>
  <c r="AA102"/>
  <c r="Y102"/>
  <c r="T102"/>
  <c r="N102"/>
  <c r="M102"/>
  <c r="L102"/>
  <c r="AA101"/>
  <c r="Y101"/>
  <c r="T101"/>
  <c r="N101"/>
  <c r="M101"/>
  <c r="L101"/>
  <c r="AA100"/>
  <c r="Y100"/>
  <c r="T100"/>
  <c r="N100"/>
  <c r="M100"/>
  <c r="L100"/>
  <c r="AA99"/>
  <c r="Y99"/>
  <c r="T99"/>
  <c r="N99"/>
  <c r="M99"/>
  <c r="L99"/>
  <c r="AA98"/>
  <c r="Y98"/>
  <c r="T98"/>
  <c r="N98"/>
  <c r="M98"/>
  <c r="L98"/>
  <c r="AA97"/>
  <c r="Y97"/>
  <c r="T97"/>
  <c r="N97"/>
  <c r="L97"/>
  <c r="M97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2"/>
  <c r="AA92" l="1"/>
  <c r="Y92"/>
  <c r="T92"/>
  <c r="N92"/>
  <c r="AA91"/>
  <c r="Y91"/>
  <c r="T91"/>
  <c r="N91"/>
  <c r="AA90"/>
  <c r="Y90"/>
  <c r="T90"/>
  <c r="N90"/>
  <c r="AA89"/>
  <c r="Y89"/>
  <c r="T89"/>
  <c r="N89"/>
  <c r="AA88"/>
  <c r="Y88"/>
  <c r="T88"/>
  <c r="N88"/>
  <c r="AA87"/>
  <c r="Y87"/>
  <c r="T87"/>
  <c r="N87"/>
  <c r="AA86"/>
  <c r="Y86"/>
  <c r="T86"/>
  <c r="N86"/>
  <c r="AA85"/>
  <c r="Y85"/>
  <c r="T85"/>
  <c r="N85"/>
  <c r="AA84"/>
  <c r="Y84"/>
  <c r="T84"/>
  <c r="N84"/>
  <c r="AA83"/>
  <c r="Y83"/>
  <c r="T83"/>
  <c r="N83"/>
  <c r="AA82"/>
  <c r="Y82"/>
  <c r="T82"/>
  <c r="N82"/>
  <c r="AA81"/>
  <c r="Y81"/>
  <c r="T81"/>
  <c r="N81"/>
  <c r="AA80"/>
  <c r="Y80"/>
  <c r="T80"/>
  <c r="N80"/>
  <c r="AA79"/>
  <c r="Y79"/>
  <c r="T79"/>
  <c r="N79"/>
  <c r="AA78"/>
  <c r="Y78"/>
  <c r="T78"/>
  <c r="N78"/>
  <c r="AA77"/>
  <c r="Y77"/>
  <c r="T77"/>
  <c r="N77"/>
  <c r="AA76"/>
  <c r="Y76"/>
  <c r="T76"/>
  <c r="N76"/>
  <c r="AA75"/>
  <c r="Y75"/>
  <c r="T75"/>
  <c r="N75"/>
  <c r="AA74"/>
  <c r="Y74"/>
  <c r="T74"/>
  <c r="N74"/>
  <c r="AA73"/>
  <c r="Y73"/>
  <c r="T73"/>
  <c r="N73"/>
  <c r="AA72"/>
  <c r="Y72"/>
  <c r="T72"/>
  <c r="N72"/>
  <c r="AA71"/>
  <c r="Y71"/>
  <c r="T71"/>
  <c r="N71"/>
  <c r="AA70"/>
  <c r="Y70"/>
  <c r="T70"/>
  <c r="N70"/>
  <c r="AA69"/>
  <c r="Y69"/>
  <c r="T69"/>
  <c r="N69"/>
  <c r="AA68"/>
  <c r="Y68"/>
  <c r="T68"/>
  <c r="N68"/>
  <c r="AA67"/>
  <c r="Y67"/>
  <c r="T67"/>
  <c r="N67"/>
  <c r="AA66"/>
  <c r="Y66"/>
  <c r="T66"/>
  <c r="N66"/>
  <c r="AA65"/>
  <c r="Y65"/>
  <c r="T65"/>
  <c r="N65"/>
  <c r="AA64"/>
  <c r="Y64"/>
  <c r="T64"/>
  <c r="N64"/>
  <c r="AA63"/>
  <c r="Y63"/>
  <c r="T63"/>
  <c r="N63"/>
  <c r="AA62"/>
  <c r="Y62"/>
  <c r="T62"/>
  <c r="N62"/>
  <c r="AA61"/>
  <c r="Y61"/>
  <c r="T61"/>
  <c r="N61"/>
  <c r="AA60"/>
  <c r="Y60"/>
  <c r="T60"/>
  <c r="N60"/>
  <c r="AA59"/>
  <c r="Y59"/>
  <c r="T59"/>
  <c r="N59"/>
  <c r="AA58"/>
  <c r="Y58"/>
  <c r="T58"/>
  <c r="N58"/>
  <c r="AA57"/>
  <c r="Y57"/>
  <c r="T57"/>
  <c r="N57"/>
  <c r="AA56"/>
  <c r="Y56"/>
  <c r="T56"/>
  <c r="N56"/>
  <c r="AA55"/>
  <c r="Y55"/>
  <c r="T55"/>
  <c r="N55"/>
  <c r="AA54"/>
  <c r="Y54"/>
  <c r="T54"/>
  <c r="N54"/>
  <c r="AA53"/>
  <c r="Y53"/>
  <c r="T53"/>
  <c r="N53"/>
  <c r="AA52"/>
  <c r="Y52"/>
  <c r="T52"/>
  <c r="N52"/>
  <c r="AA51"/>
  <c r="Y51"/>
  <c r="T51"/>
  <c r="N51"/>
  <c r="AA50"/>
  <c r="Y50"/>
  <c r="T50"/>
  <c r="N50"/>
  <c r="AA49"/>
  <c r="Y49"/>
  <c r="T49"/>
  <c r="N49"/>
  <c r="AA48"/>
  <c r="Y48"/>
  <c r="T48"/>
  <c r="N48"/>
  <c r="AA47"/>
  <c r="Y47"/>
  <c r="T47"/>
  <c r="N47"/>
  <c r="AA46"/>
  <c r="Y46"/>
  <c r="T46"/>
  <c r="N46"/>
  <c r="AA45"/>
  <c r="Y45"/>
  <c r="T45"/>
  <c r="N45"/>
  <c r="AA44"/>
  <c r="Y44"/>
  <c r="T44"/>
  <c r="N44"/>
  <c r="AA43"/>
  <c r="Y43"/>
  <c r="T43"/>
  <c r="N43"/>
  <c r="AA42"/>
  <c r="Y42"/>
  <c r="T42"/>
  <c r="N42"/>
  <c r="AA41"/>
  <c r="Y41"/>
  <c r="T41"/>
  <c r="N41"/>
  <c r="AA40"/>
  <c r="Y40"/>
  <c r="T40"/>
  <c r="N40"/>
  <c r="AA39"/>
  <c r="Y39"/>
  <c r="T39"/>
  <c r="N39"/>
  <c r="AA38"/>
  <c r="Y38"/>
  <c r="T38"/>
  <c r="N38"/>
  <c r="AA37"/>
  <c r="Y37"/>
  <c r="T37"/>
  <c r="N37"/>
  <c r="AA36"/>
  <c r="Y36"/>
  <c r="T36"/>
  <c r="N36"/>
  <c r="AA35"/>
  <c r="Y35"/>
  <c r="T35"/>
  <c r="N35"/>
  <c r="AA34"/>
  <c r="Y34"/>
  <c r="T34"/>
  <c r="N34"/>
  <c r="AA33"/>
  <c r="Y33"/>
  <c r="T33"/>
  <c r="N33"/>
  <c r="AA32"/>
  <c r="Y32"/>
  <c r="T32"/>
  <c r="N32"/>
  <c r="AA31"/>
  <c r="Y31"/>
  <c r="T31"/>
  <c r="N31"/>
  <c r="AA30"/>
  <c r="Y30"/>
  <c r="T30"/>
  <c r="N30"/>
  <c r="AA29"/>
  <c r="Y29"/>
  <c r="T29"/>
  <c r="N29"/>
  <c r="AA28"/>
  <c r="Y28"/>
  <c r="T28"/>
  <c r="N28"/>
  <c r="AA27"/>
  <c r="Y27"/>
  <c r="T27"/>
  <c r="N27"/>
  <c r="AA26"/>
  <c r="Y26"/>
  <c r="T26"/>
  <c r="N26"/>
  <c r="AA25"/>
  <c r="Y25"/>
  <c r="T25"/>
  <c r="N25"/>
  <c r="AA24"/>
  <c r="Y24"/>
  <c r="T24"/>
  <c r="N24"/>
  <c r="AA23"/>
  <c r="Y23"/>
  <c r="T23"/>
  <c r="N23"/>
  <c r="AA22"/>
  <c r="Y22"/>
  <c r="T22"/>
  <c r="N22"/>
  <c r="AA21"/>
  <c r="Y21"/>
  <c r="T21"/>
  <c r="N21"/>
  <c r="AA20"/>
  <c r="Y20"/>
  <c r="T20"/>
  <c r="N20"/>
  <c r="AA19"/>
  <c r="Y19"/>
  <c r="T19"/>
  <c r="N19"/>
  <c r="AA18"/>
  <c r="Y18"/>
  <c r="T18"/>
  <c r="N18"/>
  <c r="AA17"/>
  <c r="Y17"/>
  <c r="T17"/>
  <c r="N17"/>
  <c r="AA16"/>
  <c r="Y16"/>
  <c r="T16"/>
  <c r="N16"/>
  <c r="AA15"/>
  <c r="Y15"/>
  <c r="T15"/>
  <c r="N15"/>
  <c r="AA14"/>
  <c r="Y14"/>
  <c r="T14"/>
  <c r="N14"/>
  <c r="AA13"/>
  <c r="Y13"/>
  <c r="T13"/>
  <c r="N13"/>
  <c r="AA12"/>
  <c r="Y12"/>
  <c r="T12"/>
  <c r="N12"/>
  <c r="AA11"/>
  <c r="Y11"/>
  <c r="T11"/>
  <c r="N11"/>
  <c r="AA10"/>
  <c r="Y10"/>
  <c r="T10"/>
  <c r="N10"/>
  <c r="AA9"/>
  <c r="Y9"/>
  <c r="T9"/>
  <c r="N9"/>
  <c r="AA8"/>
  <c r="Y8"/>
  <c r="T8"/>
  <c r="N8"/>
  <c r="AA7"/>
  <c r="Y7"/>
  <c r="T7"/>
  <c r="N7"/>
  <c r="AA6"/>
  <c r="Y6"/>
  <c r="T6"/>
  <c r="N6"/>
  <c r="AA5"/>
  <c r="Y5"/>
  <c r="T5"/>
  <c r="N5"/>
  <c r="AA4"/>
  <c r="Y4"/>
  <c r="T4"/>
  <c r="N4"/>
  <c r="AA3"/>
  <c r="Y3"/>
  <c r="T3"/>
  <c r="N3"/>
  <c r="AA2"/>
  <c r="Y2"/>
  <c r="T2"/>
  <c r="N2"/>
  <c r="Q4" i="1"/>
  <c r="Q11"/>
  <c r="Q10"/>
  <c r="Q9"/>
  <c r="Q8"/>
  <c r="Q7"/>
  <c r="Q6"/>
  <c r="Q5"/>
  <c r="M11" i="3"/>
  <c r="M17"/>
  <c r="M16"/>
  <c r="M15"/>
  <c r="M14"/>
  <c r="M13"/>
  <c r="M12"/>
  <c r="Z13" i="1"/>
  <c r="X13"/>
  <c r="Z12"/>
  <c r="X12"/>
  <c r="Z11"/>
  <c r="X11"/>
  <c r="Z10"/>
  <c r="X10"/>
  <c r="Z9"/>
  <c r="X9"/>
  <c r="Z8"/>
  <c r="X8"/>
  <c r="Z7"/>
  <c r="X7"/>
  <c r="Z6"/>
  <c r="X6"/>
  <c r="Z5"/>
  <c r="X5"/>
  <c r="Z4"/>
  <c r="X4"/>
  <c r="Z3"/>
  <c r="X3"/>
  <c r="Z2"/>
  <c r="X2"/>
  <c r="P20" i="3"/>
  <c r="P23"/>
  <c r="P19"/>
  <c r="P18"/>
  <c r="P17"/>
  <c r="P16"/>
  <c r="P15"/>
  <c r="P14"/>
  <c r="P13"/>
  <c r="P10"/>
  <c r="P12"/>
  <c r="P11"/>
  <c r="M18"/>
  <c r="V20" l="1"/>
  <c r="T20"/>
  <c r="V19"/>
  <c r="T19"/>
  <c r="V18"/>
  <c r="T18"/>
  <c r="V17"/>
  <c r="T17"/>
  <c r="V16"/>
  <c r="T16"/>
  <c r="V15"/>
  <c r="T15"/>
  <c r="V14"/>
  <c r="T14"/>
  <c r="V13"/>
  <c r="T13"/>
  <c r="V12"/>
  <c r="T12"/>
  <c r="V11"/>
  <c r="T11"/>
  <c r="V10"/>
  <c r="T10"/>
  <c r="V9"/>
  <c r="T9"/>
  <c r="P9"/>
</calcChain>
</file>

<file path=xl/sharedStrings.xml><?xml version="1.0" encoding="utf-8"?>
<sst xmlns="http://schemas.openxmlformats.org/spreadsheetml/2006/main" count="4411" uniqueCount="775">
  <si>
    <t>검증일시</t>
    <phoneticPr fontId="1" type="noConversion"/>
  </si>
  <si>
    <t>검증결과</t>
    <phoneticPr fontId="1" type="noConversion"/>
  </si>
  <si>
    <t>오류코드</t>
    <phoneticPr fontId="1" type="noConversion"/>
  </si>
  <si>
    <t>오류메시지</t>
    <phoneticPr fontId="1" type="noConversion"/>
  </si>
  <si>
    <t>비고</t>
    <phoneticPr fontId="1" type="noConversion"/>
  </si>
  <si>
    <t>테이블</t>
    <phoneticPr fontId="1" type="noConversion"/>
  </si>
  <si>
    <t>사용여부</t>
    <phoneticPr fontId="1" type="noConversion"/>
  </si>
  <si>
    <t>검증SQL1문장</t>
    <phoneticPr fontId="1" type="noConversion"/>
  </si>
  <si>
    <t>검증SQL2문장</t>
  </si>
  <si>
    <t>업무</t>
    <phoneticPr fontId="1" type="noConversion"/>
  </si>
  <si>
    <t>지역코드(AREA_CODE)는 10자리 숫자형태임</t>
    <phoneticPr fontId="1" type="noConversion"/>
  </si>
  <si>
    <t>10자리 코드가 아닌 데이터 추출</t>
    <phoneticPr fontId="1" type="noConversion"/>
  </si>
  <si>
    <t>해당 데이터를 '-'로 대체함</t>
    <phoneticPr fontId="1" type="noConversion"/>
  </si>
  <si>
    <t>TNID_IRDSREGSTR</t>
    <phoneticPr fontId="1" type="noConversion"/>
  </si>
  <si>
    <t>대장</t>
    <phoneticPr fontId="1" type="noConversion"/>
  </si>
  <si>
    <t>C000001</t>
    <phoneticPr fontId="1" type="noConversion"/>
  </si>
  <si>
    <t>TNID_LADREGSTR</t>
    <phoneticPr fontId="1" type="noConversion"/>
  </si>
  <si>
    <t>기본대장에 없는 자산 추출</t>
    <phoneticPr fontId="1" type="noConversion"/>
  </si>
  <si>
    <t>TNID_BASSREGSTR</t>
    <phoneticPr fontId="1" type="noConversion"/>
  </si>
  <si>
    <t>자산종류별 대장에 없는 자산 추출</t>
    <phoneticPr fontId="1" type="noConversion"/>
  </si>
  <si>
    <t>자산종류별 대장에 자산이 있어야 함</t>
    <phoneticPr fontId="1" type="noConversion"/>
  </si>
  <si>
    <t>TNID_BULDREGSTR</t>
  </si>
  <si>
    <t>TNID_ATCNREGSTR</t>
  </si>
  <si>
    <t>TNID_SECRITSREGSTR</t>
  </si>
  <si>
    <t>TNID_STNDTRIREGSTR</t>
  </si>
  <si>
    <t>공작물  대장</t>
  </si>
  <si>
    <t>TNID_기본 대장</t>
  </si>
  <si>
    <t>건물 대장</t>
  </si>
  <si>
    <t>토지 대장</t>
  </si>
  <si>
    <t>유가증권 대장 D</t>
  </si>
  <si>
    <t>입목죽 대장 D</t>
  </si>
  <si>
    <t>테이블명</t>
    <phoneticPr fontId="1" type="noConversion"/>
  </si>
  <si>
    <t>증감대장</t>
    <phoneticPr fontId="1" type="noConversion"/>
  </si>
  <si>
    <t>자산번호가 기본대장에 있어야 함(종류코드 E)</t>
    <phoneticPr fontId="1" type="noConversion"/>
  </si>
  <si>
    <t>검증ID</t>
    <phoneticPr fontId="1" type="noConversion"/>
  </si>
  <si>
    <t>검증유형</t>
    <phoneticPr fontId="1" type="noConversion"/>
  </si>
  <si>
    <t>주제영역</t>
    <phoneticPr fontId="1" type="noConversion"/>
  </si>
  <si>
    <t>자산번호가 기본대장에 있어야 함(종류코드 B)</t>
    <phoneticPr fontId="1" type="noConversion"/>
  </si>
  <si>
    <t>자산번호가 기본대장에 있어야 함(종류코드 A)</t>
    <phoneticPr fontId="1" type="noConversion"/>
  </si>
  <si>
    <t>자산번호가 기본대장에 있어야 함(종류코드 H)</t>
    <phoneticPr fontId="1" type="noConversion"/>
  </si>
  <si>
    <t>자산번호가 기본대장에 있어야 함(종류코드 C)</t>
    <phoneticPr fontId="1" type="noConversion"/>
  </si>
  <si>
    <t>TNID_MCHN_UTNSIL_RGSTR_D</t>
  </si>
  <si>
    <t>TNID_NGPT_RGSTR_D</t>
  </si>
  <si>
    <t>TNID_SHIPARPLN_RGSTR_D</t>
  </si>
  <si>
    <t>기계기구대장</t>
  </si>
  <si>
    <t>무체재산대장</t>
  </si>
  <si>
    <t>선박항공기대장</t>
  </si>
  <si>
    <t>자산번호가 기본대장에 있어야 함(종류코드 D)</t>
    <phoneticPr fontId="1" type="noConversion"/>
  </si>
  <si>
    <t>자산번호가 기본대장에 있어야 함(종류코드 G)</t>
    <phoneticPr fontId="1" type="noConversion"/>
  </si>
  <si>
    <t>자산번호가 기본대장에 있어야 함(종류코드 F)</t>
    <phoneticPr fontId="1" type="noConversion"/>
  </si>
  <si>
    <t>TNID_CNTRCTINFO_D</t>
    <phoneticPr fontId="1" type="noConversion"/>
  </si>
  <si>
    <t>dBrain계약 정보</t>
    <phoneticPr fontId="1" type="noConversion"/>
  </si>
  <si>
    <t>운영</t>
    <phoneticPr fontId="1" type="noConversion"/>
  </si>
  <si>
    <t>계약</t>
    <phoneticPr fontId="1" type="noConversion"/>
  </si>
  <si>
    <t>dBrain계약 정보(TNID_CNTRCTINFO_D) 테이블의 계약 시작 일자(CNTRCT_BEGIN_DE) 컬럼의 값 오류
시작일자의 년도가 0106, 0225로 시작하거나 2066년이 시작년도인데 2006년이 계약종료년도인 경우,,,,
보고서 상 계약시작일자를 년도로 받아야 하는데 오류값이 있어 화면에서 오류값인 년도가 나오고 있음
(2010년 이전 데이터에서 발견 됨)</t>
    <phoneticPr fontId="1" type="noConversion"/>
  </si>
  <si>
    <t>* 계약시작년도가 1800년도 이하인 것 추출
* 계약종료일자가 계약시작일자보다 빠른 것 추출</t>
    <phoneticPr fontId="1" type="noConversion"/>
  </si>
  <si>
    <t>증감일자는 날짜형식(YYYYMMDD)의 문자열임</t>
    <phoneticPr fontId="1" type="noConversion"/>
  </si>
  <si>
    <t>날짜형식이 아닌 데이터 추출</t>
    <phoneticPr fontId="1" type="noConversion"/>
  </si>
  <si>
    <t>해당 데이터를 '19000101'로 대체함</t>
    <phoneticPr fontId="1" type="noConversion"/>
  </si>
  <si>
    <t>마감년월의 형식은 'YYYYMM'이며 년결산 데이터를 입력하는 13월도 허용한다.</t>
    <phoneticPr fontId="1" type="noConversion"/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</si>
  <si>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</si>
  <si>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</si>
  <si>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</si>
  <si>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</si>
  <si>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</si>
  <si>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</si>
  <si>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</si>
  <si>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</si>
  <si>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</si>
  <si>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</si>
  <si>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</si>
  <si>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</si>
  <si>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</si>
  <si>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</si>
  <si>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</si>
  <si>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</si>
  <si>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</si>
  <si>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오류테이블</t>
    <phoneticPr fontId="1" type="noConversion"/>
  </si>
  <si>
    <t>결산테이블들</t>
    <phoneticPr fontId="1" type="noConversion"/>
  </si>
  <si>
    <t>종합계획대비집행실적</t>
    <phoneticPr fontId="1" type="noConversion"/>
  </si>
  <si>
    <t>유무상구분코드는 F(무상), N(유상)이 있어야 한다.</t>
    <phoneticPr fontId="1" type="noConversion"/>
  </si>
  <si>
    <t>N,F 외에 다른값(Y등)이 있는지 확인</t>
    <phoneticPr fontId="1" type="noConversion"/>
  </si>
  <si>
    <t>TNID_CNTRCT_M</t>
    <phoneticPr fontId="1" type="noConversion"/>
  </si>
  <si>
    <t>계약기본</t>
    <phoneticPr fontId="1" type="noConversion"/>
  </si>
  <si>
    <t>계약시작일자(CNTRCT_BEGIN_DE)는 날짜형식이어야함</t>
    <phoneticPr fontId="1" type="noConversion"/>
  </si>
  <si>
    <t>날짜형식이 아니거나 날짜가 잘 못된 데이터를 추출함(예. 6월 31일)</t>
    <phoneticPr fontId="1" type="noConversion"/>
  </si>
  <si>
    <t>테이블</t>
  </si>
  <si>
    <t>소유자</t>
  </si>
  <si>
    <t>설명</t>
  </si>
  <si>
    <t>설정</t>
  </si>
  <si>
    <t>컬럼</t>
  </si>
  <si>
    <t>컬럼설명</t>
  </si>
  <si>
    <t>타입_길이</t>
  </si>
  <si>
    <t>널옵션</t>
  </si>
  <si>
    <t>기본값</t>
  </si>
  <si>
    <t>PKey</t>
  </si>
  <si>
    <t>NOT NULL</t>
  </si>
  <si>
    <t>PK</t>
  </si>
  <si>
    <t>VARCHAR2(10)</t>
  </si>
  <si>
    <t>NULL</t>
  </si>
  <si>
    <t>VARCHAR2(100)</t>
  </si>
  <si>
    <t>VARCHAR2(30)</t>
  </si>
  <si>
    <t>VARCHAR2(200)</t>
  </si>
  <si>
    <t>VARCHAR2(1000)</t>
  </si>
  <si>
    <t>VARCHAR2(4000)</t>
  </si>
  <si>
    <t>비고</t>
  </si>
  <si>
    <t>사용_여부</t>
  </si>
  <si>
    <t>VARCHAR2(1)</t>
  </si>
  <si>
    <t>DATE</t>
  </si>
  <si>
    <t>진행상태</t>
    <phoneticPr fontId="1" type="noConversion"/>
  </si>
  <si>
    <t>일반재산 중 토지는 모두 일단토지 목록에 존재함</t>
    <phoneticPr fontId="1" type="noConversion"/>
  </si>
  <si>
    <t>TB_DQM_RULES</t>
  </si>
  <si>
    <t>RULE_ID</t>
  </si>
  <si>
    <t>RULE_ID</t>
    <phoneticPr fontId="1" type="noConversion"/>
  </si>
  <si>
    <t>RULE_TYPE</t>
  </si>
  <si>
    <t>LCLS_NM</t>
  </si>
  <si>
    <t>MCLS_NM</t>
  </si>
  <si>
    <t>OBJ_KO_NM</t>
  </si>
  <si>
    <t>OBJ_NM</t>
  </si>
  <si>
    <t>USE_YN</t>
  </si>
  <si>
    <t>규칙ID</t>
  </si>
  <si>
    <t>규칙유형</t>
  </si>
  <si>
    <t>대분류명</t>
  </si>
  <si>
    <t>중분류명</t>
  </si>
  <si>
    <t>오브젝트명</t>
  </si>
  <si>
    <t>오브젝트한글명</t>
  </si>
  <si>
    <t>DB연결명</t>
  </si>
  <si>
    <t>DB_CONN_NM</t>
  </si>
  <si>
    <t>규칙정의</t>
  </si>
  <si>
    <t>검증정의</t>
  </si>
  <si>
    <t>오류처리정의</t>
  </si>
  <si>
    <t>검증SQL</t>
  </si>
  <si>
    <t>검증2SQL</t>
  </si>
  <si>
    <t>오류테이블명</t>
  </si>
  <si>
    <t>FST_INSRT_DTM</t>
  </si>
  <si>
    <t>최초입력일시</t>
  </si>
  <si>
    <t>FST_INSRTR_ID</t>
  </si>
  <si>
    <t>최초입력자ID</t>
  </si>
  <si>
    <t>VARCHAR2(20)</t>
  </si>
  <si>
    <t>LST_MDFY_DTM</t>
  </si>
  <si>
    <t>LST_MDFYR_ID</t>
  </si>
  <si>
    <t>최종수정자ID</t>
  </si>
  <si>
    <t>최종수정일시</t>
  </si>
  <si>
    <t>RULE_DFN</t>
  </si>
  <si>
    <t>VRFY_DFN</t>
  </si>
  <si>
    <t>ERR_PROC_DFN</t>
  </si>
  <si>
    <t>VRFY_SQL</t>
  </si>
  <si>
    <t>VRFY_N2_SQL</t>
  </si>
  <si>
    <t>ERR_TAB_NM</t>
  </si>
  <si>
    <t>DQ_ADM</t>
  </si>
  <si>
    <t>RMK</t>
  </si>
  <si>
    <t>Y</t>
    <phoneticPr fontId="1" type="noConversion"/>
  </si>
  <si>
    <t>admin</t>
    <phoneticPr fontId="1" type="noConversion"/>
  </si>
  <si>
    <t>N</t>
    <phoneticPr fontId="1" type="noConversion"/>
  </si>
  <si>
    <t>NPIMS</t>
    <phoneticPr fontId="1" type="noConversion"/>
  </si>
  <si>
    <t>작성자</t>
    <phoneticPr fontId="1" type="noConversion"/>
  </si>
  <si>
    <t>수정일시</t>
    <phoneticPr fontId="1" type="noConversion"/>
  </si>
  <si>
    <t>수정자</t>
    <phoneticPr fontId="1" type="noConversion"/>
  </si>
  <si>
    <t>작성일시</t>
    <phoneticPr fontId="1" type="noConversion"/>
  </si>
  <si>
    <t>규칙ID</t>
    <phoneticPr fontId="1" type="noConversion"/>
  </si>
  <si>
    <t>SQL결과</t>
    <phoneticPr fontId="1" type="noConversion"/>
  </si>
  <si>
    <t>SQL2결과</t>
    <phoneticPr fontId="1" type="noConversion"/>
  </si>
  <si>
    <t>시작일시</t>
    <phoneticPr fontId="1" type="noConversion"/>
  </si>
  <si>
    <t>상태일시</t>
    <phoneticPr fontId="1" type="noConversion"/>
  </si>
  <si>
    <t>종료일시</t>
    <phoneticPr fontId="1" type="noConversion"/>
  </si>
  <si>
    <t>VRFY_DTM</t>
    <phoneticPr fontId="1" type="noConversion"/>
  </si>
  <si>
    <t>VRFY_RSLT</t>
    <phoneticPr fontId="1" type="noConversion"/>
  </si>
  <si>
    <t>SQL_RSLT</t>
    <phoneticPr fontId="1" type="noConversion"/>
  </si>
  <si>
    <t>SQL_N2_RSLT</t>
    <phoneticPr fontId="1" type="noConversion"/>
  </si>
  <si>
    <t>ERR_MSG</t>
    <phoneticPr fontId="1" type="noConversion"/>
  </si>
  <si>
    <t>ERR_CD</t>
    <phoneticPr fontId="1" type="noConversion"/>
  </si>
  <si>
    <t>PROC_STTS</t>
    <phoneticPr fontId="1" type="noConversion"/>
  </si>
  <si>
    <t>STTS_DTM</t>
    <phoneticPr fontId="1" type="noConversion"/>
  </si>
  <si>
    <t>STRT_DTM</t>
    <phoneticPr fontId="1" type="noConversion"/>
  </si>
  <si>
    <t>END_DTM</t>
    <phoneticPr fontId="1" type="noConversion"/>
  </si>
  <si>
    <t>RMK</t>
    <phoneticPr fontId="1" type="noConversion"/>
  </si>
  <si>
    <t>VARCHAR2(10)</t>
    <phoneticPr fontId="1" type="noConversion"/>
  </si>
  <si>
    <t>DATE</t>
    <phoneticPr fontId="1" type="noConversion"/>
  </si>
  <si>
    <t>대상DB명</t>
    <phoneticPr fontId="1" type="noConversion"/>
  </si>
  <si>
    <t>DB연결명</t>
    <phoneticPr fontId="1" type="noConversion"/>
  </si>
  <si>
    <t>DB2연결명</t>
    <phoneticPr fontId="1" type="noConversion"/>
  </si>
  <si>
    <t>품질검증규칙</t>
    <phoneticPr fontId="1" type="noConversion"/>
  </si>
  <si>
    <t>TG_DB_NM</t>
    <phoneticPr fontId="1" type="noConversion"/>
  </si>
  <si>
    <t>대상DB명</t>
    <phoneticPr fontId="1" type="noConversion"/>
  </si>
  <si>
    <t>VARCHAR2(50)</t>
    <phoneticPr fontId="1" type="noConversion"/>
  </si>
  <si>
    <t>DB_N2_CONN_NM</t>
    <phoneticPr fontId="1" type="noConversion"/>
  </si>
  <si>
    <t>VARCHAR2(100)</t>
    <phoneticPr fontId="1" type="noConversion"/>
  </si>
  <si>
    <t>VARCHAR2(1000)</t>
    <phoneticPr fontId="1" type="noConversion"/>
  </si>
  <si>
    <t>VARCHAR2(2000)</t>
    <phoneticPr fontId="1" type="noConversion"/>
  </si>
  <si>
    <t>LOG_ID</t>
    <phoneticPr fontId="1" type="noConversion"/>
  </si>
  <si>
    <t>VARCHAR2(30)</t>
    <phoneticPr fontId="1" type="noConversion"/>
  </si>
  <si>
    <t>로그ID</t>
    <phoneticPr fontId="1" type="noConversion"/>
  </si>
  <si>
    <t>LOG_ID || "_" || TO_CHAR(SYSDATE, 'YYMMDDHH24MISS')</t>
    <phoneticPr fontId="1" type="noConversion"/>
  </si>
  <si>
    <t xml:space="preserve">      LOG_ID                                       VARCHAR2(30)      NOT NULL</t>
  </si>
  <si>
    <t xml:space="preserve">    , RULE_ID                                      VARCHAR2(10)      NOT NULL</t>
  </si>
  <si>
    <t xml:space="preserve">    , VRFY_DTM                                     DATE              NOT NULL</t>
  </si>
  <si>
    <t xml:space="preserve">    , VRFY_RSLT                                    VARCHAR2(10)</t>
  </si>
  <si>
    <t xml:space="preserve">    , SQL_RSLT                                     VARCHAR2(100)</t>
  </si>
  <si>
    <t xml:space="preserve">    , SQL_N2_RSLT                                  VARCHAR2(100)</t>
  </si>
  <si>
    <t xml:space="preserve">    , ERR_CD                                       VARCHAR2(100)</t>
  </si>
  <si>
    <t xml:space="preserve">    , ERR_MSG                                      VARCHAR2(1000)</t>
  </si>
  <si>
    <t xml:space="preserve">    , PROC_STTS                                    VARCHAR2(50)</t>
  </si>
  <si>
    <t xml:space="preserve">    , STTS_DTM                                     DATE</t>
  </si>
  <si>
    <t xml:space="preserve">    , STRT_DTM                                     DATE</t>
  </si>
  <si>
    <t xml:space="preserve">    , END_DTM                                      DATE</t>
  </si>
  <si>
    <t xml:space="preserve">    , RMK                                          VARCHAR2(2000)</t>
  </si>
  <si>
    <t>) TABLESPACE NPIMS_DQ_DAT01;</t>
  </si>
  <si>
    <t xml:space="preserve">      LOG_ID</t>
  </si>
  <si>
    <t>) USING INDEX TABLESPACE NPIMS_DQ_DAT01;</t>
  </si>
  <si>
    <t>CREATE TABLE DQ_ADM.TB_DQM_VRFY_LOGS (</t>
  </si>
  <si>
    <t>ALTER TABLE DQ_ADM.TB_DQM_VRFY_LOGS</t>
  </si>
  <si>
    <t>ADD CONSTRAINT TB_DQM_VRFY_LOGS_PK PRIMARY KEY (</t>
  </si>
  <si>
    <t>COMMENT ON TABLE DQ_ADM.TB_DQM_VRFY_LOGS                 IS '검증로그';</t>
  </si>
  <si>
    <t>COMMENT ON COLUMN DQ_ADM.TB_DQM_VRFY_LOGS.LOG_ID                          IS '로그ID';</t>
  </si>
  <si>
    <t>COMMENT ON COLUMN DQ_ADM.TB_DQM_VRFY_LOGS.RULE_ID                         IS '규칙ID';</t>
  </si>
  <si>
    <t>COMMENT ON COLUMN DQ_ADM.TB_DQM_VRFY_LOGS.VRFY_DTM                        IS '검증일시';</t>
  </si>
  <si>
    <t>COMMENT ON COLUMN DQ_ADM.TB_DQM_VRFY_LOGS.VRFY_RSLT                       IS '검증결과';</t>
  </si>
  <si>
    <t>COMMENT ON COLUMN DQ_ADM.TB_DQM_VRFY_LOGS.SQL_RSLT                        IS 'SQL결과';</t>
  </si>
  <si>
    <t>COMMENT ON COLUMN DQ_ADM.TB_DQM_VRFY_LOGS.SQL_N2_RSLT                     IS 'SQL2결과';</t>
  </si>
  <si>
    <t>COMMENT ON COLUMN DQ_ADM.TB_DQM_VRFY_LOGS.ERR_CD                          IS '오류코드';</t>
  </si>
  <si>
    <t>COMMENT ON COLUMN DQ_ADM.TB_DQM_VRFY_LOGS.ERR_MSG                         IS '오류메시지';</t>
  </si>
  <si>
    <t>COMMENT ON COLUMN DQ_ADM.TB_DQM_VRFY_LOGS.PROC_STTS                       IS '진행상태';</t>
  </si>
  <si>
    <t>COMMENT ON COLUMN DQ_ADM.TB_DQM_VRFY_LOGS.STTS_DTM                        IS '상태일시';</t>
  </si>
  <si>
    <t>COMMENT ON COLUMN DQ_ADM.TB_DQM_VRFY_LOGS.STRT_DTM                        IS '시작일시';</t>
  </si>
  <si>
    <t>COMMENT ON COLUMN DQ_ADM.TB_DQM_VRFY_LOGS.END_DTM                         IS '종료일시';</t>
  </si>
  <si>
    <t>COMMENT ON COLUMN DQ_ADM.TB_DQM_VRFY_LOGS.RMK                             IS '비고';</t>
  </si>
  <si>
    <t>CREATE TABLE DQ_ADM.TB_DQM_RULES</t>
  </si>
  <si>
    <t>(</t>
  </si>
  <si>
    <t xml:space="preserve">    RULE_ID         VARCHAR2(10) NOT NULL,</t>
  </si>
  <si>
    <t xml:space="preserve">    LCLS_NM         VARCHAR2(100),</t>
  </si>
  <si>
    <t xml:space="preserve">    MCLS_NM         VARCHAR2(100),</t>
  </si>
  <si>
    <t xml:space="preserve">    TG_DB_NM        VARCHAR2(50),</t>
  </si>
  <si>
    <t xml:space="preserve">    OBJ_NM          VARCHAR2(30),</t>
  </si>
  <si>
    <t xml:space="preserve">    OBJ_KO_NM       VARCHAR2(200),</t>
  </si>
  <si>
    <t xml:space="preserve">    RULE_DFN        VARCHAR2(1000),</t>
  </si>
  <si>
    <t xml:space="preserve">    VRFY_DFN        VARCHAR2(1000),</t>
  </si>
  <si>
    <t xml:space="preserve">    ERR_PROC_DFN    VARCHAR2(1000),</t>
  </si>
  <si>
    <t xml:space="preserve">    DB_CONN_NM      VARCHAR2(30),</t>
  </si>
  <si>
    <t xml:space="preserve">    VRFY_SQL        VARCHAR2(4000),</t>
  </si>
  <si>
    <t xml:space="preserve">    DB_N2_CONN_NM   VARCHAR2(30),</t>
  </si>
  <si>
    <t xml:space="preserve">    VRFY_N2_SQL     VARCHAR2(4000),</t>
  </si>
  <si>
    <t xml:space="preserve">    ERR_TAB_NM      VARCHAR2(30),</t>
  </si>
  <si>
    <t xml:space="preserve">    RMK             VARCHAR2(200),</t>
  </si>
  <si>
    <t xml:space="preserve">    USE_YN          VARCHAR2(1),</t>
  </si>
  <si>
    <t xml:space="preserve">    FST_INSRT_DTM   DATE,</t>
  </si>
  <si>
    <t xml:space="preserve">    FST_INSRTR_ID   VARCHAR2(20),</t>
  </si>
  <si>
    <t xml:space="preserve">    LST_MDFY_DTM    DATE,</t>
  </si>
  <si>
    <t xml:space="preserve">    LST_MDFYR_ID    VARCHAR2(20)</t>
  </si>
  <si>
    <t>)</t>
  </si>
  <si>
    <t>CREATE UNIQUE INDEX DQ_ADM.PK_TB_DQM_RULES</t>
  </si>
  <si>
    <t xml:space="preserve">ON DQ_ADM.TB_DQM_RULES (RULE_ID) </t>
  </si>
  <si>
    <t>ALTER TABLE DQ_ADM.TB_DQM_RULES</t>
  </si>
  <si>
    <t>COMMENT ON TABLE DQ_ADM.TB_DQM_RULES IS '품질검증규칙';</t>
  </si>
  <si>
    <t>COMMENT ON COLUMN DQ_ADM.TB_DQM_RULES.RULE_ID IS '규칙ID';</t>
  </si>
  <si>
    <t>COMMENT ON COLUMN DQ_ADM.TB_DQM_RULES.RULE_TYPE IS '규칙유형';</t>
  </si>
  <si>
    <t>COMMENT ON COLUMN DQ_ADM.TB_DQM_RULES.LCLS_NM IS '대분류명';</t>
  </si>
  <si>
    <t>COMMENT ON COLUMN DQ_ADM.TB_DQM_RULES.MCLS_NM IS '중분류명';</t>
  </si>
  <si>
    <t>COMMENT ON COLUMN DQ_ADM.TB_DQM_RULES.TG_DB_NM IS '대상DB명';</t>
  </si>
  <si>
    <t>COMMENT ON COLUMN DQ_ADM.TB_DQM_RULES.OBJ_NM IS '오브젝트명';</t>
  </si>
  <si>
    <t>COMMENT ON COLUMN DQ_ADM.TB_DQM_RULES.OBJ_KO_NM IS '오브젝트한글명';</t>
  </si>
  <si>
    <t>COMMENT ON COLUMN DQ_ADM.TB_DQM_RULES.RULE_DFN IS '규칙정의';</t>
  </si>
  <si>
    <t>COMMENT ON COLUMN DQ_ADM.TB_DQM_RULES.VRFY_DFN IS '검증정의';</t>
  </si>
  <si>
    <t>COMMENT ON COLUMN DQ_ADM.TB_DQM_RULES.ERR_PROC_DFN IS '오류처리정의';</t>
  </si>
  <si>
    <t>COMMENT ON COLUMN DQ_ADM.TB_DQM_RULES.DB_CONN_NM IS 'DB연결명';</t>
  </si>
  <si>
    <t>COMMENT ON COLUMN DQ_ADM.TB_DQM_RULES.VRFY_SQL IS '검증SQL';</t>
  </si>
  <si>
    <t>COMMENT ON COLUMN DQ_ADM.TB_DQM_RULES.DB_N2_CONN_NM IS 'DB연결명';</t>
  </si>
  <si>
    <t>COMMENT ON COLUMN DQ_ADM.TB_DQM_RULES.VRFY_N2_SQL IS '검증2SQL';</t>
  </si>
  <si>
    <t>COMMENT ON COLUMN DQ_ADM.TB_DQM_RULES.ERR_TAB_NM IS '오류테이블명';</t>
  </si>
  <si>
    <t>COMMENT ON COLUMN DQ_ADM.TB_DQM_RULES.RMK IS '비고';</t>
  </si>
  <si>
    <t>COMMENT ON COLUMN DQ_ADM.TB_DQM_RULES.USE_YN IS '사용_여부';</t>
  </si>
  <si>
    <t>COMMENT ON COLUMN DQ_ADM.TB_DQM_RULES.FST_INSRT_DTM IS '최초입력일시';</t>
  </si>
  <si>
    <t>COMMENT ON COLUMN DQ_ADM.TB_DQM_RULES.FST_INSRTR_ID IS '최초입력자ID';</t>
  </si>
  <si>
    <t>COMMENT ON COLUMN DQ_ADM.TB_DQM_RULES.LST_MDFY_DTM IS '최종수정일시';</t>
  </si>
  <si>
    <t>COMMENT ON COLUMN DQ_ADM.TB_DQM_RULES.LST_MDFYR_ID IS '최종수정자ID';</t>
  </si>
  <si>
    <t>TABLESPACE NPIMS_DQ_DAT01;</t>
    <phoneticPr fontId="1" type="noConversion"/>
  </si>
  <si>
    <t>TABLESPACE NPIMS_DQ_DAT01;</t>
    <phoneticPr fontId="1" type="noConversion"/>
  </si>
  <si>
    <t>ADD CONSTRAINT PK_TB_DQM_RULES PRIMARY KEY (RULE_ID);</t>
    <phoneticPr fontId="1" type="noConversion"/>
  </si>
  <si>
    <t>SELECT ASSETS_NO, IRDS_NO, AREA_CODE FROM TNID_IRDSREGSTR_DAMO WHERE DELETE_AT = 'N' AND ARNG_DE IS NOT NULL AND TRIM(TRANSLATE(AREA_CODE, '0123456789-',' ')) IS NOT NULL</t>
    <phoneticPr fontId="1" type="noConversion"/>
  </si>
  <si>
    <t>SELECT ASSETS_NO, IRDS_NO, IRDS_DE FROM TNID_IRDSREGSTR_DAMO WHERE DELETE_AT = 'N' AND ARNG_DE IS NOT NULL AND NPIMSGIS.SF_IS_DATE(IRDS_DE) = 0</t>
    <phoneticPr fontId="1" type="noConversion"/>
  </si>
  <si>
    <t>성공(1)</t>
    <phoneticPr fontId="1" type="noConversion"/>
  </si>
  <si>
    <t>ETL</t>
    <phoneticPr fontId="1" type="noConversion"/>
  </si>
  <si>
    <t>DW</t>
    <phoneticPr fontId="1" type="noConversion"/>
  </si>
  <si>
    <t>공통코드</t>
    <phoneticPr fontId="1" type="noConversion"/>
  </si>
  <si>
    <t>TNID_CMMNSECODE</t>
  </si>
  <si>
    <t>HIVE</t>
    <phoneticPr fontId="1" type="noConversion"/>
  </si>
  <si>
    <t>SELECT COUNT(*) FROM DW.TW_CM_CMMNSECODE</t>
    <phoneticPr fontId="1" type="noConversion"/>
  </si>
  <si>
    <t>D</t>
    <phoneticPr fontId="1" type="noConversion"/>
  </si>
  <si>
    <t>W</t>
    <phoneticPr fontId="1" type="noConversion"/>
  </si>
  <si>
    <t>CYCLE</t>
    <phoneticPr fontId="1" type="noConversion"/>
  </si>
  <si>
    <t>주기</t>
    <phoneticPr fontId="1" type="noConversion"/>
  </si>
  <si>
    <t>VARCHAR2(1)</t>
    <phoneticPr fontId="1" type="noConversion"/>
  </si>
  <si>
    <t>NULL</t>
    <phoneticPr fontId="1" type="noConversion"/>
  </si>
  <si>
    <t xml:space="preserve">    CYCLE           VARCHAR2(10),</t>
    <phoneticPr fontId="1" type="noConversion"/>
  </si>
  <si>
    <t>COMMENT ON COLUMN DQ_ADM.TB_DQM_RULES.CYCLE IS '주기';</t>
    <phoneticPr fontId="1" type="noConversion"/>
  </si>
  <si>
    <t>테스트</t>
    <phoneticPr fontId="1" type="noConversion"/>
  </si>
  <si>
    <t>C000019</t>
  </si>
  <si>
    <t>SELECT COUNT(*) FROM DW.TM_CM_CMMNSECODE WHERE DW_STDR_DE = '${today}'</t>
    <phoneticPr fontId="1" type="noConversion"/>
  </si>
  <si>
    <t>SELECT SE_CODE, SE_NM FROM DM_ADM.TM_CM_CMMNSECODE WHERE SE_CODE LIKE 'NP00%'</t>
  </si>
  <si>
    <t>SELECT SE_CODE, NVL(SE_NM,'-') SE_NAME FROM TNID_CMMNSECODE WHERE SE_CODE LIKE 'NP00%'</t>
    <phoneticPr fontId="1" type="noConversion"/>
  </si>
  <si>
    <t>DM</t>
    <phoneticPr fontId="1" type="noConversion"/>
  </si>
  <si>
    <t>표준화</t>
    <phoneticPr fontId="1" type="noConversion"/>
  </si>
  <si>
    <t>마스터데이터</t>
    <phoneticPr fontId="1" type="noConversion"/>
  </si>
  <si>
    <t>업무룰</t>
    <phoneticPr fontId="1" type="noConversion"/>
  </si>
  <si>
    <t>업무룰</t>
    <phoneticPr fontId="1" type="noConversion"/>
  </si>
  <si>
    <t>표준화</t>
    <phoneticPr fontId="1" type="noConversion"/>
  </si>
  <si>
    <t>정합성</t>
    <phoneticPr fontId="1" type="noConversion"/>
  </si>
  <si>
    <t xml:space="preserve">    RULE_TYPE       VARCHAR2(50),</t>
    <phoneticPr fontId="1" type="noConversion"/>
  </si>
  <si>
    <t>SELECTA.ASSETS_NO, A.PRPRTY_KND_CODE
FROM TNID_BASSREGSTR A
WHERE (A.ASSETS_NO, A.PRPRTY_KND_CODE) NOT IN
      (   SELECT ASSETS_NO, 'A' PRPRTY_KND_CODE  FROM TNID_LADREGSTR          -- 토지 대장 (종류코드 A)
          UNION ALL
          SELECT ASSETS_NO, 'B' PRPRTY_KND_CODE  FROM TNID_BULDREGSTR          -- 건물 대장 (종류코드 B)
          UNION ALL
          SELECT ASSETS_NO, 'C' PRPRTY_KND_CODE  FROM TNID_STNDTRIREGSTR      -- 입목죽 대장 D (종류코드 C)
          UNION ALL
          SELECT ASSETS_NO, 'D' PRPRTY_KND_CODE  FROM TNID_MCHN_UTNSIL_RGSTR_D  -- 기계기구대장 (종류코드 D)
          UNION ALL
          SELECT ASSETS_NO, 'E' PRPRTY_KND_CODE  FROM TNID_ATCNREGSTR          -- 공작물  대장 (종류코드 E)
          UNION ALL
          SELECT ASSETS_NO, 'F' PRPRTY_KND_CODE  FROM TNID_SHIPARPLN_RGSTR_D  -- 선박항공기대장 (종류코드 F)
          UNION ALL
          SELECT ASSETS_NO, 'G' PRPRTY_KND_CODE  FROM TNID_NGPT_RGSTR_D          -- 무체재산대장 (종류코드 G)
          UNION ALL
          SELECT ASSETS_NO, 'H' PRPRTY_KND_CODE  FROM TNID_SECRITSREGSTR      -- 유가증권 대장 D (종류코드 H)
      )</t>
    <phoneticPr fontId="1" type="noConversion"/>
  </si>
  <si>
    <t>SELECT A.CNTRCT_SEQ_NO, A.CNTRCT_MNG_NO, A.CNTRCT_NO, A.CTR_B_DT
FROM TNID_CNTRCTINFO_D
WHERE 1=1 -- CTR_DT &gt; '20100000'
  AND (CTR_B_DT &gt; '20160000' -- 
      OR CTR_B_DT  &lt; '18000000'
      OR CTR_B_DT &gt; CTR_EDT)</t>
    <phoneticPr fontId="1" type="noConversion"/>
  </si>
  <si>
    <t>Y</t>
    <phoneticPr fontId="1" type="noConversion"/>
  </si>
  <si>
    <t>SELECT COUNT(*) FROM TNID_CMMNSECODE</t>
    <phoneticPr fontId="1" type="noConversion"/>
  </si>
  <si>
    <t>DM</t>
    <phoneticPr fontId="1" type="noConversion"/>
  </si>
  <si>
    <t>SELECT COUNT(*) FROM DW.TW_CM_CMMNSECODE WHERE DW_STDR_DE = '${today}'</t>
    <phoneticPr fontId="1" type="noConversion"/>
  </si>
  <si>
    <t>SELECT CNTRCT_SEQ_NO, CNTRCT_NO, CNTRCT_BEGIN_DE  FROM TNID_CNTRCT_M WHERE NPIMSGIS.SF_IS_DATE(CNTRCT_BEGIN_DE) = 0</t>
    <phoneticPr fontId="1" type="noConversion"/>
  </si>
  <si>
    <t>성공(1)</t>
    <phoneticPr fontId="1" type="noConversion"/>
  </si>
  <si>
    <t>성공(1)</t>
    <phoneticPr fontId="1" type="noConversion"/>
  </si>
  <si>
    <t>SELECT A.ASSETS_NO, A.PRPRTY_KND_CODE
FROM TNID_BASSREGSTR A
WHERE (A.ASSETS_NO, A.PRPRTY_KND_CODE) NOT IN
      (   SELECT ASSETS_NO, 'A' PRPRTY_KND_CODE  FROM TNID_LADREGSTR          -- 토지 대장 (종류코드 A)
          UNION ALL
          SELECT ASSETS_NO, 'B' PRPRTY_KND_CODE  FROM TNID_BULDREGSTR          -- 건물 대장 (종류코드 B)
          UNION ALL
          SELECT ASSETS_NO, 'C' PRPRTY_KND_CODE  FROM TNID_STNDTRIREGSTR      -- 입목죽 대장 D (종류코드 C)
          UNION ALL
          SELECT ASSETS_NO, 'D' PRPRTY_KND_CODE  FROM TNID_MCHN_UTNSIL_RGSTR_D  -- 기계기구대장 (종류코드 D)
          UNION ALL
          SELECT ASSETS_NO, 'E' PRPRTY_KND_CODE  FROM TNID_ATCNREGSTR          -- 공작물  대장 (종류코드 E)
          UNION ALL
          SELECT ASSETS_NO, 'F' PRPRTY_KND_CODE  FROM TNID_SHIPARPLN_RGSTR_D  -- 선박항공기대장 (종류코드 F)
          UNION ALL
          SELECT ASSETS_NO, 'G' PRPRTY_KND_CODE  FROM TNID_NGPT_RGSTR_D          -- 무체재산대장 (종류코드 G)
          UNION ALL
          SELECT ASSETS_NO, 'H' PRPRTY_KND_CODE  FROM TNID_SECRITSREGSTR      -- 유가증권 대장 D (종류코드 H)
      )</t>
    <phoneticPr fontId="1" type="noConversion"/>
  </si>
  <si>
    <t>TNID_MSTPLPROVSEXCUTACMSLT_D</t>
  </si>
  <si>
    <t>프로파일링</t>
    <phoneticPr fontId="1" type="noConversion"/>
  </si>
  <si>
    <t>일단토지</t>
    <phoneticPr fontId="1" type="noConversion"/>
  </si>
  <si>
    <t>자산번호</t>
    <phoneticPr fontId="1" type="noConversion"/>
  </si>
  <si>
    <t>컬럼명</t>
    <phoneticPr fontId="1" type="noConversion"/>
  </si>
  <si>
    <t>컬럼</t>
    <phoneticPr fontId="1" type="noConversion"/>
  </si>
  <si>
    <t>비교테이블</t>
    <phoneticPr fontId="1" type="noConversion"/>
  </si>
  <si>
    <t>비교테이블명</t>
    <phoneticPr fontId="1" type="noConversion"/>
  </si>
  <si>
    <t>규칙정의</t>
    <phoneticPr fontId="1" type="noConversion"/>
  </si>
  <si>
    <t>검증방법</t>
    <phoneticPr fontId="1" type="noConversion"/>
  </si>
  <si>
    <t>처리사항</t>
    <phoneticPr fontId="1" type="noConversion"/>
  </si>
  <si>
    <t>지역코드</t>
    <phoneticPr fontId="1" type="noConversion"/>
  </si>
  <si>
    <t>AREA_CODE</t>
    <phoneticPr fontId="1" type="noConversion"/>
  </si>
  <si>
    <t>증감일자</t>
    <phoneticPr fontId="1" type="noConversion"/>
  </si>
  <si>
    <t>IRDS_DE</t>
    <phoneticPr fontId="1" type="noConversion"/>
  </si>
  <si>
    <t>ASSETS_NO</t>
    <phoneticPr fontId="1" type="noConversion"/>
  </si>
  <si>
    <t>기본대장</t>
    <phoneticPr fontId="1" type="noConversion"/>
  </si>
  <si>
    <t>TNID_BASSREGSTR</t>
    <phoneticPr fontId="1" type="noConversion"/>
  </si>
  <si>
    <t>세부내역</t>
    <phoneticPr fontId="1" type="noConversion"/>
  </si>
  <si>
    <t>*</t>
    <phoneticPr fontId="1" type="noConversion"/>
  </si>
  <si>
    <t>dBrain계약 정보(TNID_CNTRCTINFO_D) 테이블의 계약 시작 일자(CNTRCT_BEGIN_DE) 컬럼의 값 오류
시작일자의 년도가 0106, 0225로 시작하거나 2066년이 시작년도인데 2006년이 계약종료년도인 경우,,,,
보고서 상 계약시작일자를 년도로 받아야 하는데 오류값이 있어 화면에서 오류값인 년도가 나오고 있음
(2010년 이전 데이터에서 발견 됨)</t>
    <phoneticPr fontId="1" type="noConversion"/>
  </si>
  <si>
    <t>CNTRCT_BEGIN_DE</t>
  </si>
  <si>
    <t>계약시작일자</t>
    <phoneticPr fontId="1" type="noConversion"/>
  </si>
  <si>
    <t>유무상구분코드</t>
    <phoneticPr fontId="1" type="noConversion"/>
  </si>
  <si>
    <t>유무상구분코드(CMPNS_GRTS_SE_CODE )는 F(무상), N(유상)이 있어야 한다.</t>
    <phoneticPr fontId="1" type="noConversion"/>
  </si>
  <si>
    <t>CMPNS_GRTS_SE_CODE</t>
  </si>
  <si>
    <t>운영</t>
    <phoneticPr fontId="1" type="noConversion"/>
  </si>
  <si>
    <t>계약</t>
    <phoneticPr fontId="1" type="noConversion"/>
  </si>
  <si>
    <t>결산</t>
    <phoneticPr fontId="1" type="noConversion"/>
  </si>
  <si>
    <t>계획</t>
    <phoneticPr fontId="1" type="noConversion"/>
  </si>
  <si>
    <t>종합계획</t>
    <phoneticPr fontId="1" type="noConversion"/>
  </si>
  <si>
    <t>대장</t>
    <phoneticPr fontId="1" type="noConversion"/>
  </si>
  <si>
    <t>대장</t>
    <phoneticPr fontId="1" type="noConversion"/>
  </si>
  <si>
    <t xml:space="preserve">비교DB </t>
    <phoneticPr fontId="1" type="noConversion"/>
  </si>
  <si>
    <t>HIVE(DW)</t>
    <phoneticPr fontId="1" type="noConversion"/>
  </si>
  <si>
    <t>HIVE(DM)</t>
    <phoneticPr fontId="1" type="noConversion"/>
  </si>
  <si>
    <t>OLAP</t>
    <phoneticPr fontId="1" type="noConversion"/>
  </si>
  <si>
    <t>OLAPDB</t>
    <phoneticPr fontId="1" type="noConversion"/>
  </si>
  <si>
    <t xml:space="preserve">통합DB </t>
    <phoneticPr fontId="1" type="noConversion"/>
  </si>
  <si>
    <t xml:space="preserve">통합DB </t>
    <phoneticPr fontId="1" type="noConversion"/>
  </si>
  <si>
    <t>ET00001</t>
    <phoneticPr fontId="1" type="noConversion"/>
  </si>
  <si>
    <t>ET00002</t>
  </si>
  <si>
    <t>ET00003</t>
  </si>
  <si>
    <t>A000001</t>
    <phoneticPr fontId="1" type="noConversion"/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</si>
  <si>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</si>
  <si>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</si>
  <si>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</si>
  <si>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</si>
  <si>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</si>
  <si>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</si>
  <si>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</si>
  <si>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</si>
  <si>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</si>
  <si>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</si>
  <si>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</si>
  <si>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</si>
  <si>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</si>
  <si>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</si>
  <si>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</si>
  <si>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기본대장</t>
    <phoneticPr fontId="1" type="noConversion"/>
  </si>
  <si>
    <t>TW_RG_BASSREGSTR</t>
    <phoneticPr fontId="1" type="noConversion"/>
  </si>
  <si>
    <t>TM_RG_BASSREGSTR</t>
    <phoneticPr fontId="1" type="noConversion"/>
  </si>
  <si>
    <t>HIVE(DW)</t>
    <phoneticPr fontId="1" type="noConversion"/>
  </si>
  <si>
    <t>HIVE</t>
    <phoneticPr fontId="1" type="noConversion"/>
  </si>
  <si>
    <t>SELECT COUNT(*) FROM DW.TW_RG_BASSREGSTR WHERE DW_STDR_DE = '${today}'</t>
    <phoneticPr fontId="1" type="noConversion"/>
  </si>
  <si>
    <t>SELECT COUNT(*) FROM TNID_BASSREGSTR</t>
    <phoneticPr fontId="1" type="noConversion"/>
  </si>
  <si>
    <t>SELECT COUNT(*) FROM DM.TM_RG_BASSREGSTR</t>
    <phoneticPr fontId="1" type="noConversion"/>
  </si>
  <si>
    <t>SELECT COUNT(*) FROM TM_RG_BASSREGSTR</t>
    <phoneticPr fontId="1" type="noConversion"/>
  </si>
  <si>
    <t>TB_DQM_RULES2</t>
  </si>
  <si>
    <t>검증규칙</t>
  </si>
  <si>
    <t>PCTFREE 10 INITRANS 1 MAXTRANS 255 TABLESPACE NPIMS_DQ_DAT01 STORAGE ( ), Primary Key:PK_TB_DQM_RULES2 =&gt; PCTFREE 10 INITRANS 2 MAXTRANS 255 TABLESPACE NPIMS_DQ_DAT01 STORAGE ()</t>
    <phoneticPr fontId="1" type="noConversion"/>
  </si>
  <si>
    <t>VARCHAR2(50)</t>
  </si>
  <si>
    <t>대분류</t>
  </si>
  <si>
    <t>중분류</t>
  </si>
  <si>
    <t>대상DB</t>
  </si>
  <si>
    <t>대상테이블</t>
  </si>
  <si>
    <t>대상컬럼</t>
  </si>
  <si>
    <t>대상테이블명</t>
  </si>
  <si>
    <t>대상컬럼명</t>
  </si>
  <si>
    <t>검증방법</t>
  </si>
  <si>
    <t>처리사항</t>
  </si>
  <si>
    <t>DB_N1_CONN_NM</t>
  </si>
  <si>
    <t>DB1연결명</t>
  </si>
  <si>
    <t>RULE_N1_SQL</t>
  </si>
  <si>
    <t>검증1SQL</t>
  </si>
  <si>
    <t>DB_N2_CONN_NM</t>
  </si>
  <si>
    <t>DB2연결명</t>
  </si>
  <si>
    <t>RULE_N2_SQL</t>
  </si>
  <si>
    <t>ERR_SAV_TAB_NM</t>
  </si>
  <si>
    <t>오류저장테이블명</t>
  </si>
  <si>
    <t>CYCLE</t>
  </si>
  <si>
    <t>주기</t>
  </si>
  <si>
    <t>사용여부</t>
  </si>
  <si>
    <t>TGT_DB_NM</t>
  </si>
  <si>
    <t>TGT_TAB_NM</t>
  </si>
  <si>
    <t>TGT_COL_NM</t>
  </si>
  <si>
    <t>TGT_TAB_KO_NM</t>
  </si>
  <si>
    <t>TGT_COL_KO_NM</t>
  </si>
  <si>
    <t>CMP_DB_NM</t>
  </si>
  <si>
    <t>비교DB</t>
  </si>
  <si>
    <t>CMP_TAB_NM</t>
  </si>
  <si>
    <t>비교테이블</t>
  </si>
  <si>
    <t>CMP_TAB_KO_NM</t>
  </si>
  <si>
    <t>비교테이블명</t>
  </si>
  <si>
    <t>SELECT ASSETS_NO, IRDS_NO, IRDS_DE, AREA_CODE FROM TNID_IRDSREGSTR_DAMO WHERE DELETE_AT = 'N' AND ARNG_DE IS NOT NULL AND TRIM(TRANSLATE(AREA_CODE, '0123456789-',' ')) IS NOT NULL</t>
    <phoneticPr fontId="1" type="noConversion"/>
  </si>
  <si>
    <t>NPIMSST</t>
    <phoneticPr fontId="1" type="noConversion"/>
  </si>
  <si>
    <t>검증유형</t>
    <phoneticPr fontId="1" type="noConversion"/>
  </si>
  <si>
    <t>업무</t>
    <phoneticPr fontId="1" type="noConversion"/>
  </si>
  <si>
    <t>테이블</t>
    <phoneticPr fontId="1" type="noConversion"/>
  </si>
  <si>
    <t>검증SQL1문장</t>
    <phoneticPr fontId="1" type="noConversion"/>
  </si>
  <si>
    <t>비고</t>
    <phoneticPr fontId="1" type="noConversion"/>
  </si>
  <si>
    <t>ETOM0001</t>
    <phoneticPr fontId="4" type="noConversion"/>
  </si>
  <si>
    <t>ETL</t>
    <phoneticPr fontId="4" type="noConversion"/>
  </si>
  <si>
    <t>ORACLE DM</t>
    <phoneticPr fontId="4" type="noConversion"/>
  </si>
  <si>
    <t>OLAP</t>
    <phoneticPr fontId="4" type="noConversion"/>
  </si>
  <si>
    <t>TM_AQ_ACQSCNTRCTSTTUS</t>
  </si>
  <si>
    <t>DM_AQ_취득계약현황</t>
  </si>
  <si>
    <t>HIVE DM</t>
    <phoneticPr fontId="4" type="noConversion"/>
  </si>
  <si>
    <t>건수검증</t>
    <phoneticPr fontId="4" type="noConversion"/>
  </si>
  <si>
    <t>NPIMSST</t>
    <phoneticPr fontId="4" type="noConversion"/>
  </si>
  <si>
    <t>HIVE</t>
    <phoneticPr fontId="4" type="noConversion"/>
  </si>
  <si>
    <t>D</t>
    <phoneticPr fontId="4" type="noConversion"/>
  </si>
  <si>
    <t>Y</t>
    <phoneticPr fontId="4" type="noConversion"/>
  </si>
  <si>
    <t>송정훈</t>
    <phoneticPr fontId="4" type="noConversion"/>
  </si>
  <si>
    <t>ETOM0002</t>
  </si>
  <si>
    <t>TM_AQ_ACQSIRDSSTTUS</t>
  </si>
  <si>
    <t>DM_AQ_취득증감현황</t>
  </si>
  <si>
    <t>ETOM0003</t>
  </si>
  <si>
    <t>TM_AQ_ASSETSCL_SM_D</t>
  </si>
  <si>
    <t>DM_AQ_자산별 집계</t>
  </si>
  <si>
    <t>ETOM0004</t>
  </si>
  <si>
    <t>TM_AQ_NPRTYSTTUS</t>
  </si>
  <si>
    <t>DM_AQ_국유재산현황</t>
  </si>
  <si>
    <t>ETOM0005</t>
  </si>
  <si>
    <t>TM_AQ_SAVLDPUCHASSTTUS</t>
  </si>
  <si>
    <t>DM_AQ_비축토지매입현황</t>
  </si>
  <si>
    <t>ETOM0006</t>
  </si>
  <si>
    <t>TM_DV_GOLNDEXMPLDEVLOPSTTUS</t>
  </si>
  <si>
    <t>DM_DV_국유지시범개발현황</t>
  </si>
  <si>
    <t>ETOM0007</t>
  </si>
  <si>
    <t>TM_OP_ACCDTEXAMINBULDSTATS_D</t>
  </si>
  <si>
    <t>DM_OP_실태 조사 건물 통계 D</t>
  </si>
  <si>
    <t>ETOM0008</t>
  </si>
  <si>
    <t>TM_OP_ACCDTEXAMINPOSSDELST_D</t>
  </si>
  <si>
    <t>DM_OP_실태 조사 점유 상세 통계 D</t>
  </si>
  <si>
    <t>ETOM0009</t>
  </si>
  <si>
    <t>TM_OP_ACCDTEXAMINPOSSESNDTL</t>
  </si>
  <si>
    <t>DM_OP_실태 조사 점유 상세</t>
  </si>
  <si>
    <t>ETOM0010</t>
  </si>
  <si>
    <t>TM_OP_ACCDTEXAMINPROGRSDTL</t>
  </si>
  <si>
    <t>DM_OP_실태 조사 진행 상세</t>
  </si>
  <si>
    <t>ETOM0011</t>
  </si>
  <si>
    <t>TM_OP_ACCDTEXAMINRESULTLAD</t>
  </si>
  <si>
    <t>DM_OP_실태 조사 결과 토지</t>
  </si>
  <si>
    <t>ETOM0012</t>
  </si>
  <si>
    <t>TM_OP_ACCDTEXAMINRESULTSTATS_D</t>
  </si>
  <si>
    <t>DM_OP_실태 조사 결과 토지 통계 D</t>
  </si>
  <si>
    <t>ETOM0013</t>
  </si>
  <si>
    <t>TM_OP_ACQSDSPSCNTRCTSTTUS</t>
  </si>
  <si>
    <t>DM_OP_취득처분계약현황</t>
  </si>
  <si>
    <t>ETOM0014</t>
  </si>
  <si>
    <t>TM_OP_CNSGNESTATESTTUS</t>
  </si>
  <si>
    <t>DM_OP_위탁부동산현황</t>
  </si>
  <si>
    <t>ETOM0015</t>
  </si>
  <si>
    <t>TM_OP_CNSGNMNGSTTUS</t>
  </si>
  <si>
    <t>DM_OP_위탁 관리 현황</t>
  </si>
  <si>
    <t>ETOM0016</t>
  </si>
  <si>
    <t>TM_OP_CNTRCTDTLS_D</t>
  </si>
  <si>
    <t>DM_OP_계약 내역 D</t>
  </si>
  <si>
    <t>ETOM0017</t>
  </si>
  <si>
    <t>TM_OP_CNTRCTRNTFEELEVSTTUS</t>
  </si>
  <si>
    <t>DM_OP_계약사용료징수현황</t>
  </si>
  <si>
    <t>ETOM0018</t>
  </si>
  <si>
    <t>TM_OP_DTHCSNPRTYLEVPAYDTLS</t>
  </si>
  <si>
    <t>DM_OP_사인 국유재산 징수 납부 내역</t>
  </si>
  <si>
    <t>ETOM0019</t>
  </si>
  <si>
    <t>TM_OP_EXCPTOPRATNUSESTTUS</t>
  </si>
  <si>
    <t>DM_OP_특례운용사용현황</t>
  </si>
  <si>
    <t>ETOM0020</t>
  </si>
  <si>
    <t>TM_OP_GNRLPRPRTYLADPRCHASSTTUS</t>
  </si>
  <si>
    <t>DM_OP_일반재산토지매수현황</t>
  </si>
  <si>
    <t>ETOM0021</t>
  </si>
  <si>
    <t>TM_OP_GNRLPRPRTYLADSTTUS</t>
  </si>
  <si>
    <t>DM_OP_일반재산토지현황</t>
  </si>
  <si>
    <t>ETOM0022</t>
  </si>
  <si>
    <t>TM_OP_GNRLPRPRTYLADUSESTTUS</t>
  </si>
  <si>
    <t>DM_OP_일반재산토지사용현황</t>
  </si>
  <si>
    <t>ETOM0023</t>
  </si>
  <si>
    <t>TM_OP_GNRLPRPRTYLOANDTLS</t>
  </si>
  <si>
    <t>DM_OP_일반재산대부내역</t>
  </si>
  <si>
    <t>ETOM0024</t>
  </si>
  <si>
    <t>TM_OP_GNRLPRPRTYLOANSTTUS</t>
  </si>
  <si>
    <t>DM_OP_일반재산대부현황</t>
  </si>
  <si>
    <t>ETOM0025</t>
  </si>
  <si>
    <t>TM_OP_GRAREVPRPRTYSTTUS</t>
  </si>
  <si>
    <t>DM_OP_무상귀속재산현황</t>
  </si>
  <si>
    <t>ETOM0026</t>
  </si>
  <si>
    <t>TM_OP_GRTSCNCSPRPRTYOLNLP</t>
  </si>
  <si>
    <t>DM_OP_무상양여재산공시지가</t>
  </si>
  <si>
    <t>ETOM0027</t>
  </si>
  <si>
    <t>TM_OP_IDLADMINISTPRPRTYDTLS</t>
  </si>
  <si>
    <t>DM_OP_유휴_행정_재산_내역</t>
  </si>
  <si>
    <t>ETOM0028</t>
  </si>
  <si>
    <t>TM_OP_IDLADMPRREPORTSTTUS</t>
  </si>
  <si>
    <t>DM_OP_유휴행정재산보고현황</t>
  </si>
  <si>
    <t>ETOM0029</t>
  </si>
  <si>
    <t>TM_OP_INDVOLNLP</t>
  </si>
  <si>
    <t>DM_OP_개별공시지가</t>
  </si>
  <si>
    <t>ETOM0030</t>
  </si>
  <si>
    <t>TM_OP_IRDSDEVTONCOMPTBULD</t>
  </si>
  <si>
    <t>DM_OP_증감 멸실 완료 건물</t>
  </si>
  <si>
    <t>ETOM0031</t>
  </si>
  <si>
    <t>TM_OP_IRDSDEVTONLADBULDSTTUS</t>
  </si>
  <si>
    <t>DM_OP_증감 멸실 토지 건물 상태</t>
  </si>
  <si>
    <t>ETOM0032</t>
  </si>
  <si>
    <t>TM_OP_IRDSSALECOMPTSTTUS</t>
  </si>
  <si>
    <t>DM_OP_증감 매각 완료 현황</t>
  </si>
  <si>
    <t>ETOM0033</t>
  </si>
  <si>
    <t>TM_OP_IRDSSTTUS</t>
  </si>
  <si>
    <t>DM_OP_증감현황</t>
  </si>
  <si>
    <t>ETOM0034</t>
  </si>
  <si>
    <t>TM_OP_KAMCOLOANCOMPT</t>
  </si>
  <si>
    <t>DM_OP_KAMCO대부완료</t>
  </si>
  <si>
    <t>ETOM0035</t>
  </si>
  <si>
    <t>TM_OP_LADPOSSESNCNTRCTDTLS</t>
  </si>
  <si>
    <t>DM_OP_토지 점유 계약 내역</t>
  </si>
  <si>
    <t>ETOM0036</t>
  </si>
  <si>
    <t>TM_OP_LWSTBASSINFO</t>
  </si>
  <si>
    <t>DM_OP_소송기본정보</t>
  </si>
  <si>
    <t>ETOM0037</t>
  </si>
  <si>
    <t>TM_OP_LWSTCTHIST</t>
  </si>
  <si>
    <t>DM_OP_소송비용이력</t>
  </si>
  <si>
    <t>ETOM0038</t>
  </si>
  <si>
    <t>TM_OP_LWSTREPRATNAMOUNTSTTUS</t>
  </si>
  <si>
    <t>DM_OP_소송_배상_금액_현황</t>
  </si>
  <si>
    <t>ETOM0039</t>
  </si>
  <si>
    <t>TM_OP_MNGACCDTCHCKLNDPCL</t>
  </si>
  <si>
    <t>DM_OP_관리 실태 점검 필지</t>
  </si>
  <si>
    <t>ETOM0040</t>
  </si>
  <si>
    <t>TM_OP_MNGCNVRSSTTUS</t>
  </si>
  <si>
    <t>DM_OP_관리전환현황</t>
  </si>
  <si>
    <t>ETOM0041</t>
  </si>
  <si>
    <t>TM_OP_NPRTYMTLTYPOSSESN</t>
  </si>
  <si>
    <t>DM_OP_국유재산 상호 점유</t>
  </si>
  <si>
    <t>ETOM0042</t>
  </si>
  <si>
    <t>TM_OP_NPRTYOPRATNSTTUS</t>
  </si>
  <si>
    <t>DM_OP_국유재산운용현황</t>
  </si>
  <si>
    <t>ETOM0043</t>
  </si>
  <si>
    <t>TM_OP_OLNLP</t>
  </si>
  <si>
    <t>DM_OP_공시지가</t>
  </si>
  <si>
    <t>ETOM0044</t>
  </si>
  <si>
    <t>TM_OP_POSSESNUSEIRDSSTTUS</t>
  </si>
  <si>
    <t>DM_OP_점유 사용 증감 현황</t>
  </si>
  <si>
    <t>ETOM0045</t>
  </si>
  <si>
    <t>TM_OP_PRESVIMPROPTPRPRTYSTTUS</t>
  </si>
  <si>
    <t>DM_OP_보전 부적합 재산 현황</t>
  </si>
  <si>
    <t>ETOM0046</t>
  </si>
  <si>
    <t>TM_OP_PRPOSABLPRPRTYHIST</t>
  </si>
  <si>
    <t>DM_OP_용도폐지재산이력</t>
  </si>
  <si>
    <t>ETOM0047</t>
  </si>
  <si>
    <t>TM_OP_REGSTRACCTOCNTRCTSTTUS</t>
  </si>
  <si>
    <t>DM_OP_대장별계약현황</t>
  </si>
  <si>
    <t>ETOM0048</t>
  </si>
  <si>
    <t>TM_OP_RGSBUKLADPLANSTTUS</t>
  </si>
  <si>
    <t>DM_OP_등기부 토지 계획 현황</t>
  </si>
  <si>
    <t>ETOM0049</t>
  </si>
  <si>
    <t>TM_OP_RIGHTPRESVPRTNACRSLTRD</t>
  </si>
  <si>
    <t>DM_OP_권리 보전 추진 실적 보고서</t>
  </si>
  <si>
    <t>ETOM0050</t>
  </si>
  <si>
    <t>TM_OP_RIGHTPRESVPRTNSTTUS</t>
  </si>
  <si>
    <t>DM_OP_권리 보전 추진 현황</t>
  </si>
  <si>
    <t>ETOM0051</t>
  </si>
  <si>
    <t>TM_OP_RIGHTPRESVSTTEMNTSTTUS</t>
  </si>
  <si>
    <t>DM_OP_권리 보전 신고 현황</t>
  </si>
  <si>
    <t>ETOM0052</t>
  </si>
  <si>
    <t>TM_OP_RTPRVTPRTNACRSLTVRIFYRD</t>
  </si>
  <si>
    <t>DM_OP_권리보전 추진 실적 검증 보고서</t>
  </si>
  <si>
    <t>ETOM0053</t>
  </si>
  <si>
    <t>TM_OP_SALECONFMUNTRGETLAD</t>
  </si>
  <si>
    <t>DM_OP_매각승인미대상토지</t>
  </si>
  <si>
    <t>ETOM0054</t>
  </si>
  <si>
    <t>TM_OP_SALEINSPYCNTRCTSTTUS</t>
  </si>
  <si>
    <t>DM_OP_매각_분납_계약_현황</t>
  </si>
  <si>
    <t>ETOM0055</t>
  </si>
  <si>
    <t>TM_OP_SALEPOSBLGRRSPLAD</t>
  </si>
  <si>
    <t>DM_OP_매각 가능 국유 토지</t>
  </si>
  <si>
    <t>ETOM0056</t>
  </si>
  <si>
    <t>TM_OP_SALEPOSBLLADOTHBCSTTUS</t>
  </si>
  <si>
    <t>DM_OP_매각가능토지공개현황</t>
  </si>
  <si>
    <t>ETOM0057</t>
  </si>
  <si>
    <t>TM_OP_SCRITSINCMESTTUS</t>
  </si>
  <si>
    <t>DM_OP_증권수입현황</t>
  </si>
  <si>
    <t>ETOM0058</t>
  </si>
  <si>
    <t>TM_OP_SECRITSIRDSSTTUS</t>
  </si>
  <si>
    <t>DM_OP_유가증권 증감 현황</t>
  </si>
  <si>
    <t>ETOM0059</t>
  </si>
  <si>
    <t>TM_OP_SVEMRGLADPRPRTYSTTUS</t>
  </si>
  <si>
    <t>DM_OP_비축 토지 재산 현황</t>
  </si>
  <si>
    <t>ETOM0060</t>
  </si>
  <si>
    <t>TM_OP_USECONFMPRPRTYSTTUS</t>
  </si>
  <si>
    <t>DM_OP_사용승인재산현황</t>
  </si>
  <si>
    <t>ETOM0061</t>
  </si>
  <si>
    <t>TM_OP_WOTPMSAFTFATMANGT</t>
  </si>
  <si>
    <t>DM_OP_무단점유사후조치</t>
  </si>
  <si>
    <t>ETOM0062</t>
  </si>
  <si>
    <t>TM_PL_ACCDTEXAMINRESULT</t>
  </si>
  <si>
    <t>DM_PL_실태 조사 결과</t>
  </si>
  <si>
    <t>ETOM0063</t>
  </si>
  <si>
    <t>TM_PL_EXCPTOPRATNACTEXMTRGET</t>
  </si>
  <si>
    <t>DM_PL_특례운용실태조사대상</t>
  </si>
  <si>
    <t>ETOM0064</t>
  </si>
  <si>
    <t>TM_PL_EXCPTOPRATNPLAN_D</t>
  </si>
  <si>
    <t>DM_PL_특례 운용 계획 D</t>
  </si>
  <si>
    <t>ETOM0065</t>
  </si>
  <si>
    <t>TM_PL_EXCPTPLANEXCUTACMSLT_D</t>
  </si>
  <si>
    <t>DM_PL_특례 운용 계획 집행 실적 내역 D</t>
  </si>
  <si>
    <t>ETOM0066</t>
  </si>
  <si>
    <t>TM_PL_MSTPLEXCUTACMSLTDTLS_D</t>
  </si>
  <si>
    <t>DM_PL_종합 계획 집행 실적 내역 D</t>
  </si>
  <si>
    <t>ETOM0067</t>
  </si>
  <si>
    <t>TM_PL_MSTPLPROVSEXCUTACMSLT_D</t>
  </si>
  <si>
    <t>DM_PL_종합 계획 대비 집행 실적 D</t>
  </si>
  <si>
    <t>ETOM0068</t>
  </si>
  <si>
    <t>TM_PL_MSTPLVERSUSEXCUTPLAN</t>
  </si>
  <si>
    <t>DM_PL_종합계획대비집행계획</t>
  </si>
  <si>
    <t>ETOM0069</t>
  </si>
  <si>
    <t>TM_PL_MSTPL_D</t>
  </si>
  <si>
    <t>DM_PL_종합 계획 D</t>
  </si>
  <si>
    <t>ETOM0070</t>
  </si>
  <si>
    <t>TM_RG_ATCNREGSTR</t>
  </si>
  <si>
    <t>DM_RG_공작물 대장</t>
  </si>
  <si>
    <t>ETOM0071</t>
  </si>
  <si>
    <t>TM_RG_BASSREGSTR</t>
  </si>
  <si>
    <t>DM_RG_기본 대장</t>
  </si>
  <si>
    <t>ETOM0072</t>
  </si>
  <si>
    <t>TM_RG_BULDREGSTR</t>
  </si>
  <si>
    <t>DM_RG_건물 대장</t>
  </si>
  <si>
    <t>ETOM0073</t>
  </si>
  <si>
    <t>TM_RG_COMPRSLADINFO</t>
  </si>
  <si>
    <t>DM_RG_일단토지정보</t>
  </si>
  <si>
    <t>ETOM0074</t>
  </si>
  <si>
    <t>TM_RG_IMPRMNLADREGSTR</t>
  </si>
  <si>
    <t>DM_RG_정비 토지 대장</t>
  </si>
  <si>
    <t>ETOM0075</t>
  </si>
  <si>
    <t>TM_RG_IRDSREGSTR</t>
  </si>
  <si>
    <t>DM_RG_증감 대장</t>
  </si>
  <si>
    <t>ETOM0076</t>
  </si>
  <si>
    <t>TM_RG_LADREGSTR</t>
  </si>
  <si>
    <t>DM_RG_토지 대장</t>
  </si>
  <si>
    <t>ETOM0077</t>
  </si>
  <si>
    <t>TM_RG_LADRGISTINFO</t>
  </si>
  <si>
    <t>DM_RG_토지 등기 정보</t>
  </si>
  <si>
    <t>ETOM0078</t>
  </si>
  <si>
    <t>TM_RG_LADUSEPLAN</t>
  </si>
  <si>
    <t>DM_RG_토지 사용 계획</t>
  </si>
  <si>
    <t>ETOM0079</t>
  </si>
  <si>
    <t>TM_RG_LNDBUKRGSBUKCMPNSPRESULT</t>
  </si>
  <si>
    <t>DM_RG_토지대장등기부대사결과</t>
  </si>
  <si>
    <t>ETOM0080</t>
  </si>
  <si>
    <t>TM_RG_PRVFSTPRCHASREGSTR</t>
  </si>
  <si>
    <t>DM_RG_사유림 매수 대장</t>
  </si>
  <si>
    <t>ETOM0081</t>
  </si>
  <si>
    <t>TM_RG_RGSBUKTRNSCRGAPAR</t>
  </si>
  <si>
    <t>DM_RG_등기부등본갑구</t>
  </si>
  <si>
    <t>ETOM0082</t>
  </si>
  <si>
    <t>TM_RG_SHIPARPLN_RGSTR_D</t>
  </si>
  <si>
    <t>DM_RG_선박 항공기 대장</t>
  </si>
  <si>
    <t>ETOM0083</t>
  </si>
  <si>
    <t>TM_RG_STNDTRIREGSTR</t>
  </si>
  <si>
    <t>DM_RG_입목죽 대장 D</t>
  </si>
  <si>
    <t>ETOM0084</t>
  </si>
  <si>
    <t>TM_SA_GNRLPRPRTYLADTRDESTTUS</t>
  </si>
  <si>
    <t>DM_SA_일반재산토지매매현황</t>
  </si>
  <si>
    <t>ETOM0085</t>
  </si>
  <si>
    <t>TM_SA_MGTOFFCJRSDINCMESMM</t>
  </si>
  <si>
    <t>DM_SA_총괄청소관수입집계</t>
  </si>
  <si>
    <t>ETOM0086</t>
  </si>
  <si>
    <t>TM_SA_NPRTYINCMESIRDSTTUS</t>
  </si>
  <si>
    <t>TM_SA_국유재산수입증감현황</t>
  </si>
  <si>
    <t>ETOM0087</t>
  </si>
  <si>
    <t>TM_SA_NPRTYINCMESTTUS</t>
  </si>
  <si>
    <t>TM_SA_국유재산수입현황</t>
  </si>
  <si>
    <t>ETOM0088</t>
  </si>
  <si>
    <t>TM_SA_NXRPSTTUS</t>
  </si>
  <si>
    <t>DM_SA_세외수입현황</t>
  </si>
  <si>
    <t>ETOM0089</t>
  </si>
  <si>
    <t>TM_SA_OPRATN_STS_SM_D</t>
  </si>
  <si>
    <t>DM_SA_운용 현황 집계</t>
  </si>
  <si>
    <t>ETOM0090</t>
  </si>
  <si>
    <t>TM_SA_POSESNSEACCTOGOLNDSTTUS</t>
  </si>
  <si>
    <t>DM_SA_소유구분별국유지현황</t>
  </si>
  <si>
    <t>ETOM0091</t>
  </si>
  <si>
    <t>TM_SA_SAVLDHOLDSTTUS</t>
  </si>
  <si>
    <t>DM_SA_비축토지보유현황</t>
  </si>
  <si>
    <t>TM_RG_NPRTYLADRGSBUKTRITSTTUS</t>
  </si>
  <si>
    <t>DM_RG_국유재산 토지 등기부 국토 현황</t>
  </si>
  <si>
    <t>DM_ADM</t>
    <phoneticPr fontId="1" type="noConversion"/>
  </si>
  <si>
    <t>구분</t>
    <phoneticPr fontId="1" type="noConversion"/>
  </si>
  <si>
    <t>ETL_DEV</t>
    <phoneticPr fontId="1" type="noConversion"/>
  </si>
  <si>
    <t>TEST00001</t>
    <phoneticPr fontId="1" type="noConversion"/>
  </si>
  <si>
    <t>TEST00002</t>
  </si>
  <si>
    <t>TEST00003</t>
  </si>
  <si>
    <t>TEST00004</t>
  </si>
  <si>
    <t>TEST00005</t>
  </si>
  <si>
    <t>TEST00006</t>
  </si>
  <si>
    <t>TEST00007</t>
  </si>
  <si>
    <t>TEST00008</t>
  </si>
  <si>
    <t>TEST00009</t>
  </si>
  <si>
    <t>TEST00010</t>
  </si>
  <si>
    <t>TEST00011</t>
  </si>
  <si>
    <t>TEST00012</t>
  </si>
  <si>
    <t>TEST00013</t>
  </si>
  <si>
    <t>TEST00014</t>
  </si>
  <si>
    <t>TEST00015</t>
  </si>
  <si>
    <t>TEST00016</t>
  </si>
  <si>
    <t>TEST00017</t>
  </si>
  <si>
    <t>TEST00018</t>
  </si>
  <si>
    <t>TEST00019</t>
  </si>
  <si>
    <t>TEST00020</t>
  </si>
  <si>
    <t>TEST00021</t>
  </si>
  <si>
    <t>TEST00022</t>
  </si>
  <si>
    <t>TEST00023</t>
  </si>
  <si>
    <t>TEST00024</t>
  </si>
  <si>
    <t>TEST00025</t>
  </si>
  <si>
    <t>TEST00026</t>
  </si>
  <si>
    <t>TEST00027</t>
  </si>
  <si>
    <t>TEST00028</t>
  </si>
  <si>
    <t>TEST00029</t>
  </si>
  <si>
    <t>TEST00030</t>
  </si>
  <si>
    <t>TEST00031</t>
  </si>
  <si>
    <t>TEST00032</t>
  </si>
  <si>
    <t>TEST00033</t>
  </si>
  <si>
    <t>TEST00034</t>
  </si>
  <si>
    <t>TEST00035</t>
  </si>
  <si>
    <t>TEST00036</t>
  </si>
  <si>
    <t>TEST00037</t>
  </si>
  <si>
    <t>TEST00038</t>
  </si>
  <si>
    <t>TEST00039</t>
  </si>
  <si>
    <t>TEST00040</t>
  </si>
  <si>
    <t>TEST00041</t>
  </si>
  <si>
    <t>TEST00042</t>
  </si>
  <si>
    <t>TEST00043</t>
  </si>
  <si>
    <t>TEST00044</t>
  </si>
  <si>
    <t>TEST00045</t>
  </si>
  <si>
    <t>TEST00046</t>
  </si>
  <si>
    <t>TEST00047</t>
  </si>
  <si>
    <t>TEST00048</t>
  </si>
  <si>
    <t>TEST00049</t>
  </si>
  <si>
    <t>TEST00050</t>
  </si>
  <si>
    <t>TEST00051</t>
  </si>
  <si>
    <t>TEST00052</t>
  </si>
  <si>
    <t>TEST00053</t>
  </si>
  <si>
    <t>TEST00054</t>
  </si>
  <si>
    <t>TEST00055</t>
  </si>
  <si>
    <t>TEST00056</t>
  </si>
  <si>
    <t>TEST00057</t>
  </si>
  <si>
    <t>TEST00058</t>
  </si>
  <si>
    <t>TEST00059</t>
  </si>
</sst>
</file>

<file path=xl/styles.xml><?xml version="1.0" encoding="utf-8"?>
<styleSheet xmlns="http://schemas.openxmlformats.org/spreadsheetml/2006/main">
  <fonts count="5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indexed="23"/>
      <name val="맑은 고딕"/>
      <family val="2"/>
      <charset val="129"/>
    </font>
    <font>
      <sz val="8"/>
      <name val="굴림체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22" fontId="0" fillId="0" borderId="1" xfId="0" applyNumberFormat="1" applyBorder="1">
      <alignment vertical="center"/>
    </xf>
    <xf numFmtId="0" fontId="3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22" fontId="0" fillId="0" borderId="0" xfId="0" applyNumberFormat="1">
      <alignment vertical="center"/>
    </xf>
    <xf numFmtId="0" fontId="3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38"/>
  <sheetViews>
    <sheetView workbookViewId="0">
      <selection activeCell="D35" sqref="D35"/>
    </sheetView>
  </sheetViews>
  <sheetFormatPr defaultColWidth="8.85546875" defaultRowHeight="13.5"/>
  <cols>
    <col min="1" max="1" width="9.28515625" style="12" customWidth="1"/>
    <col min="2" max="2" width="9.85546875" style="12" customWidth="1"/>
    <col min="3" max="3" width="8.28515625" style="12" customWidth="1"/>
    <col min="4" max="4" width="7.7109375" style="12" customWidth="1"/>
    <col min="5" max="5" width="8.7109375" style="12" customWidth="1"/>
    <col min="6" max="6" width="26.28515625" style="12" customWidth="1"/>
    <col min="7" max="7" width="16.28515625" style="12" bestFit="1" customWidth="1"/>
    <col min="8" max="8" width="17.28515625" style="12" customWidth="1"/>
    <col min="9" max="9" width="15.5703125" style="12" customWidth="1"/>
    <col min="10" max="10" width="8.28515625" style="12" customWidth="1"/>
    <col min="11" max="12" width="16.28515625" style="12" customWidth="1"/>
    <col min="13" max="13" width="46.42578125" style="12" customWidth="1"/>
    <col min="14" max="14" width="34.140625" style="12" customWidth="1"/>
    <col min="15" max="15" width="22.42578125" style="12" customWidth="1"/>
    <col min="16" max="16" width="7.28515625" style="12" customWidth="1"/>
    <col min="17" max="17" width="47.85546875" style="12" customWidth="1"/>
    <col min="18" max="18" width="10.7109375" style="12" customWidth="1"/>
    <col min="19" max="19" width="32.85546875" style="12" customWidth="1"/>
    <col min="20" max="20" width="8.28515625" style="12" customWidth="1"/>
    <col min="21" max="21" width="9.85546875" style="12" customWidth="1"/>
    <col min="22" max="22" width="12.28515625" style="12" customWidth="1"/>
    <col min="23" max="23" width="13.28515625" style="12" customWidth="1"/>
    <col min="24" max="24" width="15.85546875" style="12" bestFit="1" customWidth="1"/>
    <col min="25" max="25" width="7.28515625" style="12" bestFit="1" customWidth="1"/>
    <col min="26" max="26" width="15.85546875" style="12" bestFit="1" customWidth="1"/>
    <col min="27" max="27" width="7.28515625" style="12" bestFit="1" customWidth="1"/>
    <col min="28" max="16384" width="8.85546875" style="12"/>
  </cols>
  <sheetData>
    <row r="1" spans="1:27">
      <c r="A1" s="10" t="s">
        <v>34</v>
      </c>
      <c r="B1" s="10" t="s">
        <v>35</v>
      </c>
      <c r="C1" s="10" t="s">
        <v>36</v>
      </c>
      <c r="D1" s="10" t="s">
        <v>9</v>
      </c>
      <c r="E1" s="10" t="s">
        <v>178</v>
      </c>
      <c r="F1" s="10" t="s">
        <v>5</v>
      </c>
      <c r="G1" s="10" t="s">
        <v>322</v>
      </c>
      <c r="H1" s="10" t="s">
        <v>31</v>
      </c>
      <c r="I1" s="10" t="s">
        <v>321</v>
      </c>
      <c r="J1" s="10" t="s">
        <v>350</v>
      </c>
      <c r="K1" s="10" t="s">
        <v>323</v>
      </c>
      <c r="L1" s="10" t="s">
        <v>324</v>
      </c>
      <c r="M1" s="10" t="s">
        <v>325</v>
      </c>
      <c r="N1" s="10" t="s">
        <v>326</v>
      </c>
      <c r="O1" s="10" t="s">
        <v>327</v>
      </c>
      <c r="P1" s="10" t="s">
        <v>179</v>
      </c>
      <c r="Q1" s="10" t="s">
        <v>7</v>
      </c>
      <c r="R1" s="10" t="s">
        <v>180</v>
      </c>
      <c r="S1" s="10" t="s">
        <v>8</v>
      </c>
      <c r="T1" s="10" t="s">
        <v>77</v>
      </c>
      <c r="U1" s="10" t="s">
        <v>289</v>
      </c>
      <c r="V1" s="10" t="s">
        <v>4</v>
      </c>
      <c r="W1" s="10" t="s">
        <v>6</v>
      </c>
      <c r="X1" s="10" t="s">
        <v>158</v>
      </c>
      <c r="Y1" s="11" t="s">
        <v>155</v>
      </c>
      <c r="Z1" s="11" t="s">
        <v>156</v>
      </c>
      <c r="AA1" s="11" t="s">
        <v>157</v>
      </c>
    </row>
    <row r="2" spans="1:27">
      <c r="A2" s="13" t="s">
        <v>360</v>
      </c>
      <c r="B2" s="13" t="s">
        <v>318</v>
      </c>
      <c r="C2" s="13" t="s">
        <v>14</v>
      </c>
      <c r="D2" s="13" t="s">
        <v>14</v>
      </c>
      <c r="E2" s="13" t="s">
        <v>356</v>
      </c>
      <c r="F2" s="13" t="s">
        <v>13</v>
      </c>
      <c r="G2" s="13" t="s">
        <v>329</v>
      </c>
      <c r="H2" s="13" t="s">
        <v>32</v>
      </c>
      <c r="I2" s="13" t="s">
        <v>328</v>
      </c>
      <c r="J2" s="13"/>
      <c r="K2" s="13"/>
      <c r="L2" s="13"/>
      <c r="M2" s="13" t="s">
        <v>10</v>
      </c>
      <c r="N2" s="13" t="s">
        <v>11</v>
      </c>
      <c r="O2" s="13" t="s">
        <v>12</v>
      </c>
      <c r="P2" s="13" t="s">
        <v>154</v>
      </c>
      <c r="Q2" s="13" t="s">
        <v>421</v>
      </c>
      <c r="R2" s="13"/>
      <c r="S2" s="13"/>
      <c r="T2" s="13"/>
      <c r="U2" s="13" t="s">
        <v>287</v>
      </c>
      <c r="V2" s="13"/>
      <c r="W2" s="13" t="s">
        <v>309</v>
      </c>
      <c r="X2" s="14">
        <f ca="1">NOW()</f>
        <v>41963.603144560184</v>
      </c>
      <c r="Y2" s="13" t="s">
        <v>152</v>
      </c>
      <c r="Z2" s="14">
        <f ca="1">NOW()</f>
        <v>41963.603144560184</v>
      </c>
      <c r="AA2" s="13" t="s">
        <v>152</v>
      </c>
    </row>
    <row r="3" spans="1:27">
      <c r="A3" s="13" t="s">
        <v>361</v>
      </c>
      <c r="B3" s="13" t="s">
        <v>318</v>
      </c>
      <c r="C3" s="13" t="s">
        <v>14</v>
      </c>
      <c r="D3" s="13" t="s">
        <v>14</v>
      </c>
      <c r="E3" s="13" t="s">
        <v>356</v>
      </c>
      <c r="F3" s="13" t="s">
        <v>13</v>
      </c>
      <c r="G3" s="13" t="s">
        <v>331</v>
      </c>
      <c r="H3" s="13" t="s">
        <v>32</v>
      </c>
      <c r="I3" s="13" t="s">
        <v>330</v>
      </c>
      <c r="J3" s="13"/>
      <c r="K3" s="13"/>
      <c r="L3" s="13"/>
      <c r="M3" s="13" t="s">
        <v>56</v>
      </c>
      <c r="N3" s="13" t="s">
        <v>57</v>
      </c>
      <c r="O3" s="13" t="s">
        <v>58</v>
      </c>
      <c r="P3" s="13" t="s">
        <v>154</v>
      </c>
      <c r="Q3" s="13" t="s">
        <v>278</v>
      </c>
      <c r="R3" s="13"/>
      <c r="S3" s="13"/>
      <c r="T3" s="13"/>
      <c r="U3" s="13" t="s">
        <v>287</v>
      </c>
      <c r="V3" s="13"/>
      <c r="W3" s="13" t="s">
        <v>309</v>
      </c>
      <c r="X3" s="14">
        <f ca="1">NOW()</f>
        <v>41963.603144560184</v>
      </c>
      <c r="Y3" s="13" t="s">
        <v>152</v>
      </c>
      <c r="Z3" s="14">
        <f ca="1">NOW()</f>
        <v>41963.603144560184</v>
      </c>
      <c r="AA3" s="13" t="s">
        <v>152</v>
      </c>
    </row>
    <row r="4" spans="1:27">
      <c r="A4" s="13" t="s">
        <v>362</v>
      </c>
      <c r="B4" s="13" t="s">
        <v>301</v>
      </c>
      <c r="C4" s="13" t="s">
        <v>14</v>
      </c>
      <c r="D4" s="13" t="s">
        <v>14</v>
      </c>
      <c r="E4" s="13" t="s">
        <v>356</v>
      </c>
      <c r="F4" s="13" t="s">
        <v>16</v>
      </c>
      <c r="G4" s="13" t="s">
        <v>332</v>
      </c>
      <c r="H4" s="13" t="s">
        <v>28</v>
      </c>
      <c r="I4" s="13" t="s">
        <v>320</v>
      </c>
      <c r="J4" s="13" t="s">
        <v>356</v>
      </c>
      <c r="K4" s="13" t="s">
        <v>334</v>
      </c>
      <c r="L4" s="13" t="s">
        <v>333</v>
      </c>
      <c r="M4" s="13" t="s">
        <v>38</v>
      </c>
      <c r="N4" s="13" t="s">
        <v>17</v>
      </c>
      <c r="O4" s="13"/>
      <c r="P4" s="13" t="s">
        <v>154</v>
      </c>
      <c r="Q4" s="13" t="str">
        <f>"SELECT /*+ PARALLEL(2) */ ASSETS_NO FROM "&amp; F4&amp; " WHERE ASSETS_NO NOT IN (SELECT ASSETS_NO FROM TNID_BASSREGSTR WHERE PRPRTY_KND_CODE = 'A')"</f>
        <v>SELECT /*+ PARALLEL(2) */ ASSETS_NO FROM TNID_LADREGSTR WHERE ASSETS_NO NOT IN (SELECT ASSETS_NO FROM TNID_BASSREGSTR WHERE PRPRTY_KND_CODE = 'A')</v>
      </c>
      <c r="R4" s="13"/>
      <c r="S4" s="13"/>
      <c r="T4" s="13"/>
      <c r="U4" s="13" t="s">
        <v>287</v>
      </c>
      <c r="V4" s="13"/>
      <c r="W4" s="13" t="s">
        <v>309</v>
      </c>
      <c r="X4" s="14">
        <f ca="1">NOW()</f>
        <v>41963.603144560184</v>
      </c>
      <c r="Y4" s="13" t="s">
        <v>152</v>
      </c>
      <c r="Z4" s="14">
        <f ca="1">NOW()</f>
        <v>41963.603144560184</v>
      </c>
      <c r="AA4" s="13" t="s">
        <v>152</v>
      </c>
    </row>
    <row r="5" spans="1:27">
      <c r="A5" s="13" t="s">
        <v>363</v>
      </c>
      <c r="B5" s="13" t="s">
        <v>301</v>
      </c>
      <c r="C5" s="13" t="s">
        <v>14</v>
      </c>
      <c r="D5" s="13" t="s">
        <v>14</v>
      </c>
      <c r="E5" s="13" t="s">
        <v>356</v>
      </c>
      <c r="F5" s="13" t="s">
        <v>21</v>
      </c>
      <c r="G5" s="13" t="s">
        <v>332</v>
      </c>
      <c r="H5" s="13" t="s">
        <v>27</v>
      </c>
      <c r="I5" s="13" t="s">
        <v>320</v>
      </c>
      <c r="J5" s="13" t="s">
        <v>356</v>
      </c>
      <c r="K5" s="13" t="s">
        <v>334</v>
      </c>
      <c r="L5" s="13" t="s">
        <v>333</v>
      </c>
      <c r="M5" s="13" t="s">
        <v>37</v>
      </c>
      <c r="N5" s="13" t="s">
        <v>17</v>
      </c>
      <c r="O5" s="13"/>
      <c r="P5" s="13" t="s">
        <v>154</v>
      </c>
      <c r="Q5" s="13" t="str">
        <f>"SELECT /*+ PARALLEL(2) */  ASSETS_NO FROM "&amp; F5&amp; " WHERE ASSETS_NO NOT IN (SELECT ASSETS_NO FROM TNID_BASSREGSTR WHERE PRPRTY_KND_CODE = 'B')"</f>
        <v>SELECT /*+ PARALLEL(2) */  ASSETS_NO FROM TNID_BULDREGSTR WHERE ASSETS_NO NOT IN (SELECT ASSETS_NO FROM TNID_BASSREGSTR WHERE PRPRTY_KND_CODE = 'B')</v>
      </c>
      <c r="R5" s="13"/>
      <c r="S5" s="13"/>
      <c r="T5" s="13"/>
      <c r="U5" s="13" t="s">
        <v>287</v>
      </c>
      <c r="V5" s="13"/>
      <c r="W5" s="13" t="s">
        <v>309</v>
      </c>
      <c r="X5" s="14">
        <f t="shared" ref="X5:X13" ca="1" si="0">NOW()</f>
        <v>41963.603144560184</v>
      </c>
      <c r="Y5" s="13" t="s">
        <v>152</v>
      </c>
      <c r="Z5" s="14">
        <f t="shared" ref="Z5:Z13" ca="1" si="1">NOW()</f>
        <v>41963.603144560184</v>
      </c>
      <c r="AA5" s="13" t="s">
        <v>152</v>
      </c>
    </row>
    <row r="6" spans="1:27">
      <c r="A6" s="13" t="s">
        <v>364</v>
      </c>
      <c r="B6" s="13" t="s">
        <v>301</v>
      </c>
      <c r="C6" s="13" t="s">
        <v>14</v>
      </c>
      <c r="D6" s="13" t="s">
        <v>14</v>
      </c>
      <c r="E6" s="13" t="s">
        <v>356</v>
      </c>
      <c r="F6" s="13" t="s">
        <v>24</v>
      </c>
      <c r="G6" s="13" t="s">
        <v>332</v>
      </c>
      <c r="H6" s="13" t="s">
        <v>30</v>
      </c>
      <c r="I6" s="13" t="s">
        <v>320</v>
      </c>
      <c r="J6" s="13" t="s">
        <v>356</v>
      </c>
      <c r="K6" s="13" t="s">
        <v>334</v>
      </c>
      <c r="L6" s="13" t="s">
        <v>333</v>
      </c>
      <c r="M6" s="13" t="s">
        <v>40</v>
      </c>
      <c r="N6" s="13" t="s">
        <v>17</v>
      </c>
      <c r="O6" s="13"/>
      <c r="P6" s="13" t="s">
        <v>154</v>
      </c>
      <c r="Q6" s="13" t="str">
        <f>"SELECT /*+ PARALLEL(2) */ ASSETS_NO FROM "&amp; F6&amp; " WHERE ASSETS_NO NOT IN (SELECT ASSETS_NO FROM TNID_BASSREGSTR WHERE PRPRTY_KND_CODE = 'C')"</f>
        <v>SELECT /*+ PARALLEL(2) */ ASSETS_NO FROM TNID_STNDTRIREGSTR WHERE ASSETS_NO NOT IN (SELECT ASSETS_NO FROM TNID_BASSREGSTR WHERE PRPRTY_KND_CODE = 'C')</v>
      </c>
      <c r="R6" s="13"/>
      <c r="S6" s="13"/>
      <c r="T6" s="13"/>
      <c r="U6" s="13" t="s">
        <v>287</v>
      </c>
      <c r="V6" s="13"/>
      <c r="W6" s="13" t="s">
        <v>309</v>
      </c>
      <c r="X6" s="14">
        <f t="shared" ca="1" si="0"/>
        <v>41963.603144560184</v>
      </c>
      <c r="Y6" s="13" t="s">
        <v>152</v>
      </c>
      <c r="Z6" s="14">
        <f t="shared" ca="1" si="1"/>
        <v>41963.603144560184</v>
      </c>
      <c r="AA6" s="13" t="s">
        <v>152</v>
      </c>
    </row>
    <row r="7" spans="1:27">
      <c r="A7" s="13" t="s">
        <v>365</v>
      </c>
      <c r="B7" s="13" t="s">
        <v>301</v>
      </c>
      <c r="C7" s="13" t="s">
        <v>14</v>
      </c>
      <c r="D7" s="13" t="s">
        <v>14</v>
      </c>
      <c r="E7" s="13" t="s">
        <v>356</v>
      </c>
      <c r="F7" s="13" t="s">
        <v>41</v>
      </c>
      <c r="G7" s="13" t="s">
        <v>332</v>
      </c>
      <c r="H7" s="13" t="s">
        <v>44</v>
      </c>
      <c r="I7" s="13" t="s">
        <v>320</v>
      </c>
      <c r="J7" s="13" t="s">
        <v>356</v>
      </c>
      <c r="K7" s="13" t="s">
        <v>334</v>
      </c>
      <c r="L7" s="13" t="s">
        <v>333</v>
      </c>
      <c r="M7" s="13" t="s">
        <v>47</v>
      </c>
      <c r="N7" s="13" t="s">
        <v>17</v>
      </c>
      <c r="O7" s="13"/>
      <c r="P7" s="13" t="s">
        <v>154</v>
      </c>
      <c r="Q7" s="13" t="str">
        <f>"SELECT /*+ PARALLEL(2) */ ASSETS_NO FROM "&amp; F7&amp; " WHERE ASSETS_NO NOT IN (SELECT ASSETS_NO FROM TNID_BASSREGSTR WHERE PRPRTY_KND_CODE = 'D')"</f>
        <v>SELECT /*+ PARALLEL(2) */ ASSETS_NO FROM TNID_MCHN_UTNSIL_RGSTR_D WHERE ASSETS_NO NOT IN (SELECT ASSETS_NO FROM TNID_BASSREGSTR WHERE PRPRTY_KND_CODE = 'D')</v>
      </c>
      <c r="R7" s="13"/>
      <c r="S7" s="13"/>
      <c r="T7" s="13"/>
      <c r="U7" s="13" t="s">
        <v>287</v>
      </c>
      <c r="V7" s="13"/>
      <c r="W7" s="13" t="s">
        <v>309</v>
      </c>
      <c r="X7" s="14">
        <f t="shared" ca="1" si="0"/>
        <v>41963.603144560184</v>
      </c>
      <c r="Y7" s="13" t="s">
        <v>152</v>
      </c>
      <c r="Z7" s="14">
        <f t="shared" ca="1" si="1"/>
        <v>41963.603144560184</v>
      </c>
      <c r="AA7" s="13" t="s">
        <v>152</v>
      </c>
    </row>
    <row r="8" spans="1:27">
      <c r="A8" s="13" t="s">
        <v>366</v>
      </c>
      <c r="B8" s="13" t="s">
        <v>301</v>
      </c>
      <c r="C8" s="13" t="s">
        <v>14</v>
      </c>
      <c r="D8" s="13" t="s">
        <v>14</v>
      </c>
      <c r="E8" s="13" t="s">
        <v>356</v>
      </c>
      <c r="F8" s="13" t="s">
        <v>22</v>
      </c>
      <c r="G8" s="13" t="s">
        <v>332</v>
      </c>
      <c r="H8" s="13" t="s">
        <v>25</v>
      </c>
      <c r="I8" s="13" t="s">
        <v>320</v>
      </c>
      <c r="J8" s="13" t="s">
        <v>356</v>
      </c>
      <c r="K8" s="13" t="s">
        <v>334</v>
      </c>
      <c r="L8" s="13" t="s">
        <v>333</v>
      </c>
      <c r="M8" s="13" t="s">
        <v>33</v>
      </c>
      <c r="N8" s="13" t="s">
        <v>17</v>
      </c>
      <c r="O8" s="13"/>
      <c r="P8" s="13" t="s">
        <v>154</v>
      </c>
      <c r="Q8" s="13" t="str">
        <f>"SELECT /*+ PARALLEL(2) */ ASSETS_NO FROM "&amp; F8&amp; " WHERE ASSETS_NO NOT IN (SELECT ASSETS_NO FROM TNID_BASSREGSTR WHERE PRPRTY_KND_CODE = 'E')"</f>
        <v>SELECT /*+ PARALLEL(2) */ ASSETS_NO FROM TNID_ATCNREGSTR WHERE ASSETS_NO NOT IN (SELECT ASSETS_NO FROM TNID_BASSREGSTR WHERE PRPRTY_KND_CODE = 'E')</v>
      </c>
      <c r="R8" s="13"/>
      <c r="S8" s="13"/>
      <c r="T8" s="13"/>
      <c r="U8" s="13" t="s">
        <v>287</v>
      </c>
      <c r="V8" s="13"/>
      <c r="W8" s="13" t="s">
        <v>309</v>
      </c>
      <c r="X8" s="14">
        <f t="shared" ca="1" si="0"/>
        <v>41963.603144560184</v>
      </c>
      <c r="Y8" s="13" t="s">
        <v>152</v>
      </c>
      <c r="Z8" s="14">
        <f t="shared" ca="1" si="1"/>
        <v>41963.603144560184</v>
      </c>
      <c r="AA8" s="13" t="s">
        <v>152</v>
      </c>
    </row>
    <row r="9" spans="1:27">
      <c r="A9" s="13" t="s">
        <v>367</v>
      </c>
      <c r="B9" s="13" t="s">
        <v>301</v>
      </c>
      <c r="C9" s="13" t="s">
        <v>14</v>
      </c>
      <c r="D9" s="13" t="s">
        <v>14</v>
      </c>
      <c r="E9" s="13" t="s">
        <v>356</v>
      </c>
      <c r="F9" s="13" t="s">
        <v>43</v>
      </c>
      <c r="G9" s="13" t="s">
        <v>332</v>
      </c>
      <c r="H9" s="13" t="s">
        <v>46</v>
      </c>
      <c r="I9" s="13" t="s">
        <v>320</v>
      </c>
      <c r="J9" s="13" t="s">
        <v>356</v>
      </c>
      <c r="K9" s="13" t="s">
        <v>334</v>
      </c>
      <c r="L9" s="13" t="s">
        <v>333</v>
      </c>
      <c r="M9" s="13" t="s">
        <v>49</v>
      </c>
      <c r="N9" s="13" t="s">
        <v>17</v>
      </c>
      <c r="O9" s="13"/>
      <c r="P9" s="13" t="s">
        <v>154</v>
      </c>
      <c r="Q9" s="13" t="str">
        <f>"SELECT /*+ PARALLEL(2) */ ASSETS_NO FROM "&amp; F9&amp; " WHERE ASSETS_NO NOT IN (SELECT ASSETS_NO FROM TNID_BASSREGSTR WHERE PRPRTY_KND_CODE = 'F')"</f>
        <v>SELECT /*+ PARALLEL(2) */ ASSETS_NO FROM TNID_SHIPARPLN_RGSTR_D WHERE ASSETS_NO NOT IN (SELECT ASSETS_NO FROM TNID_BASSREGSTR WHERE PRPRTY_KND_CODE = 'F')</v>
      </c>
      <c r="R9" s="13"/>
      <c r="S9" s="13"/>
      <c r="T9" s="13"/>
      <c r="U9" s="13" t="s">
        <v>287</v>
      </c>
      <c r="V9" s="13"/>
      <c r="W9" s="13" t="s">
        <v>309</v>
      </c>
      <c r="X9" s="14">
        <f t="shared" ca="1" si="0"/>
        <v>41963.603144560184</v>
      </c>
      <c r="Y9" s="13" t="s">
        <v>152</v>
      </c>
      <c r="Z9" s="14">
        <f t="shared" ca="1" si="1"/>
        <v>41963.603144560184</v>
      </c>
      <c r="AA9" s="13" t="s">
        <v>152</v>
      </c>
    </row>
    <row r="10" spans="1:27">
      <c r="A10" s="13" t="s">
        <v>368</v>
      </c>
      <c r="B10" s="13" t="s">
        <v>301</v>
      </c>
      <c r="C10" s="13" t="s">
        <v>14</v>
      </c>
      <c r="D10" s="13" t="s">
        <v>14</v>
      </c>
      <c r="E10" s="13" t="s">
        <v>356</v>
      </c>
      <c r="F10" s="13" t="s">
        <v>42</v>
      </c>
      <c r="G10" s="13" t="s">
        <v>332</v>
      </c>
      <c r="H10" s="13" t="s">
        <v>45</v>
      </c>
      <c r="I10" s="13" t="s">
        <v>320</v>
      </c>
      <c r="J10" s="13" t="s">
        <v>356</v>
      </c>
      <c r="K10" s="13" t="s">
        <v>334</v>
      </c>
      <c r="L10" s="13" t="s">
        <v>333</v>
      </c>
      <c r="M10" s="13" t="s">
        <v>48</v>
      </c>
      <c r="N10" s="13" t="s">
        <v>17</v>
      </c>
      <c r="O10" s="13"/>
      <c r="P10" s="13" t="s">
        <v>154</v>
      </c>
      <c r="Q10" s="13" t="str">
        <f>"SELECT /*+ PARALLEL(2) */ ASSETS_NO FROM "&amp; F10&amp; " WHERE ASSETS_NO NOT IN (SELECT ASSETS_NO FROM TNID_BASSREGSTR WHERE PRPRTY_KND_CODE = 'G')"</f>
        <v>SELECT /*+ PARALLEL(2) */ ASSETS_NO FROM TNID_NGPT_RGSTR_D WHERE ASSETS_NO NOT IN (SELECT ASSETS_NO FROM TNID_BASSREGSTR WHERE PRPRTY_KND_CODE = 'G')</v>
      </c>
      <c r="R10" s="13"/>
      <c r="S10" s="13"/>
      <c r="T10" s="13"/>
      <c r="U10" s="13" t="s">
        <v>287</v>
      </c>
      <c r="V10" s="13"/>
      <c r="W10" s="13" t="s">
        <v>309</v>
      </c>
      <c r="X10" s="14">
        <f t="shared" ca="1" si="0"/>
        <v>41963.603144560184</v>
      </c>
      <c r="Y10" s="13" t="s">
        <v>152</v>
      </c>
      <c r="Z10" s="14">
        <f t="shared" ca="1" si="1"/>
        <v>41963.603144560184</v>
      </c>
      <c r="AA10" s="13" t="s">
        <v>152</v>
      </c>
    </row>
    <row r="11" spans="1:27">
      <c r="A11" s="13" t="s">
        <v>369</v>
      </c>
      <c r="B11" s="13" t="s">
        <v>301</v>
      </c>
      <c r="C11" s="13" t="s">
        <v>14</v>
      </c>
      <c r="D11" s="13" t="s">
        <v>14</v>
      </c>
      <c r="E11" s="13" t="s">
        <v>356</v>
      </c>
      <c r="F11" s="13" t="s">
        <v>23</v>
      </c>
      <c r="G11" s="13" t="s">
        <v>332</v>
      </c>
      <c r="H11" s="13" t="s">
        <v>29</v>
      </c>
      <c r="I11" s="13" t="s">
        <v>320</v>
      </c>
      <c r="J11" s="13" t="s">
        <v>356</v>
      </c>
      <c r="K11" s="13" t="s">
        <v>334</v>
      </c>
      <c r="L11" s="13" t="s">
        <v>333</v>
      </c>
      <c r="M11" s="13" t="s">
        <v>39</v>
      </c>
      <c r="N11" s="13" t="s">
        <v>17</v>
      </c>
      <c r="O11" s="13"/>
      <c r="P11" s="13" t="s">
        <v>154</v>
      </c>
      <c r="Q11" s="13" t="str">
        <f>"SELECT /*+ PARALLEL(2) */ ASSETS_NO FROM "&amp; F11&amp; " WHERE ASSETS_NO NOT IN (SELECT ASSETS_NO FROM TNID_BASSREGSTR WHERE PRPRTY_KND_CODE = 'H')"</f>
        <v>SELECT /*+ PARALLEL(2) */ ASSETS_NO FROM TNID_SECRITSREGSTR WHERE ASSETS_NO NOT IN (SELECT ASSETS_NO FROM TNID_BASSREGSTR WHERE PRPRTY_KND_CODE = 'H')</v>
      </c>
      <c r="R11" s="13"/>
      <c r="S11" s="13"/>
      <c r="T11" s="13"/>
      <c r="U11" s="13" t="s">
        <v>287</v>
      </c>
      <c r="V11" s="13"/>
      <c r="W11" s="13" t="s">
        <v>309</v>
      </c>
      <c r="X11" s="14">
        <f t="shared" ca="1" si="0"/>
        <v>41963.603144560184</v>
      </c>
      <c r="Y11" s="13" t="s">
        <v>152</v>
      </c>
      <c r="Z11" s="14">
        <f t="shared" ca="1" si="1"/>
        <v>41963.603144560184</v>
      </c>
      <c r="AA11" s="13" t="s">
        <v>152</v>
      </c>
    </row>
    <row r="12" spans="1:27">
      <c r="A12" s="13" t="s">
        <v>370</v>
      </c>
      <c r="B12" s="13" t="s">
        <v>301</v>
      </c>
      <c r="C12" s="13" t="s">
        <v>14</v>
      </c>
      <c r="D12" s="13" t="s">
        <v>14</v>
      </c>
      <c r="E12" s="13" t="s">
        <v>356</v>
      </c>
      <c r="F12" s="13" t="s">
        <v>18</v>
      </c>
      <c r="G12" s="13" t="s">
        <v>332</v>
      </c>
      <c r="H12" s="13" t="s">
        <v>26</v>
      </c>
      <c r="I12" s="13" t="s">
        <v>320</v>
      </c>
      <c r="J12" s="13" t="s">
        <v>356</v>
      </c>
      <c r="K12" s="13" t="s">
        <v>336</v>
      </c>
      <c r="L12" s="13" t="s">
        <v>335</v>
      </c>
      <c r="M12" s="13" t="s">
        <v>20</v>
      </c>
      <c r="N12" s="13" t="s">
        <v>19</v>
      </c>
      <c r="O12" s="13"/>
      <c r="P12" s="13" t="s">
        <v>154</v>
      </c>
      <c r="Q12" s="13" t="s">
        <v>307</v>
      </c>
      <c r="R12" s="13"/>
      <c r="S12" s="13"/>
      <c r="T12" s="13"/>
      <c r="U12" s="13" t="s">
        <v>287</v>
      </c>
      <c r="V12" s="13"/>
      <c r="W12" s="13" t="s">
        <v>309</v>
      </c>
      <c r="X12" s="14">
        <f t="shared" ca="1" si="0"/>
        <v>41963.603144560184</v>
      </c>
      <c r="Y12" s="13" t="s">
        <v>152</v>
      </c>
      <c r="Z12" s="14">
        <f t="shared" ca="1" si="1"/>
        <v>41963.603144560184</v>
      </c>
      <c r="AA12" s="13" t="s">
        <v>152</v>
      </c>
    </row>
    <row r="13" spans="1:27" ht="94.5">
      <c r="A13" s="13" t="s">
        <v>371</v>
      </c>
      <c r="B13" s="13" t="s">
        <v>318</v>
      </c>
      <c r="C13" s="13" t="s">
        <v>52</v>
      </c>
      <c r="D13" s="13" t="s">
        <v>53</v>
      </c>
      <c r="E13" s="13" t="s">
        <v>356</v>
      </c>
      <c r="F13" s="13" t="s">
        <v>50</v>
      </c>
      <c r="G13" s="13" t="s">
        <v>338</v>
      </c>
      <c r="H13" s="13" t="s">
        <v>51</v>
      </c>
      <c r="I13" s="13" t="s">
        <v>339</v>
      </c>
      <c r="J13" s="13" t="s">
        <v>356</v>
      </c>
      <c r="K13" s="13"/>
      <c r="L13" s="13"/>
      <c r="M13" s="3" t="s">
        <v>337</v>
      </c>
      <c r="N13" s="13" t="s">
        <v>55</v>
      </c>
      <c r="O13" s="13"/>
      <c r="P13" s="13" t="s">
        <v>154</v>
      </c>
      <c r="Q13" s="13" t="s">
        <v>308</v>
      </c>
      <c r="R13" s="13"/>
      <c r="S13" s="13"/>
      <c r="T13" s="13"/>
      <c r="U13" s="13" t="s">
        <v>287</v>
      </c>
      <c r="V13" s="13"/>
      <c r="W13" s="13" t="s">
        <v>153</v>
      </c>
      <c r="X13" s="14">
        <f t="shared" ca="1" si="0"/>
        <v>41963.603144560184</v>
      </c>
      <c r="Y13" s="13" t="s">
        <v>152</v>
      </c>
      <c r="Z13" s="14">
        <f t="shared" ca="1" si="1"/>
        <v>41963.603144560184</v>
      </c>
      <c r="AA13" s="13" t="s">
        <v>152</v>
      </c>
    </row>
    <row r="14" spans="1:27">
      <c r="A14" s="13" t="s">
        <v>372</v>
      </c>
      <c r="B14" s="13" t="s">
        <v>303</v>
      </c>
      <c r="C14" s="13" t="s">
        <v>345</v>
      </c>
      <c r="D14" s="13" t="s">
        <v>345</v>
      </c>
      <c r="E14" s="13" t="s">
        <v>356</v>
      </c>
      <c r="F14" s="13"/>
      <c r="G14" s="13"/>
      <c r="H14" s="13" t="s">
        <v>78</v>
      </c>
      <c r="I14" s="13"/>
      <c r="J14" s="13" t="s">
        <v>356</v>
      </c>
      <c r="K14" s="13"/>
      <c r="L14" s="13"/>
      <c r="M14" s="13" t="s">
        <v>59</v>
      </c>
      <c r="N14" s="13"/>
      <c r="O14" s="13"/>
      <c r="P14" s="13" t="s">
        <v>154</v>
      </c>
      <c r="Q14" s="13"/>
      <c r="R14" s="13"/>
      <c r="S14" s="13"/>
      <c r="T14" s="13"/>
      <c r="U14" s="13" t="s">
        <v>287</v>
      </c>
      <c r="V14" s="13"/>
      <c r="W14" s="13" t="s">
        <v>153</v>
      </c>
      <c r="X14" s="13"/>
      <c r="Y14" s="13"/>
      <c r="Z14" s="13"/>
      <c r="AA14" s="13"/>
    </row>
    <row r="15" spans="1:27">
      <c r="A15" s="13" t="s">
        <v>373</v>
      </c>
      <c r="B15" s="13" t="s">
        <v>304</v>
      </c>
      <c r="C15" s="13" t="s">
        <v>346</v>
      </c>
      <c r="D15" s="13" t="s">
        <v>347</v>
      </c>
      <c r="E15" s="13" t="s">
        <v>356</v>
      </c>
      <c r="F15" s="13" t="s">
        <v>317</v>
      </c>
      <c r="G15" s="13" t="s">
        <v>342</v>
      </c>
      <c r="H15" s="13" t="s">
        <v>79</v>
      </c>
      <c r="I15" s="13" t="s">
        <v>340</v>
      </c>
      <c r="J15" s="13" t="s">
        <v>356</v>
      </c>
      <c r="K15" s="13"/>
      <c r="L15" s="13"/>
      <c r="M15" s="13" t="s">
        <v>341</v>
      </c>
      <c r="N15" s="13" t="s">
        <v>81</v>
      </c>
      <c r="O15" s="13"/>
      <c r="P15" s="13" t="s">
        <v>154</v>
      </c>
      <c r="Q15" s="13"/>
      <c r="R15" s="13"/>
      <c r="S15" s="13"/>
      <c r="T15" s="13"/>
      <c r="U15" s="13" t="s">
        <v>287</v>
      </c>
      <c r="V15" s="13"/>
      <c r="W15" s="13" t="s">
        <v>153</v>
      </c>
      <c r="X15" s="13"/>
      <c r="Y15" s="13"/>
      <c r="Z15" s="13"/>
      <c r="AA15" s="13"/>
    </row>
    <row r="16" spans="1:27">
      <c r="A16" s="13" t="s">
        <v>374</v>
      </c>
      <c r="B16" s="13" t="s">
        <v>318</v>
      </c>
      <c r="C16" s="13" t="s">
        <v>343</v>
      </c>
      <c r="D16" s="13" t="s">
        <v>344</v>
      </c>
      <c r="E16" s="13" t="s">
        <v>356</v>
      </c>
      <c r="F16" s="13" t="s">
        <v>82</v>
      </c>
      <c r="G16" s="13" t="s">
        <v>338</v>
      </c>
      <c r="H16" s="13" t="s">
        <v>83</v>
      </c>
      <c r="I16" s="13" t="s">
        <v>339</v>
      </c>
      <c r="J16" s="13" t="s">
        <v>356</v>
      </c>
      <c r="K16" s="13"/>
      <c r="L16" s="13"/>
      <c r="M16" s="13" t="s">
        <v>84</v>
      </c>
      <c r="N16" s="13" t="s">
        <v>85</v>
      </c>
      <c r="O16" s="13"/>
      <c r="P16" s="13" t="s">
        <v>154</v>
      </c>
      <c r="Q16" s="13" t="s">
        <v>313</v>
      </c>
      <c r="R16" s="13"/>
      <c r="S16" s="13"/>
      <c r="T16" s="13"/>
      <c r="U16" s="13" t="s">
        <v>287</v>
      </c>
      <c r="V16" s="13"/>
      <c r="W16" s="13" t="s">
        <v>153</v>
      </c>
      <c r="X16" s="13"/>
      <c r="Y16" s="13"/>
      <c r="Z16" s="13"/>
      <c r="AA16" s="13"/>
    </row>
    <row r="17" spans="1:27">
      <c r="A17" s="13" t="s">
        <v>375</v>
      </c>
      <c r="B17" s="13" t="s">
        <v>305</v>
      </c>
      <c r="C17" s="13" t="s">
        <v>348</v>
      </c>
      <c r="D17" s="13" t="s">
        <v>349</v>
      </c>
      <c r="E17" s="13" t="s">
        <v>356</v>
      </c>
      <c r="F17" s="13" t="s">
        <v>319</v>
      </c>
      <c r="G17" s="13"/>
      <c r="H17" s="13" t="s">
        <v>320</v>
      </c>
      <c r="I17" s="13"/>
      <c r="J17" s="13" t="s">
        <v>356</v>
      </c>
      <c r="K17" s="13"/>
      <c r="L17" s="13"/>
      <c r="M17" s="13" t="s">
        <v>110</v>
      </c>
      <c r="N17" s="13"/>
      <c r="O17" s="13"/>
      <c r="P17" s="13"/>
      <c r="Q17" s="13"/>
      <c r="R17" s="13"/>
      <c r="S17" s="13"/>
      <c r="T17" s="13"/>
      <c r="U17" s="13" t="s">
        <v>287</v>
      </c>
      <c r="V17" s="13"/>
      <c r="W17" s="13" t="s">
        <v>153</v>
      </c>
      <c r="X17" s="13"/>
      <c r="Y17" s="13"/>
      <c r="Z17" s="13"/>
      <c r="AA17" s="13"/>
    </row>
    <row r="18" spans="1:27">
      <c r="A18" s="13" t="s">
        <v>357</v>
      </c>
      <c r="B18" s="13" t="s">
        <v>280</v>
      </c>
      <c r="C18" s="13" t="s">
        <v>280</v>
      </c>
      <c r="D18" s="13" t="s">
        <v>280</v>
      </c>
      <c r="E18" s="13" t="s">
        <v>351</v>
      </c>
      <c r="F18" s="13" t="s">
        <v>377</v>
      </c>
      <c r="G18" s="13"/>
      <c r="H18" s="13" t="s">
        <v>376</v>
      </c>
      <c r="I18" s="13"/>
      <c r="J18" s="13" t="s">
        <v>355</v>
      </c>
      <c r="K18" s="13"/>
      <c r="L18" s="13" t="s">
        <v>334</v>
      </c>
      <c r="M18" s="13" t="s">
        <v>294</v>
      </c>
      <c r="N18" s="13"/>
      <c r="O18" s="13"/>
      <c r="P18" s="13" t="s">
        <v>380</v>
      </c>
      <c r="Q18" s="13" t="s">
        <v>381</v>
      </c>
      <c r="R18" s="13" t="s">
        <v>154</v>
      </c>
      <c r="S18" s="13" t="s">
        <v>382</v>
      </c>
      <c r="T18" s="13"/>
      <c r="U18" s="13" t="s">
        <v>286</v>
      </c>
      <c r="V18" s="13"/>
      <c r="W18" s="13" t="s">
        <v>151</v>
      </c>
      <c r="X18" s="13"/>
      <c r="Y18" s="13"/>
      <c r="Z18" s="13"/>
      <c r="AA18" s="13"/>
    </row>
    <row r="19" spans="1:27">
      <c r="A19" s="13" t="s">
        <v>358</v>
      </c>
      <c r="B19" s="13" t="s">
        <v>280</v>
      </c>
      <c r="C19" s="13" t="s">
        <v>280</v>
      </c>
      <c r="D19" s="13" t="s">
        <v>280</v>
      </c>
      <c r="E19" s="13" t="s">
        <v>352</v>
      </c>
      <c r="F19" s="13" t="s">
        <v>378</v>
      </c>
      <c r="G19" s="13"/>
      <c r="H19" s="13" t="s">
        <v>282</v>
      </c>
      <c r="I19" s="13"/>
      <c r="J19" s="13" t="s">
        <v>379</v>
      </c>
      <c r="K19" s="13"/>
      <c r="L19" s="13" t="s">
        <v>377</v>
      </c>
      <c r="M19" s="13" t="s">
        <v>294</v>
      </c>
      <c r="N19" s="13"/>
      <c r="O19" s="13"/>
      <c r="P19" s="13" t="s">
        <v>422</v>
      </c>
      <c r="Q19" s="13" t="s">
        <v>383</v>
      </c>
      <c r="R19" s="13" t="s">
        <v>284</v>
      </c>
      <c r="S19" s="13" t="s">
        <v>381</v>
      </c>
      <c r="T19" s="13"/>
      <c r="U19" s="13" t="s">
        <v>286</v>
      </c>
      <c r="V19" s="13"/>
      <c r="W19" s="13" t="s">
        <v>151</v>
      </c>
      <c r="X19" s="13"/>
      <c r="Y19" s="13"/>
      <c r="Z19" s="13"/>
      <c r="AA19" s="13"/>
    </row>
    <row r="20" spans="1:27">
      <c r="A20" s="13" t="s">
        <v>359</v>
      </c>
      <c r="B20" s="13" t="s">
        <v>280</v>
      </c>
      <c r="C20" s="13" t="s">
        <v>280</v>
      </c>
      <c r="D20" s="13" t="s">
        <v>280</v>
      </c>
      <c r="E20" s="13" t="s">
        <v>354</v>
      </c>
      <c r="F20" s="13" t="s">
        <v>378</v>
      </c>
      <c r="G20" s="13"/>
      <c r="H20" s="13" t="s">
        <v>282</v>
      </c>
      <c r="I20" s="13"/>
      <c r="J20" s="13" t="s">
        <v>352</v>
      </c>
      <c r="K20" s="13"/>
      <c r="L20" s="13" t="s">
        <v>378</v>
      </c>
      <c r="M20" s="13" t="s">
        <v>294</v>
      </c>
      <c r="N20" s="13"/>
      <c r="O20" s="13"/>
      <c r="P20" s="13" t="s">
        <v>353</v>
      </c>
      <c r="Q20" s="13" t="s">
        <v>384</v>
      </c>
      <c r="R20" s="13" t="s">
        <v>422</v>
      </c>
      <c r="S20" s="13" t="s">
        <v>383</v>
      </c>
      <c r="T20" s="13"/>
      <c r="U20" s="13" t="s">
        <v>286</v>
      </c>
      <c r="V20" s="13"/>
      <c r="W20" s="13" t="s">
        <v>151</v>
      </c>
      <c r="X20" s="13"/>
      <c r="Y20" s="13"/>
      <c r="Z20" s="13"/>
      <c r="AA20" s="13"/>
    </row>
    <row r="21" spans="1:2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</sheetData>
  <sortState ref="A3:X11">
    <sortCondition ref="M3:M1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5"/>
  <sheetViews>
    <sheetView topLeftCell="J96" workbookViewId="0">
      <selection activeCell="R97" sqref="R97:R155"/>
    </sheetView>
  </sheetViews>
  <sheetFormatPr defaultRowHeight="13.5"/>
  <cols>
    <col min="2" max="2" width="9.7109375" bestFit="1" customWidth="1"/>
    <col min="5" max="5" width="7.7109375" bestFit="1" customWidth="1"/>
    <col min="6" max="6" width="10.7109375" bestFit="1" customWidth="1"/>
    <col min="7" max="7" width="34.42578125" bestFit="1" customWidth="1"/>
    <col min="12" max="12" width="34.42578125" bestFit="1" customWidth="1"/>
    <col min="13" max="13" width="34.5703125" customWidth="1"/>
    <col min="14" max="14" width="69.28515625" bestFit="1" customWidth="1"/>
    <col min="25" max="25" width="18.7109375" bestFit="1" customWidth="1"/>
  </cols>
  <sheetData>
    <row r="1" spans="1:28">
      <c r="A1" s="10" t="s">
        <v>714</v>
      </c>
      <c r="B1" s="10" t="s">
        <v>34</v>
      </c>
      <c r="C1" s="10" t="s">
        <v>423</v>
      </c>
      <c r="D1" s="10" t="s">
        <v>36</v>
      </c>
      <c r="E1" s="10" t="s">
        <v>424</v>
      </c>
      <c r="F1" s="10" t="s">
        <v>178</v>
      </c>
      <c r="G1" s="10" t="s">
        <v>425</v>
      </c>
      <c r="H1" s="10" t="s">
        <v>322</v>
      </c>
      <c r="I1" s="10" t="s">
        <v>31</v>
      </c>
      <c r="J1" s="10" t="s">
        <v>321</v>
      </c>
      <c r="K1" s="10" t="s">
        <v>350</v>
      </c>
      <c r="L1" s="10" t="s">
        <v>323</v>
      </c>
      <c r="M1" s="10" t="s">
        <v>324</v>
      </c>
      <c r="N1" s="10" t="s">
        <v>325</v>
      </c>
      <c r="O1" s="10" t="s">
        <v>326</v>
      </c>
      <c r="P1" s="10" t="s">
        <v>327</v>
      </c>
      <c r="Q1" s="10" t="s">
        <v>179</v>
      </c>
      <c r="R1" s="10" t="s">
        <v>426</v>
      </c>
      <c r="S1" s="10" t="s">
        <v>180</v>
      </c>
      <c r="T1" s="10" t="s">
        <v>8</v>
      </c>
      <c r="U1" s="10" t="s">
        <v>77</v>
      </c>
      <c r="V1" s="10" t="s">
        <v>289</v>
      </c>
      <c r="W1" s="10" t="s">
        <v>427</v>
      </c>
      <c r="X1" s="10" t="s">
        <v>6</v>
      </c>
      <c r="Y1" s="10" t="s">
        <v>158</v>
      </c>
      <c r="Z1" s="11" t="s">
        <v>155</v>
      </c>
      <c r="AA1" s="11" t="s">
        <v>156</v>
      </c>
      <c r="AB1" s="11" t="s">
        <v>157</v>
      </c>
    </row>
    <row r="2" spans="1:28">
      <c r="A2" t="s">
        <v>713</v>
      </c>
      <c r="B2" t="s">
        <v>428</v>
      </c>
      <c r="C2" t="s">
        <v>429</v>
      </c>
      <c r="D2" t="s">
        <v>430</v>
      </c>
      <c r="E2" t="s">
        <v>431</v>
      </c>
      <c r="F2" t="s">
        <v>430</v>
      </c>
      <c r="G2" t="s">
        <v>432</v>
      </c>
      <c r="I2" t="s">
        <v>433</v>
      </c>
      <c r="K2" t="s">
        <v>434</v>
      </c>
      <c r="L2" t="s">
        <v>432</v>
      </c>
      <c r="M2" t="s">
        <v>433</v>
      </c>
      <c r="N2" t="str">
        <f>"건수검증(HIVE_DM -&gt; ORACLE DM):"&amp;G2</f>
        <v>건수검증(HIVE_DM -&gt; ORACLE DM):TM_AQ_ACQSCNTRCTSTTUS</v>
      </c>
      <c r="O2" t="s">
        <v>435</v>
      </c>
      <c r="Q2" t="s">
        <v>436</v>
      </c>
      <c r="R2" t="str">
        <f>"SELECT COUNT(*) FROM DQ_ADM."&amp;G2</f>
        <v>SELECT COUNT(*) FROM DQ_ADM.TM_AQ_ACQSCNTRCTSTTUS</v>
      </c>
      <c r="S2" t="s">
        <v>437</v>
      </c>
      <c r="T2" t="str">
        <f>"SELECT COUNT(*) FROM DM."&amp;G2</f>
        <v>SELECT COUNT(*) FROM DM.TM_AQ_ACQSCNTRCTSTTUS</v>
      </c>
      <c r="V2" t="s">
        <v>438</v>
      </c>
      <c r="X2" t="s">
        <v>439</v>
      </c>
      <c r="Y2" s="15">
        <f ca="1">NOW()</f>
        <v>41963.603144560184</v>
      </c>
      <c r="Z2" t="s">
        <v>440</v>
      </c>
      <c r="AA2" s="15">
        <f ca="1">NOW()</f>
        <v>41963.603144560184</v>
      </c>
      <c r="AB2" t="s">
        <v>440</v>
      </c>
    </row>
    <row r="3" spans="1:28">
      <c r="A3" t="s">
        <v>713</v>
      </c>
      <c r="B3" t="s">
        <v>441</v>
      </c>
      <c r="C3" t="s">
        <v>429</v>
      </c>
      <c r="D3" t="s">
        <v>430</v>
      </c>
      <c r="E3" t="s">
        <v>431</v>
      </c>
      <c r="F3" t="s">
        <v>430</v>
      </c>
      <c r="G3" t="s">
        <v>442</v>
      </c>
      <c r="I3" t="s">
        <v>443</v>
      </c>
      <c r="K3" t="s">
        <v>434</v>
      </c>
      <c r="L3" t="s">
        <v>442</v>
      </c>
      <c r="M3" t="s">
        <v>443</v>
      </c>
      <c r="N3" t="str">
        <f t="shared" ref="N3:N66" si="0">"건수검증(HIVE_DM -&gt; ORACLE DM):"&amp;G3</f>
        <v>건수검증(HIVE_DM -&gt; ORACLE DM):TM_AQ_ACQSIRDSSTTUS</v>
      </c>
      <c r="O3" t="s">
        <v>435</v>
      </c>
      <c r="Q3" t="s">
        <v>436</v>
      </c>
      <c r="R3" t="str">
        <f t="shared" ref="R3:R66" si="1">"SELECT COUNT(*) FROM DQ_ADM."&amp;G3</f>
        <v>SELECT COUNT(*) FROM DQ_ADM.TM_AQ_ACQSIRDSSTTUS</v>
      </c>
      <c r="S3" t="s">
        <v>437</v>
      </c>
      <c r="T3" t="str">
        <f t="shared" ref="T3:T66" si="2">"SELECT COUNT(*) FROM DM."&amp;G3</f>
        <v>SELECT COUNT(*) FROM DM.TM_AQ_ACQSIRDSSTTUS</v>
      </c>
      <c r="V3" t="s">
        <v>438</v>
      </c>
      <c r="X3" t="s">
        <v>439</v>
      </c>
      <c r="Y3" s="15">
        <f t="shared" ref="Y3:Y66" ca="1" si="3">NOW()</f>
        <v>41963.603144560184</v>
      </c>
      <c r="Z3" t="s">
        <v>440</v>
      </c>
      <c r="AA3" s="15">
        <f t="shared" ref="AA3:AA66" ca="1" si="4">NOW()</f>
        <v>41963.603144560184</v>
      </c>
      <c r="AB3" t="s">
        <v>440</v>
      </c>
    </row>
    <row r="4" spans="1:28">
      <c r="A4" t="s">
        <v>713</v>
      </c>
      <c r="B4" t="s">
        <v>444</v>
      </c>
      <c r="C4" t="s">
        <v>429</v>
      </c>
      <c r="D4" t="s">
        <v>430</v>
      </c>
      <c r="E4" t="s">
        <v>431</v>
      </c>
      <c r="F4" t="s">
        <v>430</v>
      </c>
      <c r="G4" t="s">
        <v>445</v>
      </c>
      <c r="I4" t="s">
        <v>446</v>
      </c>
      <c r="K4" t="s">
        <v>434</v>
      </c>
      <c r="L4" t="s">
        <v>445</v>
      </c>
      <c r="M4" t="s">
        <v>446</v>
      </c>
      <c r="N4" t="str">
        <f t="shared" si="0"/>
        <v>건수검증(HIVE_DM -&gt; ORACLE DM):TM_AQ_ASSETSCL_SM_D</v>
      </c>
      <c r="O4" t="s">
        <v>435</v>
      </c>
      <c r="Q4" t="s">
        <v>436</v>
      </c>
      <c r="R4" t="str">
        <f t="shared" si="1"/>
        <v>SELECT COUNT(*) FROM DQ_ADM.TM_AQ_ASSETSCL_SM_D</v>
      </c>
      <c r="S4" t="s">
        <v>437</v>
      </c>
      <c r="T4" t="str">
        <f t="shared" si="2"/>
        <v>SELECT COUNT(*) FROM DM.TM_AQ_ASSETSCL_SM_D</v>
      </c>
      <c r="V4" t="s">
        <v>438</v>
      </c>
      <c r="X4" t="s">
        <v>439</v>
      </c>
      <c r="Y4" s="15">
        <f t="shared" ca="1" si="3"/>
        <v>41963.603144560184</v>
      </c>
      <c r="Z4" t="s">
        <v>440</v>
      </c>
      <c r="AA4" s="15">
        <f t="shared" ca="1" si="4"/>
        <v>41963.603144560184</v>
      </c>
      <c r="AB4" t="s">
        <v>440</v>
      </c>
    </row>
    <row r="5" spans="1:28">
      <c r="A5" t="s">
        <v>713</v>
      </c>
      <c r="B5" t="s">
        <v>447</v>
      </c>
      <c r="C5" t="s">
        <v>429</v>
      </c>
      <c r="D5" t="s">
        <v>430</v>
      </c>
      <c r="E5" t="s">
        <v>431</v>
      </c>
      <c r="F5" t="s">
        <v>430</v>
      </c>
      <c r="G5" t="s">
        <v>448</v>
      </c>
      <c r="I5" t="s">
        <v>449</v>
      </c>
      <c r="K5" t="s">
        <v>434</v>
      </c>
      <c r="L5" t="s">
        <v>448</v>
      </c>
      <c r="M5" t="s">
        <v>449</v>
      </c>
      <c r="N5" t="str">
        <f t="shared" si="0"/>
        <v>건수검증(HIVE_DM -&gt; ORACLE DM):TM_AQ_NPRTYSTTUS</v>
      </c>
      <c r="O5" t="s">
        <v>435</v>
      </c>
      <c r="Q5" t="s">
        <v>436</v>
      </c>
      <c r="R5" t="str">
        <f t="shared" si="1"/>
        <v>SELECT COUNT(*) FROM DQ_ADM.TM_AQ_NPRTYSTTUS</v>
      </c>
      <c r="S5" t="s">
        <v>437</v>
      </c>
      <c r="T5" t="str">
        <f t="shared" si="2"/>
        <v>SELECT COUNT(*) FROM DM.TM_AQ_NPRTYSTTUS</v>
      </c>
      <c r="V5" t="s">
        <v>438</v>
      </c>
      <c r="X5" t="s">
        <v>439</v>
      </c>
      <c r="Y5" s="15">
        <f t="shared" ca="1" si="3"/>
        <v>41963.603144560184</v>
      </c>
      <c r="Z5" t="s">
        <v>440</v>
      </c>
      <c r="AA5" s="15">
        <f t="shared" ca="1" si="4"/>
        <v>41963.603144560184</v>
      </c>
      <c r="AB5" t="s">
        <v>440</v>
      </c>
    </row>
    <row r="6" spans="1:28">
      <c r="A6" t="s">
        <v>713</v>
      </c>
      <c r="B6" t="s">
        <v>450</v>
      </c>
      <c r="C6" t="s">
        <v>429</v>
      </c>
      <c r="D6" t="s">
        <v>430</v>
      </c>
      <c r="E6" t="s">
        <v>431</v>
      </c>
      <c r="F6" t="s">
        <v>430</v>
      </c>
      <c r="G6" t="s">
        <v>451</v>
      </c>
      <c r="I6" t="s">
        <v>452</v>
      </c>
      <c r="K6" t="s">
        <v>434</v>
      </c>
      <c r="L6" t="s">
        <v>451</v>
      </c>
      <c r="M6" t="s">
        <v>452</v>
      </c>
      <c r="N6" t="str">
        <f t="shared" si="0"/>
        <v>건수검증(HIVE_DM -&gt; ORACLE DM):TM_AQ_SAVLDPUCHASSTTUS</v>
      </c>
      <c r="O6" t="s">
        <v>435</v>
      </c>
      <c r="Q6" t="s">
        <v>436</v>
      </c>
      <c r="R6" t="str">
        <f t="shared" si="1"/>
        <v>SELECT COUNT(*) FROM DQ_ADM.TM_AQ_SAVLDPUCHASSTTUS</v>
      </c>
      <c r="S6" t="s">
        <v>437</v>
      </c>
      <c r="T6" t="str">
        <f t="shared" si="2"/>
        <v>SELECT COUNT(*) FROM DM.TM_AQ_SAVLDPUCHASSTTUS</v>
      </c>
      <c r="V6" t="s">
        <v>438</v>
      </c>
      <c r="X6" t="s">
        <v>439</v>
      </c>
      <c r="Y6" s="15">
        <f t="shared" ca="1" si="3"/>
        <v>41963.603144560184</v>
      </c>
      <c r="Z6" t="s">
        <v>440</v>
      </c>
      <c r="AA6" s="15">
        <f t="shared" ca="1" si="4"/>
        <v>41963.603144560184</v>
      </c>
      <c r="AB6" t="s">
        <v>440</v>
      </c>
    </row>
    <row r="7" spans="1:28">
      <c r="A7" t="s">
        <v>713</v>
      </c>
      <c r="B7" t="s">
        <v>453</v>
      </c>
      <c r="C7" t="s">
        <v>429</v>
      </c>
      <c r="D7" t="s">
        <v>430</v>
      </c>
      <c r="E7" t="s">
        <v>431</v>
      </c>
      <c r="F7" t="s">
        <v>430</v>
      </c>
      <c r="G7" t="s">
        <v>454</v>
      </c>
      <c r="I7" t="s">
        <v>455</v>
      </c>
      <c r="K7" t="s">
        <v>434</v>
      </c>
      <c r="L7" t="s">
        <v>454</v>
      </c>
      <c r="M7" t="s">
        <v>455</v>
      </c>
      <c r="N7" t="str">
        <f t="shared" si="0"/>
        <v>건수검증(HIVE_DM -&gt; ORACLE DM):TM_DV_GOLNDEXMPLDEVLOPSTTUS</v>
      </c>
      <c r="O7" t="s">
        <v>435</v>
      </c>
      <c r="Q7" t="s">
        <v>436</v>
      </c>
      <c r="R7" t="str">
        <f t="shared" si="1"/>
        <v>SELECT COUNT(*) FROM DQ_ADM.TM_DV_GOLNDEXMPLDEVLOPSTTUS</v>
      </c>
      <c r="S7" t="s">
        <v>437</v>
      </c>
      <c r="T7" t="str">
        <f t="shared" si="2"/>
        <v>SELECT COUNT(*) FROM DM.TM_DV_GOLNDEXMPLDEVLOPSTTUS</v>
      </c>
      <c r="V7" t="s">
        <v>438</v>
      </c>
      <c r="X7" t="s">
        <v>439</v>
      </c>
      <c r="Y7" s="15">
        <f t="shared" ca="1" si="3"/>
        <v>41963.603144560184</v>
      </c>
      <c r="Z7" t="s">
        <v>440</v>
      </c>
      <c r="AA7" s="15">
        <f t="shared" ca="1" si="4"/>
        <v>41963.603144560184</v>
      </c>
      <c r="AB7" t="s">
        <v>440</v>
      </c>
    </row>
    <row r="8" spans="1:28">
      <c r="A8" t="s">
        <v>713</v>
      </c>
      <c r="B8" t="s">
        <v>456</v>
      </c>
      <c r="C8" t="s">
        <v>429</v>
      </c>
      <c r="D8" t="s">
        <v>430</v>
      </c>
      <c r="E8" t="s">
        <v>431</v>
      </c>
      <c r="F8" t="s">
        <v>430</v>
      </c>
      <c r="G8" t="s">
        <v>457</v>
      </c>
      <c r="I8" t="s">
        <v>458</v>
      </c>
      <c r="K8" t="s">
        <v>434</v>
      </c>
      <c r="L8" t="s">
        <v>457</v>
      </c>
      <c r="M8" t="s">
        <v>458</v>
      </c>
      <c r="N8" t="str">
        <f t="shared" si="0"/>
        <v>건수검증(HIVE_DM -&gt; ORACLE DM):TM_OP_ACCDTEXAMINBULDSTATS_D</v>
      </c>
      <c r="O8" t="s">
        <v>435</v>
      </c>
      <c r="Q8" t="s">
        <v>436</v>
      </c>
      <c r="R8" t="str">
        <f t="shared" si="1"/>
        <v>SELECT COUNT(*) FROM DQ_ADM.TM_OP_ACCDTEXAMINBULDSTATS_D</v>
      </c>
      <c r="S8" t="s">
        <v>437</v>
      </c>
      <c r="T8" t="str">
        <f t="shared" si="2"/>
        <v>SELECT COUNT(*) FROM DM.TM_OP_ACCDTEXAMINBULDSTATS_D</v>
      </c>
      <c r="V8" t="s">
        <v>438</v>
      </c>
      <c r="X8" t="s">
        <v>439</v>
      </c>
      <c r="Y8" s="15">
        <f t="shared" ca="1" si="3"/>
        <v>41963.603144560184</v>
      </c>
      <c r="Z8" t="s">
        <v>440</v>
      </c>
      <c r="AA8" s="15">
        <f t="shared" ca="1" si="4"/>
        <v>41963.603144560184</v>
      </c>
      <c r="AB8" t="s">
        <v>440</v>
      </c>
    </row>
    <row r="9" spans="1:28">
      <c r="A9" t="s">
        <v>713</v>
      </c>
      <c r="B9" t="s">
        <v>459</v>
      </c>
      <c r="C9" t="s">
        <v>429</v>
      </c>
      <c r="D9" t="s">
        <v>430</v>
      </c>
      <c r="E9" t="s">
        <v>431</v>
      </c>
      <c r="F9" t="s">
        <v>430</v>
      </c>
      <c r="G9" t="s">
        <v>460</v>
      </c>
      <c r="I9" t="s">
        <v>461</v>
      </c>
      <c r="K9" t="s">
        <v>434</v>
      </c>
      <c r="L9" t="s">
        <v>460</v>
      </c>
      <c r="M9" t="s">
        <v>461</v>
      </c>
      <c r="N9" t="str">
        <f t="shared" si="0"/>
        <v>건수검증(HIVE_DM -&gt; ORACLE DM):TM_OP_ACCDTEXAMINPOSSDELST_D</v>
      </c>
      <c r="O9" t="s">
        <v>435</v>
      </c>
      <c r="Q9" t="s">
        <v>436</v>
      </c>
      <c r="R9" t="str">
        <f t="shared" si="1"/>
        <v>SELECT COUNT(*) FROM DQ_ADM.TM_OP_ACCDTEXAMINPOSSDELST_D</v>
      </c>
      <c r="S9" t="s">
        <v>437</v>
      </c>
      <c r="T9" t="str">
        <f t="shared" si="2"/>
        <v>SELECT COUNT(*) FROM DM.TM_OP_ACCDTEXAMINPOSSDELST_D</v>
      </c>
      <c r="V9" t="s">
        <v>438</v>
      </c>
      <c r="X9" t="s">
        <v>439</v>
      </c>
      <c r="Y9" s="15">
        <f t="shared" ca="1" si="3"/>
        <v>41963.603144560184</v>
      </c>
      <c r="Z9" t="s">
        <v>440</v>
      </c>
      <c r="AA9" s="15">
        <f t="shared" ca="1" si="4"/>
        <v>41963.603144560184</v>
      </c>
      <c r="AB9" t="s">
        <v>440</v>
      </c>
    </row>
    <row r="10" spans="1:28">
      <c r="A10" t="s">
        <v>713</v>
      </c>
      <c r="B10" t="s">
        <v>462</v>
      </c>
      <c r="C10" t="s">
        <v>429</v>
      </c>
      <c r="D10" t="s">
        <v>430</v>
      </c>
      <c r="E10" t="s">
        <v>431</v>
      </c>
      <c r="F10" t="s">
        <v>430</v>
      </c>
      <c r="G10" t="s">
        <v>463</v>
      </c>
      <c r="I10" t="s">
        <v>464</v>
      </c>
      <c r="K10" t="s">
        <v>434</v>
      </c>
      <c r="L10" t="s">
        <v>463</v>
      </c>
      <c r="M10" t="s">
        <v>464</v>
      </c>
      <c r="N10" t="str">
        <f t="shared" si="0"/>
        <v>건수검증(HIVE_DM -&gt; ORACLE DM):TM_OP_ACCDTEXAMINPOSSESNDTL</v>
      </c>
      <c r="O10" t="s">
        <v>435</v>
      </c>
      <c r="Q10" t="s">
        <v>436</v>
      </c>
      <c r="R10" t="str">
        <f t="shared" si="1"/>
        <v>SELECT COUNT(*) FROM DQ_ADM.TM_OP_ACCDTEXAMINPOSSESNDTL</v>
      </c>
      <c r="S10" t="s">
        <v>437</v>
      </c>
      <c r="T10" t="str">
        <f t="shared" si="2"/>
        <v>SELECT COUNT(*) FROM DM.TM_OP_ACCDTEXAMINPOSSESNDTL</v>
      </c>
      <c r="V10" t="s">
        <v>438</v>
      </c>
      <c r="X10" t="s">
        <v>439</v>
      </c>
      <c r="Y10" s="15">
        <f t="shared" ca="1" si="3"/>
        <v>41963.603144560184</v>
      </c>
      <c r="Z10" t="s">
        <v>440</v>
      </c>
      <c r="AA10" s="15">
        <f t="shared" ca="1" si="4"/>
        <v>41963.603144560184</v>
      </c>
      <c r="AB10" t="s">
        <v>440</v>
      </c>
    </row>
    <row r="11" spans="1:28">
      <c r="A11" t="s">
        <v>713</v>
      </c>
      <c r="B11" t="s">
        <v>465</v>
      </c>
      <c r="C11" t="s">
        <v>429</v>
      </c>
      <c r="D11" t="s">
        <v>430</v>
      </c>
      <c r="E11" t="s">
        <v>431</v>
      </c>
      <c r="F11" t="s">
        <v>430</v>
      </c>
      <c r="G11" t="s">
        <v>466</v>
      </c>
      <c r="I11" t="s">
        <v>467</v>
      </c>
      <c r="K11" t="s">
        <v>434</v>
      </c>
      <c r="L11" t="s">
        <v>466</v>
      </c>
      <c r="M11" t="s">
        <v>467</v>
      </c>
      <c r="N11" t="str">
        <f t="shared" si="0"/>
        <v>건수검증(HIVE_DM -&gt; ORACLE DM):TM_OP_ACCDTEXAMINPROGRSDTL</v>
      </c>
      <c r="O11" t="s">
        <v>435</v>
      </c>
      <c r="Q11" t="s">
        <v>436</v>
      </c>
      <c r="R11" t="str">
        <f t="shared" si="1"/>
        <v>SELECT COUNT(*) FROM DQ_ADM.TM_OP_ACCDTEXAMINPROGRSDTL</v>
      </c>
      <c r="S11" t="s">
        <v>437</v>
      </c>
      <c r="T11" t="str">
        <f t="shared" si="2"/>
        <v>SELECT COUNT(*) FROM DM.TM_OP_ACCDTEXAMINPROGRSDTL</v>
      </c>
      <c r="V11" t="s">
        <v>438</v>
      </c>
      <c r="X11" t="s">
        <v>439</v>
      </c>
      <c r="Y11" s="15">
        <f t="shared" ca="1" si="3"/>
        <v>41963.603144560184</v>
      </c>
      <c r="Z11" t="s">
        <v>440</v>
      </c>
      <c r="AA11" s="15">
        <f t="shared" ca="1" si="4"/>
        <v>41963.603144560184</v>
      </c>
      <c r="AB11" t="s">
        <v>440</v>
      </c>
    </row>
    <row r="12" spans="1:28">
      <c r="A12" t="s">
        <v>713</v>
      </c>
      <c r="B12" t="s">
        <v>468</v>
      </c>
      <c r="C12" t="s">
        <v>429</v>
      </c>
      <c r="D12" t="s">
        <v>430</v>
      </c>
      <c r="E12" t="s">
        <v>431</v>
      </c>
      <c r="F12" t="s">
        <v>430</v>
      </c>
      <c r="G12" t="s">
        <v>469</v>
      </c>
      <c r="I12" t="s">
        <v>470</v>
      </c>
      <c r="K12" t="s">
        <v>434</v>
      </c>
      <c r="L12" t="s">
        <v>469</v>
      </c>
      <c r="M12" t="s">
        <v>470</v>
      </c>
      <c r="N12" t="str">
        <f t="shared" si="0"/>
        <v>건수검증(HIVE_DM -&gt; ORACLE DM):TM_OP_ACCDTEXAMINRESULTLAD</v>
      </c>
      <c r="O12" t="s">
        <v>435</v>
      </c>
      <c r="Q12" t="s">
        <v>436</v>
      </c>
      <c r="R12" t="str">
        <f t="shared" si="1"/>
        <v>SELECT COUNT(*) FROM DQ_ADM.TM_OP_ACCDTEXAMINRESULTLAD</v>
      </c>
      <c r="S12" t="s">
        <v>437</v>
      </c>
      <c r="T12" t="str">
        <f t="shared" si="2"/>
        <v>SELECT COUNT(*) FROM DM.TM_OP_ACCDTEXAMINRESULTLAD</v>
      </c>
      <c r="V12" t="s">
        <v>438</v>
      </c>
      <c r="X12" t="s">
        <v>439</v>
      </c>
      <c r="Y12" s="15">
        <f t="shared" ca="1" si="3"/>
        <v>41963.603144560184</v>
      </c>
      <c r="Z12" t="s">
        <v>440</v>
      </c>
      <c r="AA12" s="15">
        <f t="shared" ca="1" si="4"/>
        <v>41963.603144560184</v>
      </c>
      <c r="AB12" t="s">
        <v>440</v>
      </c>
    </row>
    <row r="13" spans="1:28">
      <c r="A13" t="s">
        <v>713</v>
      </c>
      <c r="B13" t="s">
        <v>471</v>
      </c>
      <c r="C13" t="s">
        <v>429</v>
      </c>
      <c r="D13" t="s">
        <v>430</v>
      </c>
      <c r="E13" t="s">
        <v>431</v>
      </c>
      <c r="F13" t="s">
        <v>430</v>
      </c>
      <c r="G13" t="s">
        <v>472</v>
      </c>
      <c r="I13" t="s">
        <v>473</v>
      </c>
      <c r="K13" t="s">
        <v>434</v>
      </c>
      <c r="L13" t="s">
        <v>472</v>
      </c>
      <c r="M13" t="s">
        <v>473</v>
      </c>
      <c r="N13" t="str">
        <f t="shared" si="0"/>
        <v>건수검증(HIVE_DM -&gt; ORACLE DM):TM_OP_ACCDTEXAMINRESULTSTATS_D</v>
      </c>
      <c r="O13" t="s">
        <v>435</v>
      </c>
      <c r="Q13" t="s">
        <v>436</v>
      </c>
      <c r="R13" t="str">
        <f t="shared" si="1"/>
        <v>SELECT COUNT(*) FROM DQ_ADM.TM_OP_ACCDTEXAMINRESULTSTATS_D</v>
      </c>
      <c r="S13" t="s">
        <v>437</v>
      </c>
      <c r="T13" t="str">
        <f t="shared" si="2"/>
        <v>SELECT COUNT(*) FROM DM.TM_OP_ACCDTEXAMINRESULTSTATS_D</v>
      </c>
      <c r="V13" t="s">
        <v>438</v>
      </c>
      <c r="X13" t="s">
        <v>439</v>
      </c>
      <c r="Y13" s="15">
        <f t="shared" ca="1" si="3"/>
        <v>41963.603144560184</v>
      </c>
      <c r="Z13" t="s">
        <v>440</v>
      </c>
      <c r="AA13" s="15">
        <f t="shared" ca="1" si="4"/>
        <v>41963.603144560184</v>
      </c>
      <c r="AB13" t="s">
        <v>440</v>
      </c>
    </row>
    <row r="14" spans="1:28">
      <c r="A14" t="s">
        <v>713</v>
      </c>
      <c r="B14" t="s">
        <v>474</v>
      </c>
      <c r="C14" t="s">
        <v>429</v>
      </c>
      <c r="D14" t="s">
        <v>430</v>
      </c>
      <c r="E14" t="s">
        <v>431</v>
      </c>
      <c r="F14" t="s">
        <v>430</v>
      </c>
      <c r="G14" t="s">
        <v>475</v>
      </c>
      <c r="I14" t="s">
        <v>476</v>
      </c>
      <c r="K14" t="s">
        <v>434</v>
      </c>
      <c r="L14" t="s">
        <v>475</v>
      </c>
      <c r="M14" t="s">
        <v>476</v>
      </c>
      <c r="N14" t="str">
        <f t="shared" si="0"/>
        <v>건수검증(HIVE_DM -&gt; ORACLE DM):TM_OP_ACQSDSPSCNTRCTSTTUS</v>
      </c>
      <c r="O14" t="s">
        <v>435</v>
      </c>
      <c r="Q14" t="s">
        <v>436</v>
      </c>
      <c r="R14" t="str">
        <f t="shared" si="1"/>
        <v>SELECT COUNT(*) FROM DQ_ADM.TM_OP_ACQSDSPSCNTRCTSTTUS</v>
      </c>
      <c r="S14" t="s">
        <v>437</v>
      </c>
      <c r="T14" t="str">
        <f t="shared" si="2"/>
        <v>SELECT COUNT(*) FROM DM.TM_OP_ACQSDSPSCNTRCTSTTUS</v>
      </c>
      <c r="V14" t="s">
        <v>438</v>
      </c>
      <c r="X14" t="s">
        <v>439</v>
      </c>
      <c r="Y14" s="15">
        <f t="shared" ca="1" si="3"/>
        <v>41963.603144560184</v>
      </c>
      <c r="Z14" t="s">
        <v>440</v>
      </c>
      <c r="AA14" s="15">
        <f t="shared" ca="1" si="4"/>
        <v>41963.603144560184</v>
      </c>
      <c r="AB14" t="s">
        <v>440</v>
      </c>
    </row>
    <row r="15" spans="1:28">
      <c r="A15" t="s">
        <v>713</v>
      </c>
      <c r="B15" t="s">
        <v>477</v>
      </c>
      <c r="C15" t="s">
        <v>429</v>
      </c>
      <c r="D15" t="s">
        <v>430</v>
      </c>
      <c r="E15" t="s">
        <v>431</v>
      </c>
      <c r="F15" t="s">
        <v>430</v>
      </c>
      <c r="G15" t="s">
        <v>478</v>
      </c>
      <c r="I15" t="s">
        <v>479</v>
      </c>
      <c r="K15" t="s">
        <v>434</v>
      </c>
      <c r="L15" t="s">
        <v>478</v>
      </c>
      <c r="M15" t="s">
        <v>479</v>
      </c>
      <c r="N15" t="str">
        <f t="shared" si="0"/>
        <v>건수검증(HIVE_DM -&gt; ORACLE DM):TM_OP_CNSGNESTATESTTUS</v>
      </c>
      <c r="O15" t="s">
        <v>435</v>
      </c>
      <c r="Q15" t="s">
        <v>436</v>
      </c>
      <c r="R15" t="str">
        <f t="shared" si="1"/>
        <v>SELECT COUNT(*) FROM DQ_ADM.TM_OP_CNSGNESTATESTTUS</v>
      </c>
      <c r="S15" t="s">
        <v>437</v>
      </c>
      <c r="T15" t="str">
        <f t="shared" si="2"/>
        <v>SELECT COUNT(*) FROM DM.TM_OP_CNSGNESTATESTTUS</v>
      </c>
      <c r="V15" t="s">
        <v>438</v>
      </c>
      <c r="X15" t="s">
        <v>439</v>
      </c>
      <c r="Y15" s="15">
        <f t="shared" ca="1" si="3"/>
        <v>41963.603144560184</v>
      </c>
      <c r="Z15" t="s">
        <v>440</v>
      </c>
      <c r="AA15" s="15">
        <f t="shared" ca="1" si="4"/>
        <v>41963.603144560184</v>
      </c>
      <c r="AB15" t="s">
        <v>440</v>
      </c>
    </row>
    <row r="16" spans="1:28">
      <c r="A16" t="s">
        <v>713</v>
      </c>
      <c r="B16" t="s">
        <v>480</v>
      </c>
      <c r="C16" t="s">
        <v>429</v>
      </c>
      <c r="D16" t="s">
        <v>430</v>
      </c>
      <c r="E16" t="s">
        <v>431</v>
      </c>
      <c r="F16" t="s">
        <v>430</v>
      </c>
      <c r="G16" t="s">
        <v>481</v>
      </c>
      <c r="I16" t="s">
        <v>482</v>
      </c>
      <c r="K16" t="s">
        <v>434</v>
      </c>
      <c r="L16" t="s">
        <v>481</v>
      </c>
      <c r="M16" t="s">
        <v>482</v>
      </c>
      <c r="N16" t="str">
        <f t="shared" si="0"/>
        <v>건수검증(HIVE_DM -&gt; ORACLE DM):TM_OP_CNSGNMNGSTTUS</v>
      </c>
      <c r="O16" t="s">
        <v>435</v>
      </c>
      <c r="Q16" t="s">
        <v>436</v>
      </c>
      <c r="R16" t="str">
        <f t="shared" si="1"/>
        <v>SELECT COUNT(*) FROM DQ_ADM.TM_OP_CNSGNMNGSTTUS</v>
      </c>
      <c r="S16" t="s">
        <v>437</v>
      </c>
      <c r="T16" t="str">
        <f t="shared" si="2"/>
        <v>SELECT COUNT(*) FROM DM.TM_OP_CNSGNMNGSTTUS</v>
      </c>
      <c r="V16" t="s">
        <v>438</v>
      </c>
      <c r="X16" t="s">
        <v>439</v>
      </c>
      <c r="Y16" s="15">
        <f t="shared" ca="1" si="3"/>
        <v>41963.603144560184</v>
      </c>
      <c r="Z16" t="s">
        <v>440</v>
      </c>
      <c r="AA16" s="15">
        <f t="shared" ca="1" si="4"/>
        <v>41963.603144560184</v>
      </c>
      <c r="AB16" t="s">
        <v>440</v>
      </c>
    </row>
    <row r="17" spans="1:28">
      <c r="A17" t="s">
        <v>713</v>
      </c>
      <c r="B17" t="s">
        <v>483</v>
      </c>
      <c r="C17" t="s">
        <v>429</v>
      </c>
      <c r="D17" t="s">
        <v>430</v>
      </c>
      <c r="E17" t="s">
        <v>431</v>
      </c>
      <c r="F17" t="s">
        <v>430</v>
      </c>
      <c r="G17" t="s">
        <v>484</v>
      </c>
      <c r="I17" t="s">
        <v>485</v>
      </c>
      <c r="K17" t="s">
        <v>434</v>
      </c>
      <c r="L17" t="s">
        <v>484</v>
      </c>
      <c r="M17" t="s">
        <v>485</v>
      </c>
      <c r="N17" t="str">
        <f t="shared" si="0"/>
        <v>건수검증(HIVE_DM -&gt; ORACLE DM):TM_OP_CNTRCTDTLS_D</v>
      </c>
      <c r="O17" t="s">
        <v>435</v>
      </c>
      <c r="Q17" t="s">
        <v>436</v>
      </c>
      <c r="R17" t="str">
        <f t="shared" si="1"/>
        <v>SELECT COUNT(*) FROM DQ_ADM.TM_OP_CNTRCTDTLS_D</v>
      </c>
      <c r="S17" t="s">
        <v>437</v>
      </c>
      <c r="T17" t="str">
        <f t="shared" si="2"/>
        <v>SELECT COUNT(*) FROM DM.TM_OP_CNTRCTDTLS_D</v>
      </c>
      <c r="V17" t="s">
        <v>438</v>
      </c>
      <c r="X17" t="s">
        <v>439</v>
      </c>
      <c r="Y17" s="15">
        <f t="shared" ca="1" si="3"/>
        <v>41963.603144560184</v>
      </c>
      <c r="Z17" t="s">
        <v>440</v>
      </c>
      <c r="AA17" s="15">
        <f t="shared" ca="1" si="4"/>
        <v>41963.603144560184</v>
      </c>
      <c r="AB17" t="s">
        <v>440</v>
      </c>
    </row>
    <row r="18" spans="1:28">
      <c r="A18" t="s">
        <v>713</v>
      </c>
      <c r="B18" t="s">
        <v>486</v>
      </c>
      <c r="C18" t="s">
        <v>429</v>
      </c>
      <c r="D18" t="s">
        <v>430</v>
      </c>
      <c r="E18" t="s">
        <v>431</v>
      </c>
      <c r="F18" t="s">
        <v>430</v>
      </c>
      <c r="G18" t="s">
        <v>487</v>
      </c>
      <c r="I18" t="s">
        <v>488</v>
      </c>
      <c r="K18" t="s">
        <v>434</v>
      </c>
      <c r="L18" t="s">
        <v>487</v>
      </c>
      <c r="M18" t="s">
        <v>488</v>
      </c>
      <c r="N18" t="str">
        <f t="shared" si="0"/>
        <v>건수검증(HIVE_DM -&gt; ORACLE DM):TM_OP_CNTRCTRNTFEELEVSTTUS</v>
      </c>
      <c r="O18" t="s">
        <v>435</v>
      </c>
      <c r="Q18" t="s">
        <v>436</v>
      </c>
      <c r="R18" t="str">
        <f t="shared" si="1"/>
        <v>SELECT COUNT(*) FROM DQ_ADM.TM_OP_CNTRCTRNTFEELEVSTTUS</v>
      </c>
      <c r="S18" t="s">
        <v>437</v>
      </c>
      <c r="T18" t="str">
        <f t="shared" si="2"/>
        <v>SELECT COUNT(*) FROM DM.TM_OP_CNTRCTRNTFEELEVSTTUS</v>
      </c>
      <c r="V18" t="s">
        <v>438</v>
      </c>
      <c r="X18" t="s">
        <v>439</v>
      </c>
      <c r="Y18" s="15">
        <f t="shared" ca="1" si="3"/>
        <v>41963.603144560184</v>
      </c>
      <c r="Z18" t="s">
        <v>440</v>
      </c>
      <c r="AA18" s="15">
        <f t="shared" ca="1" si="4"/>
        <v>41963.603144560184</v>
      </c>
      <c r="AB18" t="s">
        <v>440</v>
      </c>
    </row>
    <row r="19" spans="1:28">
      <c r="A19" t="s">
        <v>713</v>
      </c>
      <c r="B19" t="s">
        <v>489</v>
      </c>
      <c r="C19" t="s">
        <v>429</v>
      </c>
      <c r="D19" t="s">
        <v>430</v>
      </c>
      <c r="E19" t="s">
        <v>431</v>
      </c>
      <c r="F19" t="s">
        <v>430</v>
      </c>
      <c r="G19" t="s">
        <v>490</v>
      </c>
      <c r="I19" t="s">
        <v>491</v>
      </c>
      <c r="K19" t="s">
        <v>434</v>
      </c>
      <c r="L19" t="s">
        <v>490</v>
      </c>
      <c r="M19" t="s">
        <v>491</v>
      </c>
      <c r="N19" t="str">
        <f t="shared" si="0"/>
        <v>건수검증(HIVE_DM -&gt; ORACLE DM):TM_OP_DTHCSNPRTYLEVPAYDTLS</v>
      </c>
      <c r="O19" t="s">
        <v>435</v>
      </c>
      <c r="Q19" t="s">
        <v>436</v>
      </c>
      <c r="R19" t="str">
        <f t="shared" si="1"/>
        <v>SELECT COUNT(*) FROM DQ_ADM.TM_OP_DTHCSNPRTYLEVPAYDTLS</v>
      </c>
      <c r="S19" t="s">
        <v>437</v>
      </c>
      <c r="T19" t="str">
        <f t="shared" si="2"/>
        <v>SELECT COUNT(*) FROM DM.TM_OP_DTHCSNPRTYLEVPAYDTLS</v>
      </c>
      <c r="V19" t="s">
        <v>438</v>
      </c>
      <c r="X19" t="s">
        <v>439</v>
      </c>
      <c r="Y19" s="15">
        <f t="shared" ca="1" si="3"/>
        <v>41963.603144560184</v>
      </c>
      <c r="Z19" t="s">
        <v>440</v>
      </c>
      <c r="AA19" s="15">
        <f t="shared" ca="1" si="4"/>
        <v>41963.603144560184</v>
      </c>
      <c r="AB19" t="s">
        <v>440</v>
      </c>
    </row>
    <row r="20" spans="1:28">
      <c r="A20" t="s">
        <v>713</v>
      </c>
      <c r="B20" t="s">
        <v>492</v>
      </c>
      <c r="C20" t="s">
        <v>429</v>
      </c>
      <c r="D20" t="s">
        <v>430</v>
      </c>
      <c r="E20" t="s">
        <v>431</v>
      </c>
      <c r="F20" t="s">
        <v>430</v>
      </c>
      <c r="G20" t="s">
        <v>493</v>
      </c>
      <c r="I20" t="s">
        <v>494</v>
      </c>
      <c r="K20" t="s">
        <v>434</v>
      </c>
      <c r="L20" t="s">
        <v>493</v>
      </c>
      <c r="M20" t="s">
        <v>494</v>
      </c>
      <c r="N20" t="str">
        <f t="shared" si="0"/>
        <v>건수검증(HIVE_DM -&gt; ORACLE DM):TM_OP_EXCPTOPRATNUSESTTUS</v>
      </c>
      <c r="O20" t="s">
        <v>435</v>
      </c>
      <c r="Q20" t="s">
        <v>436</v>
      </c>
      <c r="R20" t="str">
        <f t="shared" si="1"/>
        <v>SELECT COUNT(*) FROM DQ_ADM.TM_OP_EXCPTOPRATNUSESTTUS</v>
      </c>
      <c r="S20" t="s">
        <v>437</v>
      </c>
      <c r="T20" t="str">
        <f t="shared" si="2"/>
        <v>SELECT COUNT(*) FROM DM.TM_OP_EXCPTOPRATNUSESTTUS</v>
      </c>
      <c r="V20" t="s">
        <v>438</v>
      </c>
      <c r="X20" t="s">
        <v>439</v>
      </c>
      <c r="Y20" s="15">
        <f t="shared" ca="1" si="3"/>
        <v>41963.603144560184</v>
      </c>
      <c r="Z20" t="s">
        <v>440</v>
      </c>
      <c r="AA20" s="15">
        <f t="shared" ca="1" si="4"/>
        <v>41963.603144560184</v>
      </c>
      <c r="AB20" t="s">
        <v>440</v>
      </c>
    </row>
    <row r="21" spans="1:28">
      <c r="A21" t="s">
        <v>713</v>
      </c>
      <c r="B21" t="s">
        <v>495</v>
      </c>
      <c r="C21" t="s">
        <v>429</v>
      </c>
      <c r="D21" t="s">
        <v>430</v>
      </c>
      <c r="E21" t="s">
        <v>431</v>
      </c>
      <c r="F21" t="s">
        <v>430</v>
      </c>
      <c r="G21" t="s">
        <v>496</v>
      </c>
      <c r="I21" t="s">
        <v>497</v>
      </c>
      <c r="K21" t="s">
        <v>434</v>
      </c>
      <c r="L21" t="s">
        <v>496</v>
      </c>
      <c r="M21" t="s">
        <v>497</v>
      </c>
      <c r="N21" t="str">
        <f t="shared" si="0"/>
        <v>건수검증(HIVE_DM -&gt; ORACLE DM):TM_OP_GNRLPRPRTYLADPRCHASSTTUS</v>
      </c>
      <c r="O21" t="s">
        <v>435</v>
      </c>
      <c r="Q21" t="s">
        <v>436</v>
      </c>
      <c r="R21" t="str">
        <f t="shared" si="1"/>
        <v>SELECT COUNT(*) FROM DQ_ADM.TM_OP_GNRLPRPRTYLADPRCHASSTTUS</v>
      </c>
      <c r="S21" t="s">
        <v>437</v>
      </c>
      <c r="T21" t="str">
        <f t="shared" si="2"/>
        <v>SELECT COUNT(*) FROM DM.TM_OP_GNRLPRPRTYLADPRCHASSTTUS</v>
      </c>
      <c r="V21" t="s">
        <v>438</v>
      </c>
      <c r="X21" t="s">
        <v>439</v>
      </c>
      <c r="Y21" s="15">
        <f t="shared" ca="1" si="3"/>
        <v>41963.603144560184</v>
      </c>
      <c r="Z21" t="s">
        <v>440</v>
      </c>
      <c r="AA21" s="15">
        <f t="shared" ca="1" si="4"/>
        <v>41963.603144560184</v>
      </c>
      <c r="AB21" t="s">
        <v>440</v>
      </c>
    </row>
    <row r="22" spans="1:28">
      <c r="A22" t="s">
        <v>713</v>
      </c>
      <c r="B22" t="s">
        <v>498</v>
      </c>
      <c r="C22" t="s">
        <v>429</v>
      </c>
      <c r="D22" t="s">
        <v>430</v>
      </c>
      <c r="E22" t="s">
        <v>431</v>
      </c>
      <c r="F22" t="s">
        <v>430</v>
      </c>
      <c r="G22" t="s">
        <v>499</v>
      </c>
      <c r="I22" t="s">
        <v>500</v>
      </c>
      <c r="K22" t="s">
        <v>434</v>
      </c>
      <c r="L22" t="s">
        <v>499</v>
      </c>
      <c r="M22" t="s">
        <v>500</v>
      </c>
      <c r="N22" t="str">
        <f t="shared" si="0"/>
        <v>건수검증(HIVE_DM -&gt; ORACLE DM):TM_OP_GNRLPRPRTYLADSTTUS</v>
      </c>
      <c r="O22" t="s">
        <v>435</v>
      </c>
      <c r="Q22" t="s">
        <v>436</v>
      </c>
      <c r="R22" t="str">
        <f t="shared" si="1"/>
        <v>SELECT COUNT(*) FROM DQ_ADM.TM_OP_GNRLPRPRTYLADSTTUS</v>
      </c>
      <c r="S22" t="s">
        <v>437</v>
      </c>
      <c r="T22" t="str">
        <f t="shared" si="2"/>
        <v>SELECT COUNT(*) FROM DM.TM_OP_GNRLPRPRTYLADSTTUS</v>
      </c>
      <c r="V22" t="s">
        <v>438</v>
      </c>
      <c r="X22" t="s">
        <v>439</v>
      </c>
      <c r="Y22" s="15">
        <f t="shared" ca="1" si="3"/>
        <v>41963.603144560184</v>
      </c>
      <c r="Z22" t="s">
        <v>440</v>
      </c>
      <c r="AA22" s="15">
        <f t="shared" ca="1" si="4"/>
        <v>41963.603144560184</v>
      </c>
      <c r="AB22" t="s">
        <v>440</v>
      </c>
    </row>
    <row r="23" spans="1:28">
      <c r="A23" t="s">
        <v>713</v>
      </c>
      <c r="B23" t="s">
        <v>501</v>
      </c>
      <c r="C23" t="s">
        <v>429</v>
      </c>
      <c r="D23" t="s">
        <v>430</v>
      </c>
      <c r="E23" t="s">
        <v>431</v>
      </c>
      <c r="F23" t="s">
        <v>430</v>
      </c>
      <c r="G23" t="s">
        <v>502</v>
      </c>
      <c r="I23" t="s">
        <v>503</v>
      </c>
      <c r="K23" t="s">
        <v>434</v>
      </c>
      <c r="L23" t="s">
        <v>502</v>
      </c>
      <c r="M23" t="s">
        <v>503</v>
      </c>
      <c r="N23" t="str">
        <f t="shared" si="0"/>
        <v>건수검증(HIVE_DM -&gt; ORACLE DM):TM_OP_GNRLPRPRTYLADUSESTTUS</v>
      </c>
      <c r="O23" t="s">
        <v>435</v>
      </c>
      <c r="Q23" t="s">
        <v>436</v>
      </c>
      <c r="R23" t="str">
        <f t="shared" si="1"/>
        <v>SELECT COUNT(*) FROM DQ_ADM.TM_OP_GNRLPRPRTYLADUSESTTUS</v>
      </c>
      <c r="S23" t="s">
        <v>437</v>
      </c>
      <c r="T23" t="str">
        <f t="shared" si="2"/>
        <v>SELECT COUNT(*) FROM DM.TM_OP_GNRLPRPRTYLADUSESTTUS</v>
      </c>
      <c r="V23" t="s">
        <v>438</v>
      </c>
      <c r="X23" t="s">
        <v>439</v>
      </c>
      <c r="Y23" s="15">
        <f t="shared" ca="1" si="3"/>
        <v>41963.603144560184</v>
      </c>
      <c r="Z23" t="s">
        <v>440</v>
      </c>
      <c r="AA23" s="15">
        <f t="shared" ca="1" si="4"/>
        <v>41963.603144560184</v>
      </c>
      <c r="AB23" t="s">
        <v>440</v>
      </c>
    </row>
    <row r="24" spans="1:28">
      <c r="A24" t="s">
        <v>713</v>
      </c>
      <c r="B24" t="s">
        <v>504</v>
      </c>
      <c r="C24" t="s">
        <v>429</v>
      </c>
      <c r="D24" t="s">
        <v>430</v>
      </c>
      <c r="E24" t="s">
        <v>431</v>
      </c>
      <c r="F24" t="s">
        <v>430</v>
      </c>
      <c r="G24" t="s">
        <v>505</v>
      </c>
      <c r="I24" t="s">
        <v>506</v>
      </c>
      <c r="K24" t="s">
        <v>434</v>
      </c>
      <c r="L24" t="s">
        <v>505</v>
      </c>
      <c r="M24" t="s">
        <v>506</v>
      </c>
      <c r="N24" t="str">
        <f t="shared" si="0"/>
        <v>건수검증(HIVE_DM -&gt; ORACLE DM):TM_OP_GNRLPRPRTYLOANDTLS</v>
      </c>
      <c r="O24" t="s">
        <v>435</v>
      </c>
      <c r="Q24" t="s">
        <v>436</v>
      </c>
      <c r="R24" t="str">
        <f t="shared" si="1"/>
        <v>SELECT COUNT(*) FROM DQ_ADM.TM_OP_GNRLPRPRTYLOANDTLS</v>
      </c>
      <c r="S24" t="s">
        <v>437</v>
      </c>
      <c r="T24" t="str">
        <f t="shared" si="2"/>
        <v>SELECT COUNT(*) FROM DM.TM_OP_GNRLPRPRTYLOANDTLS</v>
      </c>
      <c r="V24" t="s">
        <v>438</v>
      </c>
      <c r="X24" t="s">
        <v>439</v>
      </c>
      <c r="Y24" s="15">
        <f t="shared" ca="1" si="3"/>
        <v>41963.603144560184</v>
      </c>
      <c r="Z24" t="s">
        <v>440</v>
      </c>
      <c r="AA24" s="15">
        <f t="shared" ca="1" si="4"/>
        <v>41963.603144560184</v>
      </c>
      <c r="AB24" t="s">
        <v>440</v>
      </c>
    </row>
    <row r="25" spans="1:28">
      <c r="A25" t="s">
        <v>713</v>
      </c>
      <c r="B25" t="s">
        <v>507</v>
      </c>
      <c r="C25" t="s">
        <v>429</v>
      </c>
      <c r="D25" t="s">
        <v>430</v>
      </c>
      <c r="E25" t="s">
        <v>431</v>
      </c>
      <c r="F25" t="s">
        <v>430</v>
      </c>
      <c r="G25" t="s">
        <v>508</v>
      </c>
      <c r="I25" t="s">
        <v>509</v>
      </c>
      <c r="K25" t="s">
        <v>434</v>
      </c>
      <c r="L25" t="s">
        <v>508</v>
      </c>
      <c r="M25" t="s">
        <v>509</v>
      </c>
      <c r="N25" t="str">
        <f t="shared" si="0"/>
        <v>건수검증(HIVE_DM -&gt; ORACLE DM):TM_OP_GNRLPRPRTYLOANSTTUS</v>
      </c>
      <c r="O25" t="s">
        <v>435</v>
      </c>
      <c r="Q25" t="s">
        <v>436</v>
      </c>
      <c r="R25" t="str">
        <f t="shared" si="1"/>
        <v>SELECT COUNT(*) FROM DQ_ADM.TM_OP_GNRLPRPRTYLOANSTTUS</v>
      </c>
      <c r="S25" t="s">
        <v>437</v>
      </c>
      <c r="T25" t="str">
        <f t="shared" si="2"/>
        <v>SELECT COUNT(*) FROM DM.TM_OP_GNRLPRPRTYLOANSTTUS</v>
      </c>
      <c r="V25" t="s">
        <v>438</v>
      </c>
      <c r="X25" t="s">
        <v>439</v>
      </c>
      <c r="Y25" s="15">
        <f t="shared" ca="1" si="3"/>
        <v>41963.603144560184</v>
      </c>
      <c r="Z25" t="s">
        <v>440</v>
      </c>
      <c r="AA25" s="15">
        <f t="shared" ca="1" si="4"/>
        <v>41963.603144560184</v>
      </c>
      <c r="AB25" t="s">
        <v>440</v>
      </c>
    </row>
    <row r="26" spans="1:28">
      <c r="A26" t="s">
        <v>713</v>
      </c>
      <c r="B26" t="s">
        <v>510</v>
      </c>
      <c r="C26" t="s">
        <v>429</v>
      </c>
      <c r="D26" t="s">
        <v>430</v>
      </c>
      <c r="E26" t="s">
        <v>431</v>
      </c>
      <c r="F26" t="s">
        <v>430</v>
      </c>
      <c r="G26" t="s">
        <v>511</v>
      </c>
      <c r="I26" t="s">
        <v>512</v>
      </c>
      <c r="K26" t="s">
        <v>434</v>
      </c>
      <c r="L26" t="s">
        <v>511</v>
      </c>
      <c r="M26" t="s">
        <v>512</v>
      </c>
      <c r="N26" t="str">
        <f t="shared" si="0"/>
        <v>건수검증(HIVE_DM -&gt; ORACLE DM):TM_OP_GRAREVPRPRTYSTTUS</v>
      </c>
      <c r="O26" t="s">
        <v>435</v>
      </c>
      <c r="Q26" t="s">
        <v>436</v>
      </c>
      <c r="R26" t="str">
        <f t="shared" si="1"/>
        <v>SELECT COUNT(*) FROM DQ_ADM.TM_OP_GRAREVPRPRTYSTTUS</v>
      </c>
      <c r="S26" t="s">
        <v>437</v>
      </c>
      <c r="T26" t="str">
        <f t="shared" si="2"/>
        <v>SELECT COUNT(*) FROM DM.TM_OP_GRAREVPRPRTYSTTUS</v>
      </c>
      <c r="V26" t="s">
        <v>438</v>
      </c>
      <c r="X26" t="s">
        <v>439</v>
      </c>
      <c r="Y26" s="15">
        <f t="shared" ca="1" si="3"/>
        <v>41963.603144560184</v>
      </c>
      <c r="Z26" t="s">
        <v>440</v>
      </c>
      <c r="AA26" s="15">
        <f t="shared" ca="1" si="4"/>
        <v>41963.603144560184</v>
      </c>
      <c r="AB26" t="s">
        <v>440</v>
      </c>
    </row>
    <row r="27" spans="1:28">
      <c r="A27" t="s">
        <v>713</v>
      </c>
      <c r="B27" t="s">
        <v>513</v>
      </c>
      <c r="C27" t="s">
        <v>429</v>
      </c>
      <c r="D27" t="s">
        <v>430</v>
      </c>
      <c r="E27" t="s">
        <v>431</v>
      </c>
      <c r="F27" t="s">
        <v>430</v>
      </c>
      <c r="G27" t="s">
        <v>514</v>
      </c>
      <c r="I27" t="s">
        <v>515</v>
      </c>
      <c r="K27" t="s">
        <v>434</v>
      </c>
      <c r="L27" t="s">
        <v>514</v>
      </c>
      <c r="M27" t="s">
        <v>515</v>
      </c>
      <c r="N27" t="str">
        <f t="shared" si="0"/>
        <v>건수검증(HIVE_DM -&gt; ORACLE DM):TM_OP_GRTSCNCSPRPRTYOLNLP</v>
      </c>
      <c r="O27" t="s">
        <v>435</v>
      </c>
      <c r="Q27" t="s">
        <v>436</v>
      </c>
      <c r="R27" t="str">
        <f t="shared" si="1"/>
        <v>SELECT COUNT(*) FROM DQ_ADM.TM_OP_GRTSCNCSPRPRTYOLNLP</v>
      </c>
      <c r="S27" t="s">
        <v>437</v>
      </c>
      <c r="T27" t="str">
        <f t="shared" si="2"/>
        <v>SELECT COUNT(*) FROM DM.TM_OP_GRTSCNCSPRPRTYOLNLP</v>
      </c>
      <c r="V27" t="s">
        <v>438</v>
      </c>
      <c r="X27" t="s">
        <v>439</v>
      </c>
      <c r="Y27" s="15">
        <f t="shared" ca="1" si="3"/>
        <v>41963.603144560184</v>
      </c>
      <c r="Z27" t="s">
        <v>440</v>
      </c>
      <c r="AA27" s="15">
        <f t="shared" ca="1" si="4"/>
        <v>41963.603144560184</v>
      </c>
      <c r="AB27" t="s">
        <v>440</v>
      </c>
    </row>
    <row r="28" spans="1:28">
      <c r="A28" t="s">
        <v>713</v>
      </c>
      <c r="B28" t="s">
        <v>516</v>
      </c>
      <c r="C28" t="s">
        <v>429</v>
      </c>
      <c r="D28" t="s">
        <v>430</v>
      </c>
      <c r="E28" t="s">
        <v>431</v>
      </c>
      <c r="F28" t="s">
        <v>430</v>
      </c>
      <c r="G28" t="s">
        <v>517</v>
      </c>
      <c r="I28" t="s">
        <v>518</v>
      </c>
      <c r="K28" t="s">
        <v>434</v>
      </c>
      <c r="L28" t="s">
        <v>517</v>
      </c>
      <c r="M28" t="s">
        <v>518</v>
      </c>
      <c r="N28" t="str">
        <f t="shared" si="0"/>
        <v>건수검증(HIVE_DM -&gt; ORACLE DM):TM_OP_IDLADMINISTPRPRTYDTLS</v>
      </c>
      <c r="O28" t="s">
        <v>435</v>
      </c>
      <c r="Q28" t="s">
        <v>436</v>
      </c>
      <c r="R28" t="str">
        <f t="shared" si="1"/>
        <v>SELECT COUNT(*) FROM DQ_ADM.TM_OP_IDLADMINISTPRPRTYDTLS</v>
      </c>
      <c r="S28" t="s">
        <v>437</v>
      </c>
      <c r="T28" t="str">
        <f t="shared" si="2"/>
        <v>SELECT COUNT(*) FROM DM.TM_OP_IDLADMINISTPRPRTYDTLS</v>
      </c>
      <c r="V28" t="s">
        <v>438</v>
      </c>
      <c r="X28" t="s">
        <v>439</v>
      </c>
      <c r="Y28" s="15">
        <f t="shared" ca="1" si="3"/>
        <v>41963.603144560184</v>
      </c>
      <c r="Z28" t="s">
        <v>440</v>
      </c>
      <c r="AA28" s="15">
        <f t="shared" ca="1" si="4"/>
        <v>41963.603144560184</v>
      </c>
      <c r="AB28" t="s">
        <v>440</v>
      </c>
    </row>
    <row r="29" spans="1:28">
      <c r="A29" t="s">
        <v>713</v>
      </c>
      <c r="B29" t="s">
        <v>519</v>
      </c>
      <c r="C29" t="s">
        <v>429</v>
      </c>
      <c r="D29" t="s">
        <v>430</v>
      </c>
      <c r="E29" t="s">
        <v>431</v>
      </c>
      <c r="F29" t="s">
        <v>430</v>
      </c>
      <c r="G29" t="s">
        <v>520</v>
      </c>
      <c r="I29" t="s">
        <v>521</v>
      </c>
      <c r="K29" t="s">
        <v>434</v>
      </c>
      <c r="L29" t="s">
        <v>520</v>
      </c>
      <c r="M29" t="s">
        <v>521</v>
      </c>
      <c r="N29" t="str">
        <f t="shared" si="0"/>
        <v>건수검증(HIVE_DM -&gt; ORACLE DM):TM_OP_IDLADMPRREPORTSTTUS</v>
      </c>
      <c r="O29" t="s">
        <v>435</v>
      </c>
      <c r="Q29" t="s">
        <v>436</v>
      </c>
      <c r="R29" t="str">
        <f t="shared" si="1"/>
        <v>SELECT COUNT(*) FROM DQ_ADM.TM_OP_IDLADMPRREPORTSTTUS</v>
      </c>
      <c r="S29" t="s">
        <v>437</v>
      </c>
      <c r="T29" t="str">
        <f t="shared" si="2"/>
        <v>SELECT COUNT(*) FROM DM.TM_OP_IDLADMPRREPORTSTTUS</v>
      </c>
      <c r="V29" t="s">
        <v>438</v>
      </c>
      <c r="X29" t="s">
        <v>439</v>
      </c>
      <c r="Y29" s="15">
        <f t="shared" ca="1" si="3"/>
        <v>41963.603144560184</v>
      </c>
      <c r="Z29" t="s">
        <v>440</v>
      </c>
      <c r="AA29" s="15">
        <f t="shared" ca="1" si="4"/>
        <v>41963.603144560184</v>
      </c>
      <c r="AB29" t="s">
        <v>440</v>
      </c>
    </row>
    <row r="30" spans="1:28">
      <c r="A30" t="s">
        <v>713</v>
      </c>
      <c r="B30" t="s">
        <v>522</v>
      </c>
      <c r="C30" t="s">
        <v>429</v>
      </c>
      <c r="D30" t="s">
        <v>430</v>
      </c>
      <c r="E30" t="s">
        <v>431</v>
      </c>
      <c r="F30" t="s">
        <v>430</v>
      </c>
      <c r="G30" t="s">
        <v>523</v>
      </c>
      <c r="I30" t="s">
        <v>524</v>
      </c>
      <c r="K30" t="s">
        <v>434</v>
      </c>
      <c r="L30" t="s">
        <v>523</v>
      </c>
      <c r="M30" t="s">
        <v>524</v>
      </c>
      <c r="N30" t="str">
        <f t="shared" si="0"/>
        <v>건수검증(HIVE_DM -&gt; ORACLE DM):TM_OP_INDVOLNLP</v>
      </c>
      <c r="O30" t="s">
        <v>435</v>
      </c>
      <c r="Q30" t="s">
        <v>436</v>
      </c>
      <c r="R30" t="str">
        <f t="shared" si="1"/>
        <v>SELECT COUNT(*) FROM DQ_ADM.TM_OP_INDVOLNLP</v>
      </c>
      <c r="S30" t="s">
        <v>437</v>
      </c>
      <c r="T30" t="str">
        <f t="shared" si="2"/>
        <v>SELECT COUNT(*) FROM DM.TM_OP_INDVOLNLP</v>
      </c>
      <c r="V30" t="s">
        <v>438</v>
      </c>
      <c r="X30" t="s">
        <v>439</v>
      </c>
      <c r="Y30" s="15">
        <f t="shared" ca="1" si="3"/>
        <v>41963.603144560184</v>
      </c>
      <c r="Z30" t="s">
        <v>440</v>
      </c>
      <c r="AA30" s="15">
        <f t="shared" ca="1" si="4"/>
        <v>41963.603144560184</v>
      </c>
      <c r="AB30" t="s">
        <v>440</v>
      </c>
    </row>
    <row r="31" spans="1:28">
      <c r="A31" t="s">
        <v>713</v>
      </c>
      <c r="B31" t="s">
        <v>525</v>
      </c>
      <c r="C31" t="s">
        <v>429</v>
      </c>
      <c r="D31" t="s">
        <v>430</v>
      </c>
      <c r="E31" t="s">
        <v>431</v>
      </c>
      <c r="F31" t="s">
        <v>430</v>
      </c>
      <c r="G31" t="s">
        <v>526</v>
      </c>
      <c r="I31" t="s">
        <v>527</v>
      </c>
      <c r="K31" t="s">
        <v>434</v>
      </c>
      <c r="L31" t="s">
        <v>526</v>
      </c>
      <c r="M31" t="s">
        <v>527</v>
      </c>
      <c r="N31" t="str">
        <f t="shared" si="0"/>
        <v>건수검증(HIVE_DM -&gt; ORACLE DM):TM_OP_IRDSDEVTONCOMPTBULD</v>
      </c>
      <c r="O31" t="s">
        <v>435</v>
      </c>
      <c r="Q31" t="s">
        <v>436</v>
      </c>
      <c r="R31" t="str">
        <f t="shared" si="1"/>
        <v>SELECT COUNT(*) FROM DQ_ADM.TM_OP_IRDSDEVTONCOMPTBULD</v>
      </c>
      <c r="S31" t="s">
        <v>437</v>
      </c>
      <c r="T31" t="str">
        <f t="shared" si="2"/>
        <v>SELECT COUNT(*) FROM DM.TM_OP_IRDSDEVTONCOMPTBULD</v>
      </c>
      <c r="V31" t="s">
        <v>438</v>
      </c>
      <c r="X31" t="s">
        <v>439</v>
      </c>
      <c r="Y31" s="15">
        <f t="shared" ca="1" si="3"/>
        <v>41963.603144560184</v>
      </c>
      <c r="Z31" t="s">
        <v>440</v>
      </c>
      <c r="AA31" s="15">
        <f t="shared" ca="1" si="4"/>
        <v>41963.603144560184</v>
      </c>
      <c r="AB31" t="s">
        <v>440</v>
      </c>
    </row>
    <row r="32" spans="1:28">
      <c r="A32" t="s">
        <v>713</v>
      </c>
      <c r="B32" t="s">
        <v>528</v>
      </c>
      <c r="C32" t="s">
        <v>429</v>
      </c>
      <c r="D32" t="s">
        <v>430</v>
      </c>
      <c r="E32" t="s">
        <v>431</v>
      </c>
      <c r="F32" t="s">
        <v>430</v>
      </c>
      <c r="G32" t="s">
        <v>529</v>
      </c>
      <c r="I32" t="s">
        <v>530</v>
      </c>
      <c r="K32" t="s">
        <v>434</v>
      </c>
      <c r="L32" t="s">
        <v>529</v>
      </c>
      <c r="M32" t="s">
        <v>530</v>
      </c>
      <c r="N32" t="str">
        <f t="shared" si="0"/>
        <v>건수검증(HIVE_DM -&gt; ORACLE DM):TM_OP_IRDSDEVTONLADBULDSTTUS</v>
      </c>
      <c r="O32" t="s">
        <v>435</v>
      </c>
      <c r="Q32" t="s">
        <v>436</v>
      </c>
      <c r="R32" t="str">
        <f t="shared" si="1"/>
        <v>SELECT COUNT(*) FROM DQ_ADM.TM_OP_IRDSDEVTONLADBULDSTTUS</v>
      </c>
      <c r="S32" t="s">
        <v>437</v>
      </c>
      <c r="T32" t="str">
        <f t="shared" si="2"/>
        <v>SELECT COUNT(*) FROM DM.TM_OP_IRDSDEVTONLADBULDSTTUS</v>
      </c>
      <c r="V32" t="s">
        <v>438</v>
      </c>
      <c r="X32" t="s">
        <v>439</v>
      </c>
      <c r="Y32" s="15">
        <f t="shared" ca="1" si="3"/>
        <v>41963.603144560184</v>
      </c>
      <c r="Z32" t="s">
        <v>440</v>
      </c>
      <c r="AA32" s="15">
        <f t="shared" ca="1" si="4"/>
        <v>41963.603144560184</v>
      </c>
      <c r="AB32" t="s">
        <v>440</v>
      </c>
    </row>
    <row r="33" spans="1:28">
      <c r="A33" t="s">
        <v>713</v>
      </c>
      <c r="B33" t="s">
        <v>531</v>
      </c>
      <c r="C33" t="s">
        <v>429</v>
      </c>
      <c r="D33" t="s">
        <v>430</v>
      </c>
      <c r="E33" t="s">
        <v>431</v>
      </c>
      <c r="F33" t="s">
        <v>430</v>
      </c>
      <c r="G33" t="s">
        <v>532</v>
      </c>
      <c r="I33" t="s">
        <v>533</v>
      </c>
      <c r="K33" t="s">
        <v>434</v>
      </c>
      <c r="L33" t="s">
        <v>532</v>
      </c>
      <c r="M33" t="s">
        <v>533</v>
      </c>
      <c r="N33" t="str">
        <f t="shared" si="0"/>
        <v>건수검증(HIVE_DM -&gt; ORACLE DM):TM_OP_IRDSSALECOMPTSTTUS</v>
      </c>
      <c r="O33" t="s">
        <v>435</v>
      </c>
      <c r="Q33" t="s">
        <v>436</v>
      </c>
      <c r="R33" t="str">
        <f t="shared" si="1"/>
        <v>SELECT COUNT(*) FROM DQ_ADM.TM_OP_IRDSSALECOMPTSTTUS</v>
      </c>
      <c r="S33" t="s">
        <v>437</v>
      </c>
      <c r="T33" t="str">
        <f t="shared" si="2"/>
        <v>SELECT COUNT(*) FROM DM.TM_OP_IRDSSALECOMPTSTTUS</v>
      </c>
      <c r="V33" t="s">
        <v>438</v>
      </c>
      <c r="X33" t="s">
        <v>439</v>
      </c>
      <c r="Y33" s="15">
        <f t="shared" ca="1" si="3"/>
        <v>41963.603144560184</v>
      </c>
      <c r="Z33" t="s">
        <v>440</v>
      </c>
      <c r="AA33" s="15">
        <f t="shared" ca="1" si="4"/>
        <v>41963.603144560184</v>
      </c>
      <c r="AB33" t="s">
        <v>440</v>
      </c>
    </row>
    <row r="34" spans="1:28">
      <c r="A34" t="s">
        <v>713</v>
      </c>
      <c r="B34" t="s">
        <v>534</v>
      </c>
      <c r="C34" t="s">
        <v>429</v>
      </c>
      <c r="D34" t="s">
        <v>430</v>
      </c>
      <c r="E34" t="s">
        <v>431</v>
      </c>
      <c r="F34" t="s">
        <v>430</v>
      </c>
      <c r="G34" t="s">
        <v>535</v>
      </c>
      <c r="I34" t="s">
        <v>536</v>
      </c>
      <c r="K34" t="s">
        <v>434</v>
      </c>
      <c r="L34" t="s">
        <v>535</v>
      </c>
      <c r="M34" t="s">
        <v>536</v>
      </c>
      <c r="N34" t="str">
        <f t="shared" si="0"/>
        <v>건수검증(HIVE_DM -&gt; ORACLE DM):TM_OP_IRDSSTTUS</v>
      </c>
      <c r="O34" t="s">
        <v>435</v>
      </c>
      <c r="Q34" t="s">
        <v>436</v>
      </c>
      <c r="R34" t="str">
        <f t="shared" si="1"/>
        <v>SELECT COUNT(*) FROM DQ_ADM.TM_OP_IRDSSTTUS</v>
      </c>
      <c r="S34" t="s">
        <v>437</v>
      </c>
      <c r="T34" t="str">
        <f t="shared" si="2"/>
        <v>SELECT COUNT(*) FROM DM.TM_OP_IRDSSTTUS</v>
      </c>
      <c r="V34" t="s">
        <v>438</v>
      </c>
      <c r="X34" t="s">
        <v>439</v>
      </c>
      <c r="Y34" s="15">
        <f t="shared" ca="1" si="3"/>
        <v>41963.603144560184</v>
      </c>
      <c r="Z34" t="s">
        <v>440</v>
      </c>
      <c r="AA34" s="15">
        <f t="shared" ca="1" si="4"/>
        <v>41963.603144560184</v>
      </c>
      <c r="AB34" t="s">
        <v>440</v>
      </c>
    </row>
    <row r="35" spans="1:28">
      <c r="A35" t="s">
        <v>713</v>
      </c>
      <c r="B35" t="s">
        <v>537</v>
      </c>
      <c r="C35" t="s">
        <v>429</v>
      </c>
      <c r="D35" t="s">
        <v>430</v>
      </c>
      <c r="E35" t="s">
        <v>431</v>
      </c>
      <c r="F35" t="s">
        <v>430</v>
      </c>
      <c r="G35" t="s">
        <v>538</v>
      </c>
      <c r="I35" t="s">
        <v>539</v>
      </c>
      <c r="K35" t="s">
        <v>434</v>
      </c>
      <c r="L35" t="s">
        <v>538</v>
      </c>
      <c r="M35" t="s">
        <v>539</v>
      </c>
      <c r="N35" t="str">
        <f t="shared" si="0"/>
        <v>건수검증(HIVE_DM -&gt; ORACLE DM):TM_OP_KAMCOLOANCOMPT</v>
      </c>
      <c r="O35" t="s">
        <v>435</v>
      </c>
      <c r="Q35" t="s">
        <v>436</v>
      </c>
      <c r="R35" t="str">
        <f t="shared" si="1"/>
        <v>SELECT COUNT(*) FROM DQ_ADM.TM_OP_KAMCOLOANCOMPT</v>
      </c>
      <c r="S35" t="s">
        <v>437</v>
      </c>
      <c r="T35" t="str">
        <f t="shared" si="2"/>
        <v>SELECT COUNT(*) FROM DM.TM_OP_KAMCOLOANCOMPT</v>
      </c>
      <c r="V35" t="s">
        <v>438</v>
      </c>
      <c r="X35" t="s">
        <v>439</v>
      </c>
      <c r="Y35" s="15">
        <f t="shared" ca="1" si="3"/>
        <v>41963.603144560184</v>
      </c>
      <c r="Z35" t="s">
        <v>440</v>
      </c>
      <c r="AA35" s="15">
        <f t="shared" ca="1" si="4"/>
        <v>41963.603144560184</v>
      </c>
      <c r="AB35" t="s">
        <v>440</v>
      </c>
    </row>
    <row r="36" spans="1:28">
      <c r="A36" t="s">
        <v>713</v>
      </c>
      <c r="B36" t="s">
        <v>540</v>
      </c>
      <c r="C36" t="s">
        <v>429</v>
      </c>
      <c r="D36" t="s">
        <v>430</v>
      </c>
      <c r="E36" t="s">
        <v>431</v>
      </c>
      <c r="F36" t="s">
        <v>430</v>
      </c>
      <c r="G36" t="s">
        <v>541</v>
      </c>
      <c r="I36" t="s">
        <v>542</v>
      </c>
      <c r="K36" t="s">
        <v>434</v>
      </c>
      <c r="L36" t="s">
        <v>541</v>
      </c>
      <c r="M36" t="s">
        <v>542</v>
      </c>
      <c r="N36" t="str">
        <f t="shared" si="0"/>
        <v>건수검증(HIVE_DM -&gt; ORACLE DM):TM_OP_LADPOSSESNCNTRCTDTLS</v>
      </c>
      <c r="O36" t="s">
        <v>435</v>
      </c>
      <c r="Q36" t="s">
        <v>436</v>
      </c>
      <c r="R36" t="str">
        <f t="shared" si="1"/>
        <v>SELECT COUNT(*) FROM DQ_ADM.TM_OP_LADPOSSESNCNTRCTDTLS</v>
      </c>
      <c r="S36" t="s">
        <v>437</v>
      </c>
      <c r="T36" t="str">
        <f t="shared" si="2"/>
        <v>SELECT COUNT(*) FROM DM.TM_OP_LADPOSSESNCNTRCTDTLS</v>
      </c>
      <c r="V36" t="s">
        <v>438</v>
      </c>
      <c r="X36" t="s">
        <v>439</v>
      </c>
      <c r="Y36" s="15">
        <f t="shared" ca="1" si="3"/>
        <v>41963.603144560184</v>
      </c>
      <c r="Z36" t="s">
        <v>440</v>
      </c>
      <c r="AA36" s="15">
        <f t="shared" ca="1" si="4"/>
        <v>41963.603144560184</v>
      </c>
      <c r="AB36" t="s">
        <v>440</v>
      </c>
    </row>
    <row r="37" spans="1:28">
      <c r="A37" t="s">
        <v>713</v>
      </c>
      <c r="B37" t="s">
        <v>543</v>
      </c>
      <c r="C37" t="s">
        <v>429</v>
      </c>
      <c r="D37" t="s">
        <v>430</v>
      </c>
      <c r="E37" t="s">
        <v>431</v>
      </c>
      <c r="F37" t="s">
        <v>430</v>
      </c>
      <c r="G37" t="s">
        <v>544</v>
      </c>
      <c r="I37" t="s">
        <v>545</v>
      </c>
      <c r="K37" t="s">
        <v>434</v>
      </c>
      <c r="L37" t="s">
        <v>544</v>
      </c>
      <c r="M37" t="s">
        <v>545</v>
      </c>
      <c r="N37" t="str">
        <f t="shared" si="0"/>
        <v>건수검증(HIVE_DM -&gt; ORACLE DM):TM_OP_LWSTBASSINFO</v>
      </c>
      <c r="O37" t="s">
        <v>435</v>
      </c>
      <c r="Q37" t="s">
        <v>436</v>
      </c>
      <c r="R37" t="str">
        <f t="shared" si="1"/>
        <v>SELECT COUNT(*) FROM DQ_ADM.TM_OP_LWSTBASSINFO</v>
      </c>
      <c r="S37" t="s">
        <v>437</v>
      </c>
      <c r="T37" t="str">
        <f t="shared" si="2"/>
        <v>SELECT COUNT(*) FROM DM.TM_OP_LWSTBASSINFO</v>
      </c>
      <c r="V37" t="s">
        <v>438</v>
      </c>
      <c r="X37" t="s">
        <v>439</v>
      </c>
      <c r="Y37" s="15">
        <f t="shared" ca="1" si="3"/>
        <v>41963.603144560184</v>
      </c>
      <c r="Z37" t="s">
        <v>440</v>
      </c>
      <c r="AA37" s="15">
        <f t="shared" ca="1" si="4"/>
        <v>41963.603144560184</v>
      </c>
      <c r="AB37" t="s">
        <v>440</v>
      </c>
    </row>
    <row r="38" spans="1:28">
      <c r="A38" t="s">
        <v>713</v>
      </c>
      <c r="B38" t="s">
        <v>546</v>
      </c>
      <c r="C38" t="s">
        <v>429</v>
      </c>
      <c r="D38" t="s">
        <v>430</v>
      </c>
      <c r="E38" t="s">
        <v>431</v>
      </c>
      <c r="F38" t="s">
        <v>430</v>
      </c>
      <c r="G38" t="s">
        <v>547</v>
      </c>
      <c r="I38" t="s">
        <v>548</v>
      </c>
      <c r="K38" t="s">
        <v>434</v>
      </c>
      <c r="L38" t="s">
        <v>547</v>
      </c>
      <c r="M38" t="s">
        <v>548</v>
      </c>
      <c r="N38" t="str">
        <f t="shared" si="0"/>
        <v>건수검증(HIVE_DM -&gt; ORACLE DM):TM_OP_LWSTCTHIST</v>
      </c>
      <c r="O38" t="s">
        <v>435</v>
      </c>
      <c r="Q38" t="s">
        <v>436</v>
      </c>
      <c r="R38" t="str">
        <f t="shared" si="1"/>
        <v>SELECT COUNT(*) FROM DQ_ADM.TM_OP_LWSTCTHIST</v>
      </c>
      <c r="S38" t="s">
        <v>437</v>
      </c>
      <c r="T38" t="str">
        <f t="shared" si="2"/>
        <v>SELECT COUNT(*) FROM DM.TM_OP_LWSTCTHIST</v>
      </c>
      <c r="V38" t="s">
        <v>438</v>
      </c>
      <c r="X38" t="s">
        <v>439</v>
      </c>
      <c r="Y38" s="15">
        <f t="shared" ca="1" si="3"/>
        <v>41963.603144560184</v>
      </c>
      <c r="Z38" t="s">
        <v>440</v>
      </c>
      <c r="AA38" s="15">
        <f t="shared" ca="1" si="4"/>
        <v>41963.603144560184</v>
      </c>
      <c r="AB38" t="s">
        <v>440</v>
      </c>
    </row>
    <row r="39" spans="1:28">
      <c r="A39" t="s">
        <v>713</v>
      </c>
      <c r="B39" t="s">
        <v>549</v>
      </c>
      <c r="C39" t="s">
        <v>429</v>
      </c>
      <c r="D39" t="s">
        <v>430</v>
      </c>
      <c r="E39" t="s">
        <v>431</v>
      </c>
      <c r="F39" t="s">
        <v>430</v>
      </c>
      <c r="G39" t="s">
        <v>550</v>
      </c>
      <c r="I39" t="s">
        <v>551</v>
      </c>
      <c r="K39" t="s">
        <v>434</v>
      </c>
      <c r="L39" t="s">
        <v>550</v>
      </c>
      <c r="M39" t="s">
        <v>551</v>
      </c>
      <c r="N39" t="str">
        <f t="shared" si="0"/>
        <v>건수검증(HIVE_DM -&gt; ORACLE DM):TM_OP_LWSTREPRATNAMOUNTSTTUS</v>
      </c>
      <c r="O39" t="s">
        <v>435</v>
      </c>
      <c r="Q39" t="s">
        <v>436</v>
      </c>
      <c r="R39" t="str">
        <f t="shared" si="1"/>
        <v>SELECT COUNT(*) FROM DQ_ADM.TM_OP_LWSTREPRATNAMOUNTSTTUS</v>
      </c>
      <c r="S39" t="s">
        <v>437</v>
      </c>
      <c r="T39" t="str">
        <f t="shared" si="2"/>
        <v>SELECT COUNT(*) FROM DM.TM_OP_LWSTREPRATNAMOUNTSTTUS</v>
      </c>
      <c r="V39" t="s">
        <v>438</v>
      </c>
      <c r="X39" t="s">
        <v>439</v>
      </c>
      <c r="Y39" s="15">
        <f t="shared" ca="1" si="3"/>
        <v>41963.603144560184</v>
      </c>
      <c r="Z39" t="s">
        <v>440</v>
      </c>
      <c r="AA39" s="15">
        <f t="shared" ca="1" si="4"/>
        <v>41963.603144560184</v>
      </c>
      <c r="AB39" t="s">
        <v>440</v>
      </c>
    </row>
    <row r="40" spans="1:28">
      <c r="A40" t="s">
        <v>713</v>
      </c>
      <c r="B40" t="s">
        <v>552</v>
      </c>
      <c r="C40" t="s">
        <v>429</v>
      </c>
      <c r="D40" t="s">
        <v>430</v>
      </c>
      <c r="E40" t="s">
        <v>431</v>
      </c>
      <c r="F40" t="s">
        <v>430</v>
      </c>
      <c r="G40" t="s">
        <v>553</v>
      </c>
      <c r="I40" t="s">
        <v>554</v>
      </c>
      <c r="K40" t="s">
        <v>434</v>
      </c>
      <c r="L40" t="s">
        <v>553</v>
      </c>
      <c r="M40" t="s">
        <v>554</v>
      </c>
      <c r="N40" t="str">
        <f t="shared" si="0"/>
        <v>건수검증(HIVE_DM -&gt; ORACLE DM):TM_OP_MNGACCDTCHCKLNDPCL</v>
      </c>
      <c r="O40" t="s">
        <v>435</v>
      </c>
      <c r="Q40" t="s">
        <v>436</v>
      </c>
      <c r="R40" t="str">
        <f t="shared" si="1"/>
        <v>SELECT COUNT(*) FROM DQ_ADM.TM_OP_MNGACCDTCHCKLNDPCL</v>
      </c>
      <c r="S40" t="s">
        <v>437</v>
      </c>
      <c r="T40" t="str">
        <f t="shared" si="2"/>
        <v>SELECT COUNT(*) FROM DM.TM_OP_MNGACCDTCHCKLNDPCL</v>
      </c>
      <c r="V40" t="s">
        <v>438</v>
      </c>
      <c r="X40" t="s">
        <v>439</v>
      </c>
      <c r="Y40" s="15">
        <f t="shared" ca="1" si="3"/>
        <v>41963.603144560184</v>
      </c>
      <c r="Z40" t="s">
        <v>440</v>
      </c>
      <c r="AA40" s="15">
        <f t="shared" ca="1" si="4"/>
        <v>41963.603144560184</v>
      </c>
      <c r="AB40" t="s">
        <v>440</v>
      </c>
    </row>
    <row r="41" spans="1:28">
      <c r="A41" t="s">
        <v>713</v>
      </c>
      <c r="B41" t="s">
        <v>555</v>
      </c>
      <c r="C41" t="s">
        <v>429</v>
      </c>
      <c r="D41" t="s">
        <v>430</v>
      </c>
      <c r="E41" t="s">
        <v>431</v>
      </c>
      <c r="F41" t="s">
        <v>430</v>
      </c>
      <c r="G41" t="s">
        <v>556</v>
      </c>
      <c r="I41" t="s">
        <v>557</v>
      </c>
      <c r="K41" t="s">
        <v>434</v>
      </c>
      <c r="L41" t="s">
        <v>556</v>
      </c>
      <c r="M41" t="s">
        <v>557</v>
      </c>
      <c r="N41" t="str">
        <f t="shared" si="0"/>
        <v>건수검증(HIVE_DM -&gt; ORACLE DM):TM_OP_MNGCNVRSSTTUS</v>
      </c>
      <c r="O41" t="s">
        <v>435</v>
      </c>
      <c r="Q41" t="s">
        <v>436</v>
      </c>
      <c r="R41" t="str">
        <f t="shared" si="1"/>
        <v>SELECT COUNT(*) FROM DQ_ADM.TM_OP_MNGCNVRSSTTUS</v>
      </c>
      <c r="S41" t="s">
        <v>437</v>
      </c>
      <c r="T41" t="str">
        <f t="shared" si="2"/>
        <v>SELECT COUNT(*) FROM DM.TM_OP_MNGCNVRSSTTUS</v>
      </c>
      <c r="V41" t="s">
        <v>438</v>
      </c>
      <c r="X41" t="s">
        <v>439</v>
      </c>
      <c r="Y41" s="15">
        <f t="shared" ca="1" si="3"/>
        <v>41963.603144560184</v>
      </c>
      <c r="Z41" t="s">
        <v>440</v>
      </c>
      <c r="AA41" s="15">
        <f t="shared" ca="1" si="4"/>
        <v>41963.603144560184</v>
      </c>
      <c r="AB41" t="s">
        <v>440</v>
      </c>
    </row>
    <row r="42" spans="1:28">
      <c r="A42" t="s">
        <v>713</v>
      </c>
      <c r="B42" t="s">
        <v>558</v>
      </c>
      <c r="C42" t="s">
        <v>429</v>
      </c>
      <c r="D42" t="s">
        <v>430</v>
      </c>
      <c r="E42" t="s">
        <v>431</v>
      </c>
      <c r="F42" t="s">
        <v>430</v>
      </c>
      <c r="G42" t="s">
        <v>559</v>
      </c>
      <c r="I42" t="s">
        <v>560</v>
      </c>
      <c r="K42" t="s">
        <v>434</v>
      </c>
      <c r="L42" t="s">
        <v>559</v>
      </c>
      <c r="M42" t="s">
        <v>560</v>
      </c>
      <c r="N42" t="str">
        <f t="shared" si="0"/>
        <v>건수검증(HIVE_DM -&gt; ORACLE DM):TM_OP_NPRTYMTLTYPOSSESN</v>
      </c>
      <c r="O42" t="s">
        <v>435</v>
      </c>
      <c r="Q42" t="s">
        <v>436</v>
      </c>
      <c r="R42" t="str">
        <f t="shared" si="1"/>
        <v>SELECT COUNT(*) FROM DQ_ADM.TM_OP_NPRTYMTLTYPOSSESN</v>
      </c>
      <c r="S42" t="s">
        <v>437</v>
      </c>
      <c r="T42" t="str">
        <f t="shared" si="2"/>
        <v>SELECT COUNT(*) FROM DM.TM_OP_NPRTYMTLTYPOSSESN</v>
      </c>
      <c r="V42" t="s">
        <v>438</v>
      </c>
      <c r="X42" t="s">
        <v>439</v>
      </c>
      <c r="Y42" s="15">
        <f t="shared" ca="1" si="3"/>
        <v>41963.603144560184</v>
      </c>
      <c r="Z42" t="s">
        <v>440</v>
      </c>
      <c r="AA42" s="15">
        <f t="shared" ca="1" si="4"/>
        <v>41963.603144560184</v>
      </c>
      <c r="AB42" t="s">
        <v>440</v>
      </c>
    </row>
    <row r="43" spans="1:28">
      <c r="A43" t="s">
        <v>713</v>
      </c>
      <c r="B43" t="s">
        <v>561</v>
      </c>
      <c r="C43" t="s">
        <v>429</v>
      </c>
      <c r="D43" t="s">
        <v>430</v>
      </c>
      <c r="E43" t="s">
        <v>431</v>
      </c>
      <c r="F43" t="s">
        <v>430</v>
      </c>
      <c r="G43" t="s">
        <v>562</v>
      </c>
      <c r="I43" t="s">
        <v>563</v>
      </c>
      <c r="K43" t="s">
        <v>434</v>
      </c>
      <c r="L43" t="s">
        <v>562</v>
      </c>
      <c r="M43" t="s">
        <v>563</v>
      </c>
      <c r="N43" t="str">
        <f t="shared" si="0"/>
        <v>건수검증(HIVE_DM -&gt; ORACLE DM):TM_OP_NPRTYOPRATNSTTUS</v>
      </c>
      <c r="O43" t="s">
        <v>435</v>
      </c>
      <c r="Q43" t="s">
        <v>436</v>
      </c>
      <c r="R43" t="str">
        <f t="shared" si="1"/>
        <v>SELECT COUNT(*) FROM DQ_ADM.TM_OP_NPRTYOPRATNSTTUS</v>
      </c>
      <c r="S43" t="s">
        <v>437</v>
      </c>
      <c r="T43" t="str">
        <f t="shared" si="2"/>
        <v>SELECT COUNT(*) FROM DM.TM_OP_NPRTYOPRATNSTTUS</v>
      </c>
      <c r="V43" t="s">
        <v>438</v>
      </c>
      <c r="X43" t="s">
        <v>439</v>
      </c>
      <c r="Y43" s="15">
        <f t="shared" ca="1" si="3"/>
        <v>41963.603144560184</v>
      </c>
      <c r="Z43" t="s">
        <v>440</v>
      </c>
      <c r="AA43" s="15">
        <f t="shared" ca="1" si="4"/>
        <v>41963.603144560184</v>
      </c>
      <c r="AB43" t="s">
        <v>440</v>
      </c>
    </row>
    <row r="44" spans="1:28">
      <c r="A44" t="s">
        <v>713</v>
      </c>
      <c r="B44" t="s">
        <v>564</v>
      </c>
      <c r="C44" t="s">
        <v>429</v>
      </c>
      <c r="D44" t="s">
        <v>430</v>
      </c>
      <c r="E44" t="s">
        <v>431</v>
      </c>
      <c r="F44" t="s">
        <v>430</v>
      </c>
      <c r="G44" t="s">
        <v>565</v>
      </c>
      <c r="I44" t="s">
        <v>566</v>
      </c>
      <c r="K44" t="s">
        <v>434</v>
      </c>
      <c r="L44" t="s">
        <v>565</v>
      </c>
      <c r="M44" t="s">
        <v>566</v>
      </c>
      <c r="N44" t="str">
        <f t="shared" si="0"/>
        <v>건수검증(HIVE_DM -&gt; ORACLE DM):TM_OP_OLNLP</v>
      </c>
      <c r="O44" t="s">
        <v>435</v>
      </c>
      <c r="Q44" t="s">
        <v>436</v>
      </c>
      <c r="R44" t="str">
        <f t="shared" si="1"/>
        <v>SELECT COUNT(*) FROM DQ_ADM.TM_OP_OLNLP</v>
      </c>
      <c r="S44" t="s">
        <v>437</v>
      </c>
      <c r="T44" t="str">
        <f t="shared" si="2"/>
        <v>SELECT COUNT(*) FROM DM.TM_OP_OLNLP</v>
      </c>
      <c r="V44" t="s">
        <v>438</v>
      </c>
      <c r="X44" t="s">
        <v>439</v>
      </c>
      <c r="Y44" s="15">
        <f t="shared" ca="1" si="3"/>
        <v>41963.603144560184</v>
      </c>
      <c r="Z44" t="s">
        <v>440</v>
      </c>
      <c r="AA44" s="15">
        <f t="shared" ca="1" si="4"/>
        <v>41963.603144560184</v>
      </c>
      <c r="AB44" t="s">
        <v>440</v>
      </c>
    </row>
    <row r="45" spans="1:28">
      <c r="A45" t="s">
        <v>713</v>
      </c>
      <c r="B45" t="s">
        <v>567</v>
      </c>
      <c r="C45" t="s">
        <v>429</v>
      </c>
      <c r="D45" t="s">
        <v>430</v>
      </c>
      <c r="E45" t="s">
        <v>431</v>
      </c>
      <c r="F45" t="s">
        <v>430</v>
      </c>
      <c r="G45" t="s">
        <v>568</v>
      </c>
      <c r="I45" t="s">
        <v>569</v>
      </c>
      <c r="K45" t="s">
        <v>434</v>
      </c>
      <c r="L45" t="s">
        <v>568</v>
      </c>
      <c r="M45" t="s">
        <v>569</v>
      </c>
      <c r="N45" t="str">
        <f t="shared" si="0"/>
        <v>건수검증(HIVE_DM -&gt; ORACLE DM):TM_OP_POSSESNUSEIRDSSTTUS</v>
      </c>
      <c r="O45" t="s">
        <v>435</v>
      </c>
      <c r="Q45" t="s">
        <v>436</v>
      </c>
      <c r="R45" t="str">
        <f t="shared" si="1"/>
        <v>SELECT COUNT(*) FROM DQ_ADM.TM_OP_POSSESNUSEIRDSSTTUS</v>
      </c>
      <c r="S45" t="s">
        <v>437</v>
      </c>
      <c r="T45" t="str">
        <f t="shared" si="2"/>
        <v>SELECT COUNT(*) FROM DM.TM_OP_POSSESNUSEIRDSSTTUS</v>
      </c>
      <c r="V45" t="s">
        <v>438</v>
      </c>
      <c r="X45" t="s">
        <v>439</v>
      </c>
      <c r="Y45" s="15">
        <f t="shared" ca="1" si="3"/>
        <v>41963.603144560184</v>
      </c>
      <c r="Z45" t="s">
        <v>440</v>
      </c>
      <c r="AA45" s="15">
        <f t="shared" ca="1" si="4"/>
        <v>41963.603144560184</v>
      </c>
      <c r="AB45" t="s">
        <v>440</v>
      </c>
    </row>
    <row r="46" spans="1:28">
      <c r="A46" t="s">
        <v>713</v>
      </c>
      <c r="B46" t="s">
        <v>570</v>
      </c>
      <c r="C46" t="s">
        <v>429</v>
      </c>
      <c r="D46" t="s">
        <v>430</v>
      </c>
      <c r="E46" t="s">
        <v>431</v>
      </c>
      <c r="F46" t="s">
        <v>430</v>
      </c>
      <c r="G46" t="s">
        <v>571</v>
      </c>
      <c r="I46" t="s">
        <v>572</v>
      </c>
      <c r="K46" t="s">
        <v>434</v>
      </c>
      <c r="L46" t="s">
        <v>571</v>
      </c>
      <c r="M46" t="s">
        <v>572</v>
      </c>
      <c r="N46" t="str">
        <f t="shared" si="0"/>
        <v>건수검증(HIVE_DM -&gt; ORACLE DM):TM_OP_PRESVIMPROPTPRPRTYSTTUS</v>
      </c>
      <c r="O46" t="s">
        <v>435</v>
      </c>
      <c r="Q46" t="s">
        <v>436</v>
      </c>
      <c r="R46" t="str">
        <f t="shared" si="1"/>
        <v>SELECT COUNT(*) FROM DQ_ADM.TM_OP_PRESVIMPROPTPRPRTYSTTUS</v>
      </c>
      <c r="S46" t="s">
        <v>437</v>
      </c>
      <c r="T46" t="str">
        <f t="shared" si="2"/>
        <v>SELECT COUNT(*) FROM DM.TM_OP_PRESVIMPROPTPRPRTYSTTUS</v>
      </c>
      <c r="V46" t="s">
        <v>438</v>
      </c>
      <c r="X46" t="s">
        <v>439</v>
      </c>
      <c r="Y46" s="15">
        <f t="shared" ca="1" si="3"/>
        <v>41963.603144560184</v>
      </c>
      <c r="Z46" t="s">
        <v>440</v>
      </c>
      <c r="AA46" s="15">
        <f t="shared" ca="1" si="4"/>
        <v>41963.603144560184</v>
      </c>
      <c r="AB46" t="s">
        <v>440</v>
      </c>
    </row>
    <row r="47" spans="1:28">
      <c r="A47" t="s">
        <v>713</v>
      </c>
      <c r="B47" t="s">
        <v>573</v>
      </c>
      <c r="C47" t="s">
        <v>429</v>
      </c>
      <c r="D47" t="s">
        <v>430</v>
      </c>
      <c r="E47" t="s">
        <v>431</v>
      </c>
      <c r="F47" t="s">
        <v>430</v>
      </c>
      <c r="G47" t="s">
        <v>574</v>
      </c>
      <c r="I47" t="s">
        <v>575</v>
      </c>
      <c r="K47" t="s">
        <v>434</v>
      </c>
      <c r="L47" t="s">
        <v>574</v>
      </c>
      <c r="M47" t="s">
        <v>575</v>
      </c>
      <c r="N47" t="str">
        <f t="shared" si="0"/>
        <v>건수검증(HIVE_DM -&gt; ORACLE DM):TM_OP_PRPOSABLPRPRTYHIST</v>
      </c>
      <c r="O47" t="s">
        <v>435</v>
      </c>
      <c r="Q47" t="s">
        <v>436</v>
      </c>
      <c r="R47" t="str">
        <f t="shared" si="1"/>
        <v>SELECT COUNT(*) FROM DQ_ADM.TM_OP_PRPOSABLPRPRTYHIST</v>
      </c>
      <c r="S47" t="s">
        <v>437</v>
      </c>
      <c r="T47" t="str">
        <f t="shared" si="2"/>
        <v>SELECT COUNT(*) FROM DM.TM_OP_PRPOSABLPRPRTYHIST</v>
      </c>
      <c r="V47" t="s">
        <v>438</v>
      </c>
      <c r="X47" t="s">
        <v>439</v>
      </c>
      <c r="Y47" s="15">
        <f t="shared" ca="1" si="3"/>
        <v>41963.603144560184</v>
      </c>
      <c r="Z47" t="s">
        <v>440</v>
      </c>
      <c r="AA47" s="15">
        <f t="shared" ca="1" si="4"/>
        <v>41963.603144560184</v>
      </c>
      <c r="AB47" t="s">
        <v>440</v>
      </c>
    </row>
    <row r="48" spans="1:28">
      <c r="A48" t="s">
        <v>713</v>
      </c>
      <c r="B48" t="s">
        <v>576</v>
      </c>
      <c r="C48" t="s">
        <v>429</v>
      </c>
      <c r="D48" t="s">
        <v>430</v>
      </c>
      <c r="E48" t="s">
        <v>431</v>
      </c>
      <c r="F48" t="s">
        <v>430</v>
      </c>
      <c r="G48" t="s">
        <v>577</v>
      </c>
      <c r="I48" t="s">
        <v>578</v>
      </c>
      <c r="K48" t="s">
        <v>434</v>
      </c>
      <c r="L48" t="s">
        <v>577</v>
      </c>
      <c r="M48" t="s">
        <v>578</v>
      </c>
      <c r="N48" t="str">
        <f t="shared" si="0"/>
        <v>건수검증(HIVE_DM -&gt; ORACLE DM):TM_OP_REGSTRACCTOCNTRCTSTTUS</v>
      </c>
      <c r="O48" t="s">
        <v>435</v>
      </c>
      <c r="Q48" t="s">
        <v>436</v>
      </c>
      <c r="R48" t="str">
        <f t="shared" si="1"/>
        <v>SELECT COUNT(*) FROM DQ_ADM.TM_OP_REGSTRACCTOCNTRCTSTTUS</v>
      </c>
      <c r="S48" t="s">
        <v>437</v>
      </c>
      <c r="T48" t="str">
        <f t="shared" si="2"/>
        <v>SELECT COUNT(*) FROM DM.TM_OP_REGSTRACCTOCNTRCTSTTUS</v>
      </c>
      <c r="V48" t="s">
        <v>438</v>
      </c>
      <c r="X48" t="s">
        <v>439</v>
      </c>
      <c r="Y48" s="15">
        <f t="shared" ca="1" si="3"/>
        <v>41963.603144560184</v>
      </c>
      <c r="Z48" t="s">
        <v>440</v>
      </c>
      <c r="AA48" s="15">
        <f t="shared" ca="1" si="4"/>
        <v>41963.603144560184</v>
      </c>
      <c r="AB48" t="s">
        <v>440</v>
      </c>
    </row>
    <row r="49" spans="1:28">
      <c r="A49" t="s">
        <v>713</v>
      </c>
      <c r="B49" t="s">
        <v>579</v>
      </c>
      <c r="C49" t="s">
        <v>429</v>
      </c>
      <c r="D49" t="s">
        <v>430</v>
      </c>
      <c r="E49" t="s">
        <v>431</v>
      </c>
      <c r="F49" t="s">
        <v>430</v>
      </c>
      <c r="G49" t="s">
        <v>580</v>
      </c>
      <c r="I49" t="s">
        <v>581</v>
      </c>
      <c r="K49" t="s">
        <v>434</v>
      </c>
      <c r="L49" t="s">
        <v>580</v>
      </c>
      <c r="M49" t="s">
        <v>581</v>
      </c>
      <c r="N49" t="str">
        <f t="shared" si="0"/>
        <v>건수검증(HIVE_DM -&gt; ORACLE DM):TM_OP_RGSBUKLADPLANSTTUS</v>
      </c>
      <c r="O49" t="s">
        <v>435</v>
      </c>
      <c r="Q49" t="s">
        <v>436</v>
      </c>
      <c r="R49" t="str">
        <f t="shared" si="1"/>
        <v>SELECT COUNT(*) FROM DQ_ADM.TM_OP_RGSBUKLADPLANSTTUS</v>
      </c>
      <c r="S49" t="s">
        <v>437</v>
      </c>
      <c r="T49" t="str">
        <f t="shared" si="2"/>
        <v>SELECT COUNT(*) FROM DM.TM_OP_RGSBUKLADPLANSTTUS</v>
      </c>
      <c r="V49" t="s">
        <v>438</v>
      </c>
      <c r="X49" t="s">
        <v>439</v>
      </c>
      <c r="Y49" s="15">
        <f t="shared" ca="1" si="3"/>
        <v>41963.603144560184</v>
      </c>
      <c r="Z49" t="s">
        <v>440</v>
      </c>
      <c r="AA49" s="15">
        <f t="shared" ca="1" si="4"/>
        <v>41963.603144560184</v>
      </c>
      <c r="AB49" t="s">
        <v>440</v>
      </c>
    </row>
    <row r="50" spans="1:28">
      <c r="A50" t="s">
        <v>713</v>
      </c>
      <c r="B50" t="s">
        <v>582</v>
      </c>
      <c r="C50" t="s">
        <v>429</v>
      </c>
      <c r="D50" t="s">
        <v>430</v>
      </c>
      <c r="E50" t="s">
        <v>431</v>
      </c>
      <c r="F50" t="s">
        <v>430</v>
      </c>
      <c r="G50" t="s">
        <v>583</v>
      </c>
      <c r="I50" t="s">
        <v>584</v>
      </c>
      <c r="K50" t="s">
        <v>434</v>
      </c>
      <c r="L50" t="s">
        <v>583</v>
      </c>
      <c r="M50" t="s">
        <v>584</v>
      </c>
      <c r="N50" t="str">
        <f t="shared" si="0"/>
        <v>건수검증(HIVE_DM -&gt; ORACLE DM):TM_OP_RIGHTPRESVPRTNACRSLTRD</v>
      </c>
      <c r="O50" t="s">
        <v>435</v>
      </c>
      <c r="Q50" t="s">
        <v>436</v>
      </c>
      <c r="R50" t="str">
        <f t="shared" si="1"/>
        <v>SELECT COUNT(*) FROM DQ_ADM.TM_OP_RIGHTPRESVPRTNACRSLTRD</v>
      </c>
      <c r="S50" t="s">
        <v>437</v>
      </c>
      <c r="T50" t="str">
        <f t="shared" si="2"/>
        <v>SELECT COUNT(*) FROM DM.TM_OP_RIGHTPRESVPRTNACRSLTRD</v>
      </c>
      <c r="V50" t="s">
        <v>438</v>
      </c>
      <c r="X50" t="s">
        <v>439</v>
      </c>
      <c r="Y50" s="15">
        <f t="shared" ca="1" si="3"/>
        <v>41963.603144560184</v>
      </c>
      <c r="Z50" t="s">
        <v>440</v>
      </c>
      <c r="AA50" s="15">
        <f t="shared" ca="1" si="4"/>
        <v>41963.603144560184</v>
      </c>
      <c r="AB50" t="s">
        <v>440</v>
      </c>
    </row>
    <row r="51" spans="1:28">
      <c r="A51" t="s">
        <v>713</v>
      </c>
      <c r="B51" t="s">
        <v>585</v>
      </c>
      <c r="C51" t="s">
        <v>429</v>
      </c>
      <c r="D51" t="s">
        <v>430</v>
      </c>
      <c r="E51" t="s">
        <v>431</v>
      </c>
      <c r="F51" t="s">
        <v>430</v>
      </c>
      <c r="G51" t="s">
        <v>586</v>
      </c>
      <c r="I51" t="s">
        <v>587</v>
      </c>
      <c r="K51" t="s">
        <v>434</v>
      </c>
      <c r="L51" t="s">
        <v>586</v>
      </c>
      <c r="M51" t="s">
        <v>587</v>
      </c>
      <c r="N51" t="str">
        <f t="shared" si="0"/>
        <v>건수검증(HIVE_DM -&gt; ORACLE DM):TM_OP_RIGHTPRESVPRTNSTTUS</v>
      </c>
      <c r="O51" t="s">
        <v>435</v>
      </c>
      <c r="Q51" t="s">
        <v>436</v>
      </c>
      <c r="R51" t="str">
        <f t="shared" si="1"/>
        <v>SELECT COUNT(*) FROM DQ_ADM.TM_OP_RIGHTPRESVPRTNSTTUS</v>
      </c>
      <c r="S51" t="s">
        <v>437</v>
      </c>
      <c r="T51" t="str">
        <f t="shared" si="2"/>
        <v>SELECT COUNT(*) FROM DM.TM_OP_RIGHTPRESVPRTNSTTUS</v>
      </c>
      <c r="V51" t="s">
        <v>438</v>
      </c>
      <c r="X51" t="s">
        <v>439</v>
      </c>
      <c r="Y51" s="15">
        <f t="shared" ca="1" si="3"/>
        <v>41963.603144560184</v>
      </c>
      <c r="Z51" t="s">
        <v>440</v>
      </c>
      <c r="AA51" s="15">
        <f t="shared" ca="1" si="4"/>
        <v>41963.603144560184</v>
      </c>
      <c r="AB51" t="s">
        <v>440</v>
      </c>
    </row>
    <row r="52" spans="1:28">
      <c r="A52" t="s">
        <v>713</v>
      </c>
      <c r="B52" t="s">
        <v>588</v>
      </c>
      <c r="C52" t="s">
        <v>429</v>
      </c>
      <c r="D52" t="s">
        <v>430</v>
      </c>
      <c r="E52" t="s">
        <v>431</v>
      </c>
      <c r="F52" t="s">
        <v>430</v>
      </c>
      <c r="G52" t="s">
        <v>589</v>
      </c>
      <c r="I52" t="s">
        <v>590</v>
      </c>
      <c r="K52" t="s">
        <v>434</v>
      </c>
      <c r="L52" t="s">
        <v>589</v>
      </c>
      <c r="M52" t="s">
        <v>590</v>
      </c>
      <c r="N52" t="str">
        <f t="shared" si="0"/>
        <v>건수검증(HIVE_DM -&gt; ORACLE DM):TM_OP_RIGHTPRESVSTTEMNTSTTUS</v>
      </c>
      <c r="O52" t="s">
        <v>435</v>
      </c>
      <c r="Q52" t="s">
        <v>436</v>
      </c>
      <c r="R52" t="str">
        <f t="shared" si="1"/>
        <v>SELECT COUNT(*) FROM DQ_ADM.TM_OP_RIGHTPRESVSTTEMNTSTTUS</v>
      </c>
      <c r="S52" t="s">
        <v>437</v>
      </c>
      <c r="T52" t="str">
        <f t="shared" si="2"/>
        <v>SELECT COUNT(*) FROM DM.TM_OP_RIGHTPRESVSTTEMNTSTTUS</v>
      </c>
      <c r="V52" t="s">
        <v>438</v>
      </c>
      <c r="X52" t="s">
        <v>439</v>
      </c>
      <c r="Y52" s="15">
        <f t="shared" ca="1" si="3"/>
        <v>41963.603144560184</v>
      </c>
      <c r="Z52" t="s">
        <v>440</v>
      </c>
      <c r="AA52" s="15">
        <f t="shared" ca="1" si="4"/>
        <v>41963.603144560184</v>
      </c>
      <c r="AB52" t="s">
        <v>440</v>
      </c>
    </row>
    <row r="53" spans="1:28">
      <c r="A53" t="s">
        <v>713</v>
      </c>
      <c r="B53" t="s">
        <v>591</v>
      </c>
      <c r="C53" t="s">
        <v>429</v>
      </c>
      <c r="D53" t="s">
        <v>430</v>
      </c>
      <c r="E53" t="s">
        <v>431</v>
      </c>
      <c r="F53" t="s">
        <v>430</v>
      </c>
      <c r="G53" t="s">
        <v>592</v>
      </c>
      <c r="I53" t="s">
        <v>593</v>
      </c>
      <c r="K53" t="s">
        <v>434</v>
      </c>
      <c r="L53" t="s">
        <v>592</v>
      </c>
      <c r="M53" t="s">
        <v>593</v>
      </c>
      <c r="N53" t="str">
        <f t="shared" si="0"/>
        <v>건수검증(HIVE_DM -&gt; ORACLE DM):TM_OP_RTPRVTPRTNACRSLTVRIFYRD</v>
      </c>
      <c r="O53" t="s">
        <v>435</v>
      </c>
      <c r="Q53" t="s">
        <v>436</v>
      </c>
      <c r="R53" t="str">
        <f t="shared" si="1"/>
        <v>SELECT COUNT(*) FROM DQ_ADM.TM_OP_RTPRVTPRTNACRSLTVRIFYRD</v>
      </c>
      <c r="S53" t="s">
        <v>437</v>
      </c>
      <c r="T53" t="str">
        <f t="shared" si="2"/>
        <v>SELECT COUNT(*) FROM DM.TM_OP_RTPRVTPRTNACRSLTVRIFYRD</v>
      </c>
      <c r="V53" t="s">
        <v>438</v>
      </c>
      <c r="X53" t="s">
        <v>439</v>
      </c>
      <c r="Y53" s="15">
        <f t="shared" ca="1" si="3"/>
        <v>41963.603144560184</v>
      </c>
      <c r="Z53" t="s">
        <v>440</v>
      </c>
      <c r="AA53" s="15">
        <f t="shared" ca="1" si="4"/>
        <v>41963.603144560184</v>
      </c>
      <c r="AB53" t="s">
        <v>440</v>
      </c>
    </row>
    <row r="54" spans="1:28">
      <c r="A54" t="s">
        <v>713</v>
      </c>
      <c r="B54" t="s">
        <v>594</v>
      </c>
      <c r="C54" t="s">
        <v>429</v>
      </c>
      <c r="D54" t="s">
        <v>430</v>
      </c>
      <c r="E54" t="s">
        <v>431</v>
      </c>
      <c r="F54" t="s">
        <v>430</v>
      </c>
      <c r="G54" t="s">
        <v>595</v>
      </c>
      <c r="I54" t="s">
        <v>596</v>
      </c>
      <c r="K54" t="s">
        <v>434</v>
      </c>
      <c r="L54" t="s">
        <v>595</v>
      </c>
      <c r="M54" t="s">
        <v>596</v>
      </c>
      <c r="N54" t="str">
        <f t="shared" si="0"/>
        <v>건수검증(HIVE_DM -&gt; ORACLE DM):TM_OP_SALECONFMUNTRGETLAD</v>
      </c>
      <c r="O54" t="s">
        <v>435</v>
      </c>
      <c r="Q54" t="s">
        <v>436</v>
      </c>
      <c r="R54" t="str">
        <f t="shared" si="1"/>
        <v>SELECT COUNT(*) FROM DQ_ADM.TM_OP_SALECONFMUNTRGETLAD</v>
      </c>
      <c r="S54" t="s">
        <v>437</v>
      </c>
      <c r="T54" t="str">
        <f t="shared" si="2"/>
        <v>SELECT COUNT(*) FROM DM.TM_OP_SALECONFMUNTRGETLAD</v>
      </c>
      <c r="V54" t="s">
        <v>438</v>
      </c>
      <c r="X54" t="s">
        <v>439</v>
      </c>
      <c r="Y54" s="15">
        <f t="shared" ca="1" si="3"/>
        <v>41963.603144560184</v>
      </c>
      <c r="Z54" t="s">
        <v>440</v>
      </c>
      <c r="AA54" s="15">
        <f t="shared" ca="1" si="4"/>
        <v>41963.603144560184</v>
      </c>
      <c r="AB54" t="s">
        <v>440</v>
      </c>
    </row>
    <row r="55" spans="1:28">
      <c r="A55" t="s">
        <v>713</v>
      </c>
      <c r="B55" t="s">
        <v>597</v>
      </c>
      <c r="C55" t="s">
        <v>429</v>
      </c>
      <c r="D55" t="s">
        <v>430</v>
      </c>
      <c r="E55" t="s">
        <v>431</v>
      </c>
      <c r="F55" t="s">
        <v>430</v>
      </c>
      <c r="G55" t="s">
        <v>598</v>
      </c>
      <c r="I55" t="s">
        <v>599</v>
      </c>
      <c r="K55" t="s">
        <v>434</v>
      </c>
      <c r="L55" t="s">
        <v>598</v>
      </c>
      <c r="M55" t="s">
        <v>599</v>
      </c>
      <c r="N55" t="str">
        <f t="shared" si="0"/>
        <v>건수검증(HIVE_DM -&gt; ORACLE DM):TM_OP_SALEINSPYCNTRCTSTTUS</v>
      </c>
      <c r="O55" t="s">
        <v>435</v>
      </c>
      <c r="Q55" t="s">
        <v>436</v>
      </c>
      <c r="R55" t="str">
        <f t="shared" si="1"/>
        <v>SELECT COUNT(*) FROM DQ_ADM.TM_OP_SALEINSPYCNTRCTSTTUS</v>
      </c>
      <c r="S55" t="s">
        <v>437</v>
      </c>
      <c r="T55" t="str">
        <f t="shared" si="2"/>
        <v>SELECT COUNT(*) FROM DM.TM_OP_SALEINSPYCNTRCTSTTUS</v>
      </c>
      <c r="V55" t="s">
        <v>438</v>
      </c>
      <c r="X55" t="s">
        <v>439</v>
      </c>
      <c r="Y55" s="15">
        <f t="shared" ca="1" si="3"/>
        <v>41963.603144560184</v>
      </c>
      <c r="Z55" t="s">
        <v>440</v>
      </c>
      <c r="AA55" s="15">
        <f t="shared" ca="1" si="4"/>
        <v>41963.603144560184</v>
      </c>
      <c r="AB55" t="s">
        <v>440</v>
      </c>
    </row>
    <row r="56" spans="1:28">
      <c r="A56" t="s">
        <v>713</v>
      </c>
      <c r="B56" t="s">
        <v>600</v>
      </c>
      <c r="C56" t="s">
        <v>429</v>
      </c>
      <c r="D56" t="s">
        <v>430</v>
      </c>
      <c r="E56" t="s">
        <v>431</v>
      </c>
      <c r="F56" t="s">
        <v>430</v>
      </c>
      <c r="G56" t="s">
        <v>601</v>
      </c>
      <c r="I56" t="s">
        <v>602</v>
      </c>
      <c r="K56" t="s">
        <v>434</v>
      </c>
      <c r="L56" t="s">
        <v>601</v>
      </c>
      <c r="M56" t="s">
        <v>602</v>
      </c>
      <c r="N56" t="str">
        <f t="shared" si="0"/>
        <v>건수검증(HIVE_DM -&gt; ORACLE DM):TM_OP_SALEPOSBLGRRSPLAD</v>
      </c>
      <c r="O56" t="s">
        <v>435</v>
      </c>
      <c r="Q56" t="s">
        <v>436</v>
      </c>
      <c r="R56" t="str">
        <f t="shared" si="1"/>
        <v>SELECT COUNT(*) FROM DQ_ADM.TM_OP_SALEPOSBLGRRSPLAD</v>
      </c>
      <c r="S56" t="s">
        <v>437</v>
      </c>
      <c r="T56" t="str">
        <f t="shared" si="2"/>
        <v>SELECT COUNT(*) FROM DM.TM_OP_SALEPOSBLGRRSPLAD</v>
      </c>
      <c r="V56" t="s">
        <v>438</v>
      </c>
      <c r="X56" t="s">
        <v>439</v>
      </c>
      <c r="Y56" s="15">
        <f t="shared" ca="1" si="3"/>
        <v>41963.603144560184</v>
      </c>
      <c r="Z56" t="s">
        <v>440</v>
      </c>
      <c r="AA56" s="15">
        <f t="shared" ca="1" si="4"/>
        <v>41963.603144560184</v>
      </c>
      <c r="AB56" t="s">
        <v>440</v>
      </c>
    </row>
    <row r="57" spans="1:28">
      <c r="A57" t="s">
        <v>713</v>
      </c>
      <c r="B57" t="s">
        <v>603</v>
      </c>
      <c r="C57" t="s">
        <v>429</v>
      </c>
      <c r="D57" t="s">
        <v>430</v>
      </c>
      <c r="E57" t="s">
        <v>431</v>
      </c>
      <c r="F57" t="s">
        <v>430</v>
      </c>
      <c r="G57" t="s">
        <v>604</v>
      </c>
      <c r="I57" t="s">
        <v>605</v>
      </c>
      <c r="K57" t="s">
        <v>434</v>
      </c>
      <c r="L57" t="s">
        <v>604</v>
      </c>
      <c r="M57" t="s">
        <v>605</v>
      </c>
      <c r="N57" t="str">
        <f t="shared" si="0"/>
        <v>건수검증(HIVE_DM -&gt; ORACLE DM):TM_OP_SALEPOSBLLADOTHBCSTTUS</v>
      </c>
      <c r="O57" t="s">
        <v>435</v>
      </c>
      <c r="Q57" t="s">
        <v>436</v>
      </c>
      <c r="R57" t="str">
        <f t="shared" si="1"/>
        <v>SELECT COUNT(*) FROM DQ_ADM.TM_OP_SALEPOSBLLADOTHBCSTTUS</v>
      </c>
      <c r="S57" t="s">
        <v>437</v>
      </c>
      <c r="T57" t="str">
        <f t="shared" si="2"/>
        <v>SELECT COUNT(*) FROM DM.TM_OP_SALEPOSBLLADOTHBCSTTUS</v>
      </c>
      <c r="V57" t="s">
        <v>438</v>
      </c>
      <c r="X57" t="s">
        <v>439</v>
      </c>
      <c r="Y57" s="15">
        <f t="shared" ca="1" si="3"/>
        <v>41963.603144560184</v>
      </c>
      <c r="Z57" t="s">
        <v>440</v>
      </c>
      <c r="AA57" s="15">
        <f t="shared" ca="1" si="4"/>
        <v>41963.603144560184</v>
      </c>
      <c r="AB57" t="s">
        <v>440</v>
      </c>
    </row>
    <row r="58" spans="1:28">
      <c r="A58" t="s">
        <v>713</v>
      </c>
      <c r="B58" t="s">
        <v>606</v>
      </c>
      <c r="C58" t="s">
        <v>429</v>
      </c>
      <c r="D58" t="s">
        <v>430</v>
      </c>
      <c r="E58" t="s">
        <v>431</v>
      </c>
      <c r="F58" t="s">
        <v>430</v>
      </c>
      <c r="G58" t="s">
        <v>607</v>
      </c>
      <c r="I58" t="s">
        <v>608</v>
      </c>
      <c r="K58" t="s">
        <v>434</v>
      </c>
      <c r="L58" t="s">
        <v>607</v>
      </c>
      <c r="M58" t="s">
        <v>608</v>
      </c>
      <c r="N58" t="str">
        <f t="shared" si="0"/>
        <v>건수검증(HIVE_DM -&gt; ORACLE DM):TM_OP_SCRITSINCMESTTUS</v>
      </c>
      <c r="O58" t="s">
        <v>435</v>
      </c>
      <c r="Q58" t="s">
        <v>436</v>
      </c>
      <c r="R58" t="str">
        <f t="shared" si="1"/>
        <v>SELECT COUNT(*) FROM DQ_ADM.TM_OP_SCRITSINCMESTTUS</v>
      </c>
      <c r="S58" t="s">
        <v>437</v>
      </c>
      <c r="T58" t="str">
        <f t="shared" si="2"/>
        <v>SELECT COUNT(*) FROM DM.TM_OP_SCRITSINCMESTTUS</v>
      </c>
      <c r="V58" t="s">
        <v>438</v>
      </c>
      <c r="X58" t="s">
        <v>439</v>
      </c>
      <c r="Y58" s="15">
        <f t="shared" ca="1" si="3"/>
        <v>41963.603144560184</v>
      </c>
      <c r="Z58" t="s">
        <v>440</v>
      </c>
      <c r="AA58" s="15">
        <f t="shared" ca="1" si="4"/>
        <v>41963.603144560184</v>
      </c>
      <c r="AB58" t="s">
        <v>440</v>
      </c>
    </row>
    <row r="59" spans="1:28">
      <c r="A59" t="s">
        <v>713</v>
      </c>
      <c r="B59" t="s">
        <v>609</v>
      </c>
      <c r="C59" t="s">
        <v>429</v>
      </c>
      <c r="D59" t="s">
        <v>430</v>
      </c>
      <c r="E59" t="s">
        <v>431</v>
      </c>
      <c r="F59" t="s">
        <v>430</v>
      </c>
      <c r="G59" t="s">
        <v>610</v>
      </c>
      <c r="I59" t="s">
        <v>611</v>
      </c>
      <c r="K59" t="s">
        <v>434</v>
      </c>
      <c r="L59" t="s">
        <v>610</v>
      </c>
      <c r="M59" t="s">
        <v>611</v>
      </c>
      <c r="N59" t="str">
        <f t="shared" si="0"/>
        <v>건수검증(HIVE_DM -&gt; ORACLE DM):TM_OP_SECRITSIRDSSTTUS</v>
      </c>
      <c r="O59" t="s">
        <v>435</v>
      </c>
      <c r="Q59" t="s">
        <v>436</v>
      </c>
      <c r="R59" t="str">
        <f t="shared" si="1"/>
        <v>SELECT COUNT(*) FROM DQ_ADM.TM_OP_SECRITSIRDSSTTUS</v>
      </c>
      <c r="S59" t="s">
        <v>437</v>
      </c>
      <c r="T59" t="str">
        <f t="shared" si="2"/>
        <v>SELECT COUNT(*) FROM DM.TM_OP_SECRITSIRDSSTTUS</v>
      </c>
      <c r="V59" t="s">
        <v>438</v>
      </c>
      <c r="X59" t="s">
        <v>439</v>
      </c>
      <c r="Y59" s="15">
        <f t="shared" ca="1" si="3"/>
        <v>41963.603144560184</v>
      </c>
      <c r="Z59" t="s">
        <v>440</v>
      </c>
      <c r="AA59" s="15">
        <f t="shared" ca="1" si="4"/>
        <v>41963.603144560184</v>
      </c>
      <c r="AB59" t="s">
        <v>440</v>
      </c>
    </row>
    <row r="60" spans="1:28">
      <c r="A60" t="s">
        <v>713</v>
      </c>
      <c r="B60" t="s">
        <v>612</v>
      </c>
      <c r="C60" t="s">
        <v>429</v>
      </c>
      <c r="D60" t="s">
        <v>430</v>
      </c>
      <c r="E60" t="s">
        <v>431</v>
      </c>
      <c r="F60" t="s">
        <v>430</v>
      </c>
      <c r="G60" t="s">
        <v>613</v>
      </c>
      <c r="I60" t="s">
        <v>614</v>
      </c>
      <c r="K60" t="s">
        <v>434</v>
      </c>
      <c r="L60" t="s">
        <v>613</v>
      </c>
      <c r="M60" t="s">
        <v>614</v>
      </c>
      <c r="N60" t="str">
        <f t="shared" si="0"/>
        <v>건수검증(HIVE_DM -&gt; ORACLE DM):TM_OP_SVEMRGLADPRPRTYSTTUS</v>
      </c>
      <c r="O60" t="s">
        <v>435</v>
      </c>
      <c r="Q60" t="s">
        <v>436</v>
      </c>
      <c r="R60" t="str">
        <f t="shared" si="1"/>
        <v>SELECT COUNT(*) FROM DQ_ADM.TM_OP_SVEMRGLADPRPRTYSTTUS</v>
      </c>
      <c r="S60" t="s">
        <v>437</v>
      </c>
      <c r="T60" t="str">
        <f t="shared" si="2"/>
        <v>SELECT COUNT(*) FROM DM.TM_OP_SVEMRGLADPRPRTYSTTUS</v>
      </c>
      <c r="V60" t="s">
        <v>438</v>
      </c>
      <c r="X60" t="s">
        <v>439</v>
      </c>
      <c r="Y60" s="15">
        <f t="shared" ca="1" si="3"/>
        <v>41963.603144560184</v>
      </c>
      <c r="Z60" t="s">
        <v>440</v>
      </c>
      <c r="AA60" s="15">
        <f t="shared" ca="1" si="4"/>
        <v>41963.603144560184</v>
      </c>
      <c r="AB60" t="s">
        <v>440</v>
      </c>
    </row>
    <row r="61" spans="1:28">
      <c r="A61" t="s">
        <v>713</v>
      </c>
      <c r="B61" t="s">
        <v>615</v>
      </c>
      <c r="C61" t="s">
        <v>429</v>
      </c>
      <c r="D61" t="s">
        <v>430</v>
      </c>
      <c r="E61" t="s">
        <v>431</v>
      </c>
      <c r="F61" t="s">
        <v>430</v>
      </c>
      <c r="G61" t="s">
        <v>616</v>
      </c>
      <c r="I61" t="s">
        <v>617</v>
      </c>
      <c r="K61" t="s">
        <v>434</v>
      </c>
      <c r="L61" t="s">
        <v>616</v>
      </c>
      <c r="M61" t="s">
        <v>617</v>
      </c>
      <c r="N61" t="str">
        <f t="shared" si="0"/>
        <v>건수검증(HIVE_DM -&gt; ORACLE DM):TM_OP_USECONFMPRPRTYSTTUS</v>
      </c>
      <c r="O61" t="s">
        <v>435</v>
      </c>
      <c r="Q61" t="s">
        <v>436</v>
      </c>
      <c r="R61" t="str">
        <f t="shared" si="1"/>
        <v>SELECT COUNT(*) FROM DQ_ADM.TM_OP_USECONFMPRPRTYSTTUS</v>
      </c>
      <c r="S61" t="s">
        <v>437</v>
      </c>
      <c r="T61" t="str">
        <f t="shared" si="2"/>
        <v>SELECT COUNT(*) FROM DM.TM_OP_USECONFMPRPRTYSTTUS</v>
      </c>
      <c r="V61" t="s">
        <v>438</v>
      </c>
      <c r="X61" t="s">
        <v>439</v>
      </c>
      <c r="Y61" s="15">
        <f t="shared" ca="1" si="3"/>
        <v>41963.603144560184</v>
      </c>
      <c r="Z61" t="s">
        <v>440</v>
      </c>
      <c r="AA61" s="15">
        <f t="shared" ca="1" si="4"/>
        <v>41963.603144560184</v>
      </c>
      <c r="AB61" t="s">
        <v>440</v>
      </c>
    </row>
    <row r="62" spans="1:28">
      <c r="A62" t="s">
        <v>713</v>
      </c>
      <c r="B62" t="s">
        <v>618</v>
      </c>
      <c r="C62" t="s">
        <v>429</v>
      </c>
      <c r="D62" t="s">
        <v>430</v>
      </c>
      <c r="E62" t="s">
        <v>431</v>
      </c>
      <c r="F62" t="s">
        <v>430</v>
      </c>
      <c r="G62" t="s">
        <v>619</v>
      </c>
      <c r="I62" t="s">
        <v>620</v>
      </c>
      <c r="K62" t="s">
        <v>434</v>
      </c>
      <c r="L62" t="s">
        <v>619</v>
      </c>
      <c r="M62" t="s">
        <v>620</v>
      </c>
      <c r="N62" t="str">
        <f t="shared" si="0"/>
        <v>건수검증(HIVE_DM -&gt; ORACLE DM):TM_OP_WOTPMSAFTFATMANGT</v>
      </c>
      <c r="O62" t="s">
        <v>435</v>
      </c>
      <c r="Q62" t="s">
        <v>436</v>
      </c>
      <c r="R62" t="str">
        <f t="shared" si="1"/>
        <v>SELECT COUNT(*) FROM DQ_ADM.TM_OP_WOTPMSAFTFATMANGT</v>
      </c>
      <c r="S62" t="s">
        <v>437</v>
      </c>
      <c r="T62" t="str">
        <f t="shared" si="2"/>
        <v>SELECT COUNT(*) FROM DM.TM_OP_WOTPMSAFTFATMANGT</v>
      </c>
      <c r="V62" t="s">
        <v>438</v>
      </c>
      <c r="X62" t="s">
        <v>439</v>
      </c>
      <c r="Y62" s="15">
        <f t="shared" ca="1" si="3"/>
        <v>41963.603144560184</v>
      </c>
      <c r="Z62" t="s">
        <v>440</v>
      </c>
      <c r="AA62" s="15">
        <f t="shared" ca="1" si="4"/>
        <v>41963.603144560184</v>
      </c>
      <c r="AB62" t="s">
        <v>440</v>
      </c>
    </row>
    <row r="63" spans="1:28">
      <c r="A63" t="s">
        <v>713</v>
      </c>
      <c r="B63" t="s">
        <v>621</v>
      </c>
      <c r="C63" t="s">
        <v>429</v>
      </c>
      <c r="D63" t="s">
        <v>430</v>
      </c>
      <c r="E63" t="s">
        <v>431</v>
      </c>
      <c r="F63" t="s">
        <v>430</v>
      </c>
      <c r="G63" t="s">
        <v>622</v>
      </c>
      <c r="I63" t="s">
        <v>623</v>
      </c>
      <c r="K63" t="s">
        <v>434</v>
      </c>
      <c r="L63" t="s">
        <v>622</v>
      </c>
      <c r="M63" t="s">
        <v>623</v>
      </c>
      <c r="N63" t="str">
        <f t="shared" si="0"/>
        <v>건수검증(HIVE_DM -&gt; ORACLE DM):TM_PL_ACCDTEXAMINRESULT</v>
      </c>
      <c r="O63" t="s">
        <v>435</v>
      </c>
      <c r="Q63" t="s">
        <v>436</v>
      </c>
      <c r="R63" t="str">
        <f t="shared" si="1"/>
        <v>SELECT COUNT(*) FROM DQ_ADM.TM_PL_ACCDTEXAMINRESULT</v>
      </c>
      <c r="S63" t="s">
        <v>437</v>
      </c>
      <c r="T63" t="str">
        <f t="shared" si="2"/>
        <v>SELECT COUNT(*) FROM DM.TM_PL_ACCDTEXAMINRESULT</v>
      </c>
      <c r="V63" t="s">
        <v>438</v>
      </c>
      <c r="X63" t="s">
        <v>439</v>
      </c>
      <c r="Y63" s="15">
        <f t="shared" ca="1" si="3"/>
        <v>41963.603144560184</v>
      </c>
      <c r="Z63" t="s">
        <v>440</v>
      </c>
      <c r="AA63" s="15">
        <f t="shared" ca="1" si="4"/>
        <v>41963.603144560184</v>
      </c>
      <c r="AB63" t="s">
        <v>440</v>
      </c>
    </row>
    <row r="64" spans="1:28">
      <c r="A64" t="s">
        <v>713</v>
      </c>
      <c r="B64" t="s">
        <v>624</v>
      </c>
      <c r="C64" t="s">
        <v>429</v>
      </c>
      <c r="D64" t="s">
        <v>430</v>
      </c>
      <c r="E64" t="s">
        <v>431</v>
      </c>
      <c r="F64" t="s">
        <v>430</v>
      </c>
      <c r="G64" t="s">
        <v>625</v>
      </c>
      <c r="I64" t="s">
        <v>626</v>
      </c>
      <c r="K64" t="s">
        <v>434</v>
      </c>
      <c r="L64" t="s">
        <v>625</v>
      </c>
      <c r="M64" t="s">
        <v>626</v>
      </c>
      <c r="N64" t="str">
        <f t="shared" si="0"/>
        <v>건수검증(HIVE_DM -&gt; ORACLE DM):TM_PL_EXCPTOPRATNACTEXMTRGET</v>
      </c>
      <c r="O64" t="s">
        <v>435</v>
      </c>
      <c r="Q64" t="s">
        <v>436</v>
      </c>
      <c r="R64" t="str">
        <f t="shared" si="1"/>
        <v>SELECT COUNT(*) FROM DQ_ADM.TM_PL_EXCPTOPRATNACTEXMTRGET</v>
      </c>
      <c r="S64" t="s">
        <v>437</v>
      </c>
      <c r="T64" t="str">
        <f t="shared" si="2"/>
        <v>SELECT COUNT(*) FROM DM.TM_PL_EXCPTOPRATNACTEXMTRGET</v>
      </c>
      <c r="V64" t="s">
        <v>438</v>
      </c>
      <c r="X64" t="s">
        <v>439</v>
      </c>
      <c r="Y64" s="15">
        <f t="shared" ca="1" si="3"/>
        <v>41963.603144560184</v>
      </c>
      <c r="Z64" t="s">
        <v>440</v>
      </c>
      <c r="AA64" s="15">
        <f t="shared" ca="1" si="4"/>
        <v>41963.603144560184</v>
      </c>
      <c r="AB64" t="s">
        <v>440</v>
      </c>
    </row>
    <row r="65" spans="1:28">
      <c r="A65" t="s">
        <v>713</v>
      </c>
      <c r="B65" t="s">
        <v>627</v>
      </c>
      <c r="C65" t="s">
        <v>429</v>
      </c>
      <c r="D65" t="s">
        <v>430</v>
      </c>
      <c r="E65" t="s">
        <v>431</v>
      </c>
      <c r="F65" t="s">
        <v>430</v>
      </c>
      <c r="G65" t="s">
        <v>628</v>
      </c>
      <c r="I65" t="s">
        <v>629</v>
      </c>
      <c r="K65" t="s">
        <v>434</v>
      </c>
      <c r="L65" t="s">
        <v>628</v>
      </c>
      <c r="M65" t="s">
        <v>629</v>
      </c>
      <c r="N65" t="str">
        <f t="shared" si="0"/>
        <v>건수검증(HIVE_DM -&gt; ORACLE DM):TM_PL_EXCPTOPRATNPLAN_D</v>
      </c>
      <c r="O65" t="s">
        <v>435</v>
      </c>
      <c r="Q65" t="s">
        <v>436</v>
      </c>
      <c r="R65" t="str">
        <f t="shared" si="1"/>
        <v>SELECT COUNT(*) FROM DQ_ADM.TM_PL_EXCPTOPRATNPLAN_D</v>
      </c>
      <c r="S65" t="s">
        <v>437</v>
      </c>
      <c r="T65" t="str">
        <f t="shared" si="2"/>
        <v>SELECT COUNT(*) FROM DM.TM_PL_EXCPTOPRATNPLAN_D</v>
      </c>
      <c r="V65" t="s">
        <v>438</v>
      </c>
      <c r="X65" t="s">
        <v>439</v>
      </c>
      <c r="Y65" s="15">
        <f t="shared" ca="1" si="3"/>
        <v>41963.603144560184</v>
      </c>
      <c r="Z65" t="s">
        <v>440</v>
      </c>
      <c r="AA65" s="15">
        <f t="shared" ca="1" si="4"/>
        <v>41963.603144560184</v>
      </c>
      <c r="AB65" t="s">
        <v>440</v>
      </c>
    </row>
    <row r="66" spans="1:28">
      <c r="A66" t="s">
        <v>713</v>
      </c>
      <c r="B66" t="s">
        <v>630</v>
      </c>
      <c r="C66" t="s">
        <v>429</v>
      </c>
      <c r="D66" t="s">
        <v>430</v>
      </c>
      <c r="E66" t="s">
        <v>431</v>
      </c>
      <c r="F66" t="s">
        <v>430</v>
      </c>
      <c r="G66" t="s">
        <v>631</v>
      </c>
      <c r="I66" t="s">
        <v>632</v>
      </c>
      <c r="K66" t="s">
        <v>434</v>
      </c>
      <c r="L66" t="s">
        <v>631</v>
      </c>
      <c r="M66" t="s">
        <v>632</v>
      </c>
      <c r="N66" t="str">
        <f t="shared" si="0"/>
        <v>건수검증(HIVE_DM -&gt; ORACLE DM):TM_PL_EXCPTPLANEXCUTACMSLT_D</v>
      </c>
      <c r="O66" t="s">
        <v>435</v>
      </c>
      <c r="Q66" t="s">
        <v>436</v>
      </c>
      <c r="R66" t="str">
        <f t="shared" si="1"/>
        <v>SELECT COUNT(*) FROM DQ_ADM.TM_PL_EXCPTPLANEXCUTACMSLT_D</v>
      </c>
      <c r="S66" t="s">
        <v>437</v>
      </c>
      <c r="T66" t="str">
        <f t="shared" si="2"/>
        <v>SELECT COUNT(*) FROM DM.TM_PL_EXCPTPLANEXCUTACMSLT_D</v>
      </c>
      <c r="V66" t="s">
        <v>438</v>
      </c>
      <c r="X66" t="s">
        <v>439</v>
      </c>
      <c r="Y66" s="15">
        <f t="shared" ca="1" si="3"/>
        <v>41963.603144560184</v>
      </c>
      <c r="Z66" t="s">
        <v>440</v>
      </c>
      <c r="AA66" s="15">
        <f t="shared" ca="1" si="4"/>
        <v>41963.603144560184</v>
      </c>
      <c r="AB66" t="s">
        <v>440</v>
      </c>
    </row>
    <row r="67" spans="1:28">
      <c r="A67" t="s">
        <v>713</v>
      </c>
      <c r="B67" t="s">
        <v>633</v>
      </c>
      <c r="C67" t="s">
        <v>429</v>
      </c>
      <c r="D67" t="s">
        <v>430</v>
      </c>
      <c r="E67" t="s">
        <v>431</v>
      </c>
      <c r="F67" t="s">
        <v>430</v>
      </c>
      <c r="G67" t="s">
        <v>634</v>
      </c>
      <c r="I67" t="s">
        <v>635</v>
      </c>
      <c r="K67" t="s">
        <v>434</v>
      </c>
      <c r="L67" t="s">
        <v>634</v>
      </c>
      <c r="M67" t="s">
        <v>635</v>
      </c>
      <c r="N67" t="str">
        <f t="shared" ref="N67:N92" si="5">"건수검증(HIVE_DM -&gt; ORACLE DM):"&amp;G67</f>
        <v>건수검증(HIVE_DM -&gt; ORACLE DM):TM_PL_MSTPLEXCUTACMSLTDTLS_D</v>
      </c>
      <c r="O67" t="s">
        <v>435</v>
      </c>
      <c r="Q67" t="s">
        <v>436</v>
      </c>
      <c r="R67" t="str">
        <f t="shared" ref="R67:R92" si="6">"SELECT COUNT(*) FROM DQ_ADM."&amp;G67</f>
        <v>SELECT COUNT(*) FROM DQ_ADM.TM_PL_MSTPLEXCUTACMSLTDTLS_D</v>
      </c>
      <c r="S67" t="s">
        <v>437</v>
      </c>
      <c r="T67" t="str">
        <f t="shared" ref="T67:T92" si="7">"SELECT COUNT(*) FROM DM."&amp;G67</f>
        <v>SELECT COUNT(*) FROM DM.TM_PL_MSTPLEXCUTACMSLTDTLS_D</v>
      </c>
      <c r="V67" t="s">
        <v>438</v>
      </c>
      <c r="X67" t="s">
        <v>439</v>
      </c>
      <c r="Y67" s="15">
        <f t="shared" ref="Y67:Y92" ca="1" si="8">NOW()</f>
        <v>41963.603144560184</v>
      </c>
      <c r="Z67" t="s">
        <v>440</v>
      </c>
      <c r="AA67" s="15">
        <f t="shared" ref="AA67:AA92" ca="1" si="9">NOW()</f>
        <v>41963.603144560184</v>
      </c>
      <c r="AB67" t="s">
        <v>440</v>
      </c>
    </row>
    <row r="68" spans="1:28">
      <c r="A68" t="s">
        <v>713</v>
      </c>
      <c r="B68" t="s">
        <v>636</v>
      </c>
      <c r="C68" t="s">
        <v>429</v>
      </c>
      <c r="D68" t="s">
        <v>430</v>
      </c>
      <c r="E68" t="s">
        <v>431</v>
      </c>
      <c r="F68" t="s">
        <v>430</v>
      </c>
      <c r="G68" t="s">
        <v>637</v>
      </c>
      <c r="I68" t="s">
        <v>638</v>
      </c>
      <c r="K68" t="s">
        <v>434</v>
      </c>
      <c r="L68" t="s">
        <v>637</v>
      </c>
      <c r="M68" t="s">
        <v>638</v>
      </c>
      <c r="N68" t="str">
        <f t="shared" si="5"/>
        <v>건수검증(HIVE_DM -&gt; ORACLE DM):TM_PL_MSTPLPROVSEXCUTACMSLT_D</v>
      </c>
      <c r="O68" t="s">
        <v>435</v>
      </c>
      <c r="Q68" t="s">
        <v>436</v>
      </c>
      <c r="R68" t="str">
        <f t="shared" si="6"/>
        <v>SELECT COUNT(*) FROM DQ_ADM.TM_PL_MSTPLPROVSEXCUTACMSLT_D</v>
      </c>
      <c r="S68" t="s">
        <v>437</v>
      </c>
      <c r="T68" t="str">
        <f t="shared" si="7"/>
        <v>SELECT COUNT(*) FROM DM.TM_PL_MSTPLPROVSEXCUTACMSLT_D</v>
      </c>
      <c r="V68" t="s">
        <v>438</v>
      </c>
      <c r="X68" t="s">
        <v>439</v>
      </c>
      <c r="Y68" s="15">
        <f t="shared" ca="1" si="8"/>
        <v>41963.603144560184</v>
      </c>
      <c r="Z68" t="s">
        <v>440</v>
      </c>
      <c r="AA68" s="15">
        <f t="shared" ca="1" si="9"/>
        <v>41963.603144560184</v>
      </c>
      <c r="AB68" t="s">
        <v>440</v>
      </c>
    </row>
    <row r="69" spans="1:28">
      <c r="A69" t="s">
        <v>713</v>
      </c>
      <c r="B69" t="s">
        <v>639</v>
      </c>
      <c r="C69" t="s">
        <v>429</v>
      </c>
      <c r="D69" t="s">
        <v>430</v>
      </c>
      <c r="E69" t="s">
        <v>431</v>
      </c>
      <c r="F69" t="s">
        <v>430</v>
      </c>
      <c r="G69" t="s">
        <v>640</v>
      </c>
      <c r="I69" t="s">
        <v>641</v>
      </c>
      <c r="K69" t="s">
        <v>434</v>
      </c>
      <c r="L69" t="s">
        <v>640</v>
      </c>
      <c r="M69" t="s">
        <v>641</v>
      </c>
      <c r="N69" t="str">
        <f t="shared" si="5"/>
        <v>건수검증(HIVE_DM -&gt; ORACLE DM):TM_PL_MSTPLVERSUSEXCUTPLAN</v>
      </c>
      <c r="O69" t="s">
        <v>435</v>
      </c>
      <c r="Q69" t="s">
        <v>436</v>
      </c>
      <c r="R69" t="str">
        <f t="shared" si="6"/>
        <v>SELECT COUNT(*) FROM DQ_ADM.TM_PL_MSTPLVERSUSEXCUTPLAN</v>
      </c>
      <c r="S69" t="s">
        <v>437</v>
      </c>
      <c r="T69" t="str">
        <f t="shared" si="7"/>
        <v>SELECT COUNT(*) FROM DM.TM_PL_MSTPLVERSUSEXCUTPLAN</v>
      </c>
      <c r="V69" t="s">
        <v>438</v>
      </c>
      <c r="X69" t="s">
        <v>439</v>
      </c>
      <c r="Y69" s="15">
        <f t="shared" ca="1" si="8"/>
        <v>41963.603144560184</v>
      </c>
      <c r="Z69" t="s">
        <v>440</v>
      </c>
      <c r="AA69" s="15">
        <f t="shared" ca="1" si="9"/>
        <v>41963.603144560184</v>
      </c>
      <c r="AB69" t="s">
        <v>440</v>
      </c>
    </row>
    <row r="70" spans="1:28">
      <c r="A70" t="s">
        <v>713</v>
      </c>
      <c r="B70" t="s">
        <v>642</v>
      </c>
      <c r="C70" t="s">
        <v>429</v>
      </c>
      <c r="D70" t="s">
        <v>430</v>
      </c>
      <c r="E70" t="s">
        <v>431</v>
      </c>
      <c r="F70" t="s">
        <v>430</v>
      </c>
      <c r="G70" t="s">
        <v>643</v>
      </c>
      <c r="I70" t="s">
        <v>644</v>
      </c>
      <c r="K70" t="s">
        <v>434</v>
      </c>
      <c r="L70" t="s">
        <v>643</v>
      </c>
      <c r="M70" t="s">
        <v>644</v>
      </c>
      <c r="N70" t="str">
        <f t="shared" si="5"/>
        <v>건수검증(HIVE_DM -&gt; ORACLE DM):TM_PL_MSTPL_D</v>
      </c>
      <c r="O70" t="s">
        <v>435</v>
      </c>
      <c r="Q70" t="s">
        <v>436</v>
      </c>
      <c r="R70" t="str">
        <f t="shared" si="6"/>
        <v>SELECT COUNT(*) FROM DQ_ADM.TM_PL_MSTPL_D</v>
      </c>
      <c r="S70" t="s">
        <v>437</v>
      </c>
      <c r="T70" t="str">
        <f t="shared" si="7"/>
        <v>SELECT COUNT(*) FROM DM.TM_PL_MSTPL_D</v>
      </c>
      <c r="V70" t="s">
        <v>438</v>
      </c>
      <c r="X70" t="s">
        <v>439</v>
      </c>
      <c r="Y70" s="15">
        <f t="shared" ca="1" si="8"/>
        <v>41963.603144560184</v>
      </c>
      <c r="Z70" t="s">
        <v>440</v>
      </c>
      <c r="AA70" s="15">
        <f t="shared" ca="1" si="9"/>
        <v>41963.603144560184</v>
      </c>
      <c r="AB70" t="s">
        <v>440</v>
      </c>
    </row>
    <row r="71" spans="1:28">
      <c r="A71" t="s">
        <v>713</v>
      </c>
      <c r="B71" t="s">
        <v>645</v>
      </c>
      <c r="C71" t="s">
        <v>429</v>
      </c>
      <c r="D71" t="s">
        <v>430</v>
      </c>
      <c r="E71" t="s">
        <v>431</v>
      </c>
      <c r="F71" t="s">
        <v>430</v>
      </c>
      <c r="G71" t="s">
        <v>646</v>
      </c>
      <c r="I71" t="s">
        <v>647</v>
      </c>
      <c r="K71" t="s">
        <v>434</v>
      </c>
      <c r="L71" t="s">
        <v>646</v>
      </c>
      <c r="M71" t="s">
        <v>647</v>
      </c>
      <c r="N71" t="str">
        <f t="shared" si="5"/>
        <v>건수검증(HIVE_DM -&gt; ORACLE DM):TM_RG_ATCNREGSTR</v>
      </c>
      <c r="O71" t="s">
        <v>435</v>
      </c>
      <c r="Q71" t="s">
        <v>436</v>
      </c>
      <c r="R71" t="str">
        <f t="shared" si="6"/>
        <v>SELECT COUNT(*) FROM DQ_ADM.TM_RG_ATCNREGSTR</v>
      </c>
      <c r="S71" t="s">
        <v>437</v>
      </c>
      <c r="T71" t="str">
        <f t="shared" si="7"/>
        <v>SELECT COUNT(*) FROM DM.TM_RG_ATCNREGSTR</v>
      </c>
      <c r="V71" t="s">
        <v>438</v>
      </c>
      <c r="X71" t="s">
        <v>439</v>
      </c>
      <c r="Y71" s="15">
        <f t="shared" ca="1" si="8"/>
        <v>41963.603144560184</v>
      </c>
      <c r="Z71" t="s">
        <v>440</v>
      </c>
      <c r="AA71" s="15">
        <f t="shared" ca="1" si="9"/>
        <v>41963.603144560184</v>
      </c>
      <c r="AB71" t="s">
        <v>440</v>
      </c>
    </row>
    <row r="72" spans="1:28">
      <c r="A72" t="s">
        <v>713</v>
      </c>
      <c r="B72" t="s">
        <v>648</v>
      </c>
      <c r="C72" t="s">
        <v>429</v>
      </c>
      <c r="D72" t="s">
        <v>430</v>
      </c>
      <c r="E72" t="s">
        <v>431</v>
      </c>
      <c r="F72" t="s">
        <v>430</v>
      </c>
      <c r="G72" t="s">
        <v>649</v>
      </c>
      <c r="I72" t="s">
        <v>650</v>
      </c>
      <c r="K72" t="s">
        <v>434</v>
      </c>
      <c r="L72" t="s">
        <v>649</v>
      </c>
      <c r="M72" t="s">
        <v>650</v>
      </c>
      <c r="N72" t="str">
        <f t="shared" si="5"/>
        <v>건수검증(HIVE_DM -&gt; ORACLE DM):TM_RG_BASSREGSTR</v>
      </c>
      <c r="O72" t="s">
        <v>435</v>
      </c>
      <c r="Q72" t="s">
        <v>436</v>
      </c>
      <c r="R72" t="str">
        <f t="shared" si="6"/>
        <v>SELECT COUNT(*) FROM DQ_ADM.TM_RG_BASSREGSTR</v>
      </c>
      <c r="S72" t="s">
        <v>437</v>
      </c>
      <c r="T72" t="str">
        <f t="shared" si="7"/>
        <v>SELECT COUNT(*) FROM DM.TM_RG_BASSREGSTR</v>
      </c>
      <c r="V72" t="s">
        <v>438</v>
      </c>
      <c r="X72" t="s">
        <v>439</v>
      </c>
      <c r="Y72" s="15">
        <f t="shared" ca="1" si="8"/>
        <v>41963.603144560184</v>
      </c>
      <c r="Z72" t="s">
        <v>440</v>
      </c>
      <c r="AA72" s="15">
        <f t="shared" ca="1" si="9"/>
        <v>41963.603144560184</v>
      </c>
      <c r="AB72" t="s">
        <v>440</v>
      </c>
    </row>
    <row r="73" spans="1:28">
      <c r="A73" t="s">
        <v>713</v>
      </c>
      <c r="B73" t="s">
        <v>651</v>
      </c>
      <c r="C73" t="s">
        <v>429</v>
      </c>
      <c r="D73" t="s">
        <v>430</v>
      </c>
      <c r="E73" t="s">
        <v>431</v>
      </c>
      <c r="F73" t="s">
        <v>430</v>
      </c>
      <c r="G73" t="s">
        <v>652</v>
      </c>
      <c r="I73" t="s">
        <v>653</v>
      </c>
      <c r="K73" t="s">
        <v>434</v>
      </c>
      <c r="L73" t="s">
        <v>652</v>
      </c>
      <c r="M73" t="s">
        <v>653</v>
      </c>
      <c r="N73" t="str">
        <f t="shared" si="5"/>
        <v>건수검증(HIVE_DM -&gt; ORACLE DM):TM_RG_BULDREGSTR</v>
      </c>
      <c r="O73" t="s">
        <v>435</v>
      </c>
      <c r="Q73" t="s">
        <v>436</v>
      </c>
      <c r="R73" t="str">
        <f t="shared" si="6"/>
        <v>SELECT COUNT(*) FROM DQ_ADM.TM_RG_BULDREGSTR</v>
      </c>
      <c r="S73" t="s">
        <v>437</v>
      </c>
      <c r="T73" t="str">
        <f t="shared" si="7"/>
        <v>SELECT COUNT(*) FROM DM.TM_RG_BULDREGSTR</v>
      </c>
      <c r="V73" t="s">
        <v>438</v>
      </c>
      <c r="X73" t="s">
        <v>439</v>
      </c>
      <c r="Y73" s="15">
        <f t="shared" ca="1" si="8"/>
        <v>41963.603144560184</v>
      </c>
      <c r="Z73" t="s">
        <v>440</v>
      </c>
      <c r="AA73" s="15">
        <f t="shared" ca="1" si="9"/>
        <v>41963.603144560184</v>
      </c>
      <c r="AB73" t="s">
        <v>440</v>
      </c>
    </row>
    <row r="74" spans="1:28">
      <c r="A74" t="s">
        <v>713</v>
      </c>
      <c r="B74" t="s">
        <v>654</v>
      </c>
      <c r="C74" t="s">
        <v>429</v>
      </c>
      <c r="D74" t="s">
        <v>430</v>
      </c>
      <c r="E74" t="s">
        <v>431</v>
      </c>
      <c r="F74" t="s">
        <v>430</v>
      </c>
      <c r="G74" t="s">
        <v>655</v>
      </c>
      <c r="I74" t="s">
        <v>656</v>
      </c>
      <c r="K74" t="s">
        <v>434</v>
      </c>
      <c r="L74" t="s">
        <v>655</v>
      </c>
      <c r="M74" t="s">
        <v>656</v>
      </c>
      <c r="N74" t="str">
        <f t="shared" si="5"/>
        <v>건수검증(HIVE_DM -&gt; ORACLE DM):TM_RG_COMPRSLADINFO</v>
      </c>
      <c r="O74" t="s">
        <v>435</v>
      </c>
      <c r="Q74" t="s">
        <v>436</v>
      </c>
      <c r="R74" t="str">
        <f t="shared" si="6"/>
        <v>SELECT COUNT(*) FROM DQ_ADM.TM_RG_COMPRSLADINFO</v>
      </c>
      <c r="S74" t="s">
        <v>437</v>
      </c>
      <c r="T74" t="str">
        <f t="shared" si="7"/>
        <v>SELECT COUNT(*) FROM DM.TM_RG_COMPRSLADINFO</v>
      </c>
      <c r="V74" t="s">
        <v>438</v>
      </c>
      <c r="X74" t="s">
        <v>439</v>
      </c>
      <c r="Y74" s="15">
        <f t="shared" ca="1" si="8"/>
        <v>41963.603144560184</v>
      </c>
      <c r="Z74" t="s">
        <v>440</v>
      </c>
      <c r="AA74" s="15">
        <f t="shared" ca="1" si="9"/>
        <v>41963.603144560184</v>
      </c>
      <c r="AB74" t="s">
        <v>440</v>
      </c>
    </row>
    <row r="75" spans="1:28">
      <c r="A75" t="s">
        <v>713</v>
      </c>
      <c r="B75" t="s">
        <v>657</v>
      </c>
      <c r="C75" t="s">
        <v>429</v>
      </c>
      <c r="D75" t="s">
        <v>430</v>
      </c>
      <c r="E75" t="s">
        <v>431</v>
      </c>
      <c r="F75" t="s">
        <v>430</v>
      </c>
      <c r="G75" t="s">
        <v>658</v>
      </c>
      <c r="I75" t="s">
        <v>659</v>
      </c>
      <c r="K75" t="s">
        <v>434</v>
      </c>
      <c r="L75" t="s">
        <v>658</v>
      </c>
      <c r="M75" t="s">
        <v>659</v>
      </c>
      <c r="N75" t="str">
        <f t="shared" si="5"/>
        <v>건수검증(HIVE_DM -&gt; ORACLE DM):TM_RG_IMPRMNLADREGSTR</v>
      </c>
      <c r="O75" t="s">
        <v>435</v>
      </c>
      <c r="Q75" t="s">
        <v>436</v>
      </c>
      <c r="R75" t="str">
        <f t="shared" si="6"/>
        <v>SELECT COUNT(*) FROM DQ_ADM.TM_RG_IMPRMNLADREGSTR</v>
      </c>
      <c r="S75" t="s">
        <v>437</v>
      </c>
      <c r="T75" t="str">
        <f t="shared" si="7"/>
        <v>SELECT COUNT(*) FROM DM.TM_RG_IMPRMNLADREGSTR</v>
      </c>
      <c r="V75" t="s">
        <v>438</v>
      </c>
      <c r="X75" t="s">
        <v>439</v>
      </c>
      <c r="Y75" s="15">
        <f t="shared" ca="1" si="8"/>
        <v>41963.603144560184</v>
      </c>
      <c r="Z75" t="s">
        <v>440</v>
      </c>
      <c r="AA75" s="15">
        <f t="shared" ca="1" si="9"/>
        <v>41963.603144560184</v>
      </c>
      <c r="AB75" t="s">
        <v>440</v>
      </c>
    </row>
    <row r="76" spans="1:28">
      <c r="A76" t="s">
        <v>713</v>
      </c>
      <c r="B76" t="s">
        <v>660</v>
      </c>
      <c r="C76" t="s">
        <v>429</v>
      </c>
      <c r="D76" t="s">
        <v>430</v>
      </c>
      <c r="E76" t="s">
        <v>431</v>
      </c>
      <c r="F76" t="s">
        <v>430</v>
      </c>
      <c r="G76" t="s">
        <v>661</v>
      </c>
      <c r="I76" t="s">
        <v>662</v>
      </c>
      <c r="K76" t="s">
        <v>434</v>
      </c>
      <c r="L76" t="s">
        <v>661</v>
      </c>
      <c r="M76" t="s">
        <v>662</v>
      </c>
      <c r="N76" t="str">
        <f t="shared" si="5"/>
        <v>건수검증(HIVE_DM -&gt; ORACLE DM):TM_RG_IRDSREGSTR</v>
      </c>
      <c r="O76" t="s">
        <v>435</v>
      </c>
      <c r="Q76" t="s">
        <v>436</v>
      </c>
      <c r="R76" t="str">
        <f t="shared" si="6"/>
        <v>SELECT COUNT(*) FROM DQ_ADM.TM_RG_IRDSREGSTR</v>
      </c>
      <c r="S76" t="s">
        <v>437</v>
      </c>
      <c r="T76" t="str">
        <f t="shared" si="7"/>
        <v>SELECT COUNT(*) FROM DM.TM_RG_IRDSREGSTR</v>
      </c>
      <c r="V76" t="s">
        <v>438</v>
      </c>
      <c r="X76" t="s">
        <v>439</v>
      </c>
      <c r="Y76" s="15">
        <f t="shared" ca="1" si="8"/>
        <v>41963.603144560184</v>
      </c>
      <c r="Z76" t="s">
        <v>440</v>
      </c>
      <c r="AA76" s="15">
        <f t="shared" ca="1" si="9"/>
        <v>41963.603144560184</v>
      </c>
      <c r="AB76" t="s">
        <v>440</v>
      </c>
    </row>
    <row r="77" spans="1:28">
      <c r="A77" t="s">
        <v>713</v>
      </c>
      <c r="B77" t="s">
        <v>663</v>
      </c>
      <c r="C77" t="s">
        <v>429</v>
      </c>
      <c r="D77" t="s">
        <v>430</v>
      </c>
      <c r="E77" t="s">
        <v>431</v>
      </c>
      <c r="F77" t="s">
        <v>430</v>
      </c>
      <c r="G77" t="s">
        <v>664</v>
      </c>
      <c r="I77" t="s">
        <v>665</v>
      </c>
      <c r="K77" t="s">
        <v>434</v>
      </c>
      <c r="L77" t="s">
        <v>664</v>
      </c>
      <c r="M77" t="s">
        <v>665</v>
      </c>
      <c r="N77" t="str">
        <f t="shared" si="5"/>
        <v>건수검증(HIVE_DM -&gt; ORACLE DM):TM_RG_LADREGSTR</v>
      </c>
      <c r="O77" t="s">
        <v>435</v>
      </c>
      <c r="Q77" t="s">
        <v>436</v>
      </c>
      <c r="R77" t="str">
        <f t="shared" si="6"/>
        <v>SELECT COUNT(*) FROM DQ_ADM.TM_RG_LADREGSTR</v>
      </c>
      <c r="S77" t="s">
        <v>437</v>
      </c>
      <c r="T77" t="str">
        <f t="shared" si="7"/>
        <v>SELECT COUNT(*) FROM DM.TM_RG_LADREGSTR</v>
      </c>
      <c r="V77" t="s">
        <v>438</v>
      </c>
      <c r="X77" t="s">
        <v>439</v>
      </c>
      <c r="Y77" s="15">
        <f t="shared" ca="1" si="8"/>
        <v>41963.603144560184</v>
      </c>
      <c r="Z77" t="s">
        <v>440</v>
      </c>
      <c r="AA77" s="15">
        <f t="shared" ca="1" si="9"/>
        <v>41963.603144560184</v>
      </c>
      <c r="AB77" t="s">
        <v>440</v>
      </c>
    </row>
    <row r="78" spans="1:28">
      <c r="A78" t="s">
        <v>713</v>
      </c>
      <c r="B78" t="s">
        <v>666</v>
      </c>
      <c r="C78" t="s">
        <v>429</v>
      </c>
      <c r="D78" t="s">
        <v>430</v>
      </c>
      <c r="E78" t="s">
        <v>431</v>
      </c>
      <c r="F78" t="s">
        <v>430</v>
      </c>
      <c r="G78" t="s">
        <v>667</v>
      </c>
      <c r="I78" t="s">
        <v>668</v>
      </c>
      <c r="K78" t="s">
        <v>434</v>
      </c>
      <c r="L78" t="s">
        <v>667</v>
      </c>
      <c r="M78" t="s">
        <v>668</v>
      </c>
      <c r="N78" t="str">
        <f t="shared" si="5"/>
        <v>건수검증(HIVE_DM -&gt; ORACLE DM):TM_RG_LADRGISTINFO</v>
      </c>
      <c r="O78" t="s">
        <v>435</v>
      </c>
      <c r="Q78" t="s">
        <v>436</v>
      </c>
      <c r="R78" t="str">
        <f t="shared" si="6"/>
        <v>SELECT COUNT(*) FROM DQ_ADM.TM_RG_LADRGISTINFO</v>
      </c>
      <c r="S78" t="s">
        <v>437</v>
      </c>
      <c r="T78" t="str">
        <f t="shared" si="7"/>
        <v>SELECT COUNT(*) FROM DM.TM_RG_LADRGISTINFO</v>
      </c>
      <c r="V78" t="s">
        <v>438</v>
      </c>
      <c r="X78" t="s">
        <v>439</v>
      </c>
      <c r="Y78" s="15">
        <f t="shared" ca="1" si="8"/>
        <v>41963.603144560184</v>
      </c>
      <c r="Z78" t="s">
        <v>440</v>
      </c>
      <c r="AA78" s="15">
        <f t="shared" ca="1" si="9"/>
        <v>41963.603144560184</v>
      </c>
      <c r="AB78" t="s">
        <v>440</v>
      </c>
    </row>
    <row r="79" spans="1:28">
      <c r="A79" t="s">
        <v>713</v>
      </c>
      <c r="B79" t="s">
        <v>669</v>
      </c>
      <c r="C79" t="s">
        <v>429</v>
      </c>
      <c r="D79" t="s">
        <v>430</v>
      </c>
      <c r="E79" t="s">
        <v>431</v>
      </c>
      <c r="F79" t="s">
        <v>430</v>
      </c>
      <c r="G79" t="s">
        <v>670</v>
      </c>
      <c r="I79" t="s">
        <v>671</v>
      </c>
      <c r="K79" t="s">
        <v>434</v>
      </c>
      <c r="L79" t="s">
        <v>670</v>
      </c>
      <c r="M79" t="s">
        <v>671</v>
      </c>
      <c r="N79" t="str">
        <f t="shared" si="5"/>
        <v>건수검증(HIVE_DM -&gt; ORACLE DM):TM_RG_LADUSEPLAN</v>
      </c>
      <c r="O79" t="s">
        <v>435</v>
      </c>
      <c r="Q79" t="s">
        <v>436</v>
      </c>
      <c r="R79" t="str">
        <f t="shared" si="6"/>
        <v>SELECT COUNT(*) FROM DQ_ADM.TM_RG_LADUSEPLAN</v>
      </c>
      <c r="S79" t="s">
        <v>437</v>
      </c>
      <c r="T79" t="str">
        <f t="shared" si="7"/>
        <v>SELECT COUNT(*) FROM DM.TM_RG_LADUSEPLAN</v>
      </c>
      <c r="V79" t="s">
        <v>438</v>
      </c>
      <c r="X79" t="s">
        <v>439</v>
      </c>
      <c r="Y79" s="15">
        <f t="shared" ca="1" si="8"/>
        <v>41963.603144560184</v>
      </c>
      <c r="Z79" t="s">
        <v>440</v>
      </c>
      <c r="AA79" s="15">
        <f t="shared" ca="1" si="9"/>
        <v>41963.603144560184</v>
      </c>
      <c r="AB79" t="s">
        <v>440</v>
      </c>
    </row>
    <row r="80" spans="1:28">
      <c r="A80" t="s">
        <v>713</v>
      </c>
      <c r="B80" t="s">
        <v>672</v>
      </c>
      <c r="C80" t="s">
        <v>429</v>
      </c>
      <c r="D80" t="s">
        <v>430</v>
      </c>
      <c r="E80" t="s">
        <v>431</v>
      </c>
      <c r="F80" t="s">
        <v>430</v>
      </c>
      <c r="G80" t="s">
        <v>673</v>
      </c>
      <c r="I80" t="s">
        <v>674</v>
      </c>
      <c r="K80" t="s">
        <v>434</v>
      </c>
      <c r="L80" t="s">
        <v>673</v>
      </c>
      <c r="M80" t="s">
        <v>674</v>
      </c>
      <c r="N80" t="str">
        <f t="shared" si="5"/>
        <v>건수검증(HIVE_DM -&gt; ORACLE DM):TM_RG_LNDBUKRGSBUKCMPNSPRESULT</v>
      </c>
      <c r="O80" t="s">
        <v>435</v>
      </c>
      <c r="Q80" t="s">
        <v>436</v>
      </c>
      <c r="R80" t="str">
        <f t="shared" si="6"/>
        <v>SELECT COUNT(*) FROM DQ_ADM.TM_RG_LNDBUKRGSBUKCMPNSPRESULT</v>
      </c>
      <c r="S80" t="s">
        <v>437</v>
      </c>
      <c r="T80" t="str">
        <f t="shared" si="7"/>
        <v>SELECT COUNT(*) FROM DM.TM_RG_LNDBUKRGSBUKCMPNSPRESULT</v>
      </c>
      <c r="V80" t="s">
        <v>438</v>
      </c>
      <c r="X80" t="s">
        <v>439</v>
      </c>
      <c r="Y80" s="15">
        <f t="shared" ca="1" si="8"/>
        <v>41963.603144560184</v>
      </c>
      <c r="Z80" t="s">
        <v>440</v>
      </c>
      <c r="AA80" s="15">
        <f t="shared" ca="1" si="9"/>
        <v>41963.603144560184</v>
      </c>
      <c r="AB80" t="s">
        <v>440</v>
      </c>
    </row>
    <row r="81" spans="1:28">
      <c r="A81" t="s">
        <v>713</v>
      </c>
      <c r="B81" t="s">
        <v>675</v>
      </c>
      <c r="C81" t="s">
        <v>429</v>
      </c>
      <c r="D81" t="s">
        <v>430</v>
      </c>
      <c r="E81" t="s">
        <v>431</v>
      </c>
      <c r="F81" t="s">
        <v>430</v>
      </c>
      <c r="G81" t="s">
        <v>676</v>
      </c>
      <c r="I81" t="s">
        <v>677</v>
      </c>
      <c r="K81" t="s">
        <v>434</v>
      </c>
      <c r="L81" t="s">
        <v>676</v>
      </c>
      <c r="M81" t="s">
        <v>677</v>
      </c>
      <c r="N81" t="str">
        <f t="shared" si="5"/>
        <v>건수검증(HIVE_DM -&gt; ORACLE DM):TM_RG_PRVFSTPRCHASREGSTR</v>
      </c>
      <c r="O81" t="s">
        <v>435</v>
      </c>
      <c r="Q81" t="s">
        <v>436</v>
      </c>
      <c r="R81" t="str">
        <f t="shared" si="6"/>
        <v>SELECT COUNT(*) FROM DQ_ADM.TM_RG_PRVFSTPRCHASREGSTR</v>
      </c>
      <c r="S81" t="s">
        <v>437</v>
      </c>
      <c r="T81" t="str">
        <f t="shared" si="7"/>
        <v>SELECT COUNT(*) FROM DM.TM_RG_PRVFSTPRCHASREGSTR</v>
      </c>
      <c r="V81" t="s">
        <v>438</v>
      </c>
      <c r="X81" t="s">
        <v>439</v>
      </c>
      <c r="Y81" s="15">
        <f t="shared" ca="1" si="8"/>
        <v>41963.603144560184</v>
      </c>
      <c r="Z81" t="s">
        <v>440</v>
      </c>
      <c r="AA81" s="15">
        <f t="shared" ca="1" si="9"/>
        <v>41963.603144560184</v>
      </c>
      <c r="AB81" t="s">
        <v>440</v>
      </c>
    </row>
    <row r="82" spans="1:28">
      <c r="A82" t="s">
        <v>713</v>
      </c>
      <c r="B82" t="s">
        <v>678</v>
      </c>
      <c r="C82" t="s">
        <v>429</v>
      </c>
      <c r="D82" t="s">
        <v>430</v>
      </c>
      <c r="E82" t="s">
        <v>431</v>
      </c>
      <c r="F82" t="s">
        <v>430</v>
      </c>
      <c r="G82" t="s">
        <v>679</v>
      </c>
      <c r="I82" t="s">
        <v>680</v>
      </c>
      <c r="K82" t="s">
        <v>434</v>
      </c>
      <c r="L82" t="s">
        <v>679</v>
      </c>
      <c r="M82" t="s">
        <v>680</v>
      </c>
      <c r="N82" t="str">
        <f t="shared" si="5"/>
        <v>건수검증(HIVE_DM -&gt; ORACLE DM):TM_RG_RGSBUKTRNSCRGAPAR</v>
      </c>
      <c r="O82" t="s">
        <v>435</v>
      </c>
      <c r="Q82" t="s">
        <v>436</v>
      </c>
      <c r="R82" t="str">
        <f t="shared" si="6"/>
        <v>SELECT COUNT(*) FROM DQ_ADM.TM_RG_RGSBUKTRNSCRGAPAR</v>
      </c>
      <c r="S82" t="s">
        <v>437</v>
      </c>
      <c r="T82" t="str">
        <f t="shared" si="7"/>
        <v>SELECT COUNT(*) FROM DM.TM_RG_RGSBUKTRNSCRGAPAR</v>
      </c>
      <c r="V82" t="s">
        <v>438</v>
      </c>
      <c r="X82" t="s">
        <v>439</v>
      </c>
      <c r="Y82" s="15">
        <f t="shared" ca="1" si="8"/>
        <v>41963.603144560184</v>
      </c>
      <c r="Z82" t="s">
        <v>440</v>
      </c>
      <c r="AA82" s="15">
        <f t="shared" ca="1" si="9"/>
        <v>41963.603144560184</v>
      </c>
      <c r="AB82" t="s">
        <v>440</v>
      </c>
    </row>
    <row r="83" spans="1:28">
      <c r="A83" t="s">
        <v>713</v>
      </c>
      <c r="B83" t="s">
        <v>681</v>
      </c>
      <c r="C83" t="s">
        <v>429</v>
      </c>
      <c r="D83" t="s">
        <v>430</v>
      </c>
      <c r="E83" t="s">
        <v>431</v>
      </c>
      <c r="F83" t="s">
        <v>430</v>
      </c>
      <c r="G83" t="s">
        <v>682</v>
      </c>
      <c r="I83" t="s">
        <v>683</v>
      </c>
      <c r="K83" t="s">
        <v>434</v>
      </c>
      <c r="L83" t="s">
        <v>682</v>
      </c>
      <c r="M83" t="s">
        <v>683</v>
      </c>
      <c r="N83" t="str">
        <f t="shared" si="5"/>
        <v>건수검증(HIVE_DM -&gt; ORACLE DM):TM_RG_SHIPARPLN_RGSTR_D</v>
      </c>
      <c r="O83" t="s">
        <v>435</v>
      </c>
      <c r="Q83" t="s">
        <v>436</v>
      </c>
      <c r="R83" t="str">
        <f t="shared" si="6"/>
        <v>SELECT COUNT(*) FROM DQ_ADM.TM_RG_SHIPARPLN_RGSTR_D</v>
      </c>
      <c r="S83" t="s">
        <v>437</v>
      </c>
      <c r="T83" t="str">
        <f t="shared" si="7"/>
        <v>SELECT COUNT(*) FROM DM.TM_RG_SHIPARPLN_RGSTR_D</v>
      </c>
      <c r="V83" t="s">
        <v>438</v>
      </c>
      <c r="X83" t="s">
        <v>439</v>
      </c>
      <c r="Y83" s="15">
        <f t="shared" ca="1" si="8"/>
        <v>41963.603144560184</v>
      </c>
      <c r="Z83" t="s">
        <v>440</v>
      </c>
      <c r="AA83" s="15">
        <f t="shared" ca="1" si="9"/>
        <v>41963.603144560184</v>
      </c>
      <c r="AB83" t="s">
        <v>440</v>
      </c>
    </row>
    <row r="84" spans="1:28">
      <c r="A84" t="s">
        <v>713</v>
      </c>
      <c r="B84" t="s">
        <v>684</v>
      </c>
      <c r="C84" t="s">
        <v>429</v>
      </c>
      <c r="D84" t="s">
        <v>430</v>
      </c>
      <c r="E84" t="s">
        <v>431</v>
      </c>
      <c r="F84" t="s">
        <v>430</v>
      </c>
      <c r="G84" t="s">
        <v>685</v>
      </c>
      <c r="I84" t="s">
        <v>686</v>
      </c>
      <c r="K84" t="s">
        <v>434</v>
      </c>
      <c r="L84" t="s">
        <v>685</v>
      </c>
      <c r="M84" t="s">
        <v>686</v>
      </c>
      <c r="N84" t="str">
        <f t="shared" si="5"/>
        <v>건수검증(HIVE_DM -&gt; ORACLE DM):TM_RG_STNDTRIREGSTR</v>
      </c>
      <c r="O84" t="s">
        <v>435</v>
      </c>
      <c r="Q84" t="s">
        <v>436</v>
      </c>
      <c r="R84" t="str">
        <f t="shared" si="6"/>
        <v>SELECT COUNT(*) FROM DQ_ADM.TM_RG_STNDTRIREGSTR</v>
      </c>
      <c r="S84" t="s">
        <v>437</v>
      </c>
      <c r="T84" t="str">
        <f t="shared" si="7"/>
        <v>SELECT COUNT(*) FROM DM.TM_RG_STNDTRIREGSTR</v>
      </c>
      <c r="V84" t="s">
        <v>438</v>
      </c>
      <c r="X84" t="s">
        <v>439</v>
      </c>
      <c r="Y84" s="15">
        <f t="shared" ca="1" si="8"/>
        <v>41963.603144560184</v>
      </c>
      <c r="Z84" t="s">
        <v>440</v>
      </c>
      <c r="AA84" s="15">
        <f t="shared" ca="1" si="9"/>
        <v>41963.603144560184</v>
      </c>
      <c r="AB84" t="s">
        <v>440</v>
      </c>
    </row>
    <row r="85" spans="1:28">
      <c r="A85" t="s">
        <v>713</v>
      </c>
      <c r="B85" t="s">
        <v>687</v>
      </c>
      <c r="C85" t="s">
        <v>429</v>
      </c>
      <c r="D85" t="s">
        <v>430</v>
      </c>
      <c r="E85" t="s">
        <v>431</v>
      </c>
      <c r="F85" t="s">
        <v>430</v>
      </c>
      <c r="G85" t="s">
        <v>688</v>
      </c>
      <c r="I85" t="s">
        <v>689</v>
      </c>
      <c r="K85" t="s">
        <v>434</v>
      </c>
      <c r="L85" t="s">
        <v>688</v>
      </c>
      <c r="M85" t="s">
        <v>689</v>
      </c>
      <c r="N85" t="str">
        <f t="shared" si="5"/>
        <v>건수검증(HIVE_DM -&gt; ORACLE DM):TM_SA_GNRLPRPRTYLADTRDESTTUS</v>
      </c>
      <c r="O85" t="s">
        <v>435</v>
      </c>
      <c r="Q85" t="s">
        <v>436</v>
      </c>
      <c r="R85" t="str">
        <f t="shared" si="6"/>
        <v>SELECT COUNT(*) FROM DQ_ADM.TM_SA_GNRLPRPRTYLADTRDESTTUS</v>
      </c>
      <c r="S85" t="s">
        <v>437</v>
      </c>
      <c r="T85" t="str">
        <f t="shared" si="7"/>
        <v>SELECT COUNT(*) FROM DM.TM_SA_GNRLPRPRTYLADTRDESTTUS</v>
      </c>
      <c r="V85" t="s">
        <v>438</v>
      </c>
      <c r="X85" t="s">
        <v>439</v>
      </c>
      <c r="Y85" s="15">
        <f t="shared" ca="1" si="8"/>
        <v>41963.603144560184</v>
      </c>
      <c r="Z85" t="s">
        <v>440</v>
      </c>
      <c r="AA85" s="15">
        <f t="shared" ca="1" si="9"/>
        <v>41963.603144560184</v>
      </c>
      <c r="AB85" t="s">
        <v>440</v>
      </c>
    </row>
    <row r="86" spans="1:28">
      <c r="A86" t="s">
        <v>713</v>
      </c>
      <c r="B86" t="s">
        <v>690</v>
      </c>
      <c r="C86" t="s">
        <v>429</v>
      </c>
      <c r="D86" t="s">
        <v>430</v>
      </c>
      <c r="E86" t="s">
        <v>431</v>
      </c>
      <c r="F86" t="s">
        <v>430</v>
      </c>
      <c r="G86" t="s">
        <v>691</v>
      </c>
      <c r="I86" t="s">
        <v>692</v>
      </c>
      <c r="K86" t="s">
        <v>434</v>
      </c>
      <c r="L86" t="s">
        <v>691</v>
      </c>
      <c r="M86" t="s">
        <v>692</v>
      </c>
      <c r="N86" t="str">
        <f t="shared" si="5"/>
        <v>건수검증(HIVE_DM -&gt; ORACLE DM):TM_SA_MGTOFFCJRSDINCMESMM</v>
      </c>
      <c r="O86" t="s">
        <v>435</v>
      </c>
      <c r="Q86" t="s">
        <v>436</v>
      </c>
      <c r="R86" t="str">
        <f t="shared" si="6"/>
        <v>SELECT COUNT(*) FROM DQ_ADM.TM_SA_MGTOFFCJRSDINCMESMM</v>
      </c>
      <c r="S86" t="s">
        <v>437</v>
      </c>
      <c r="T86" t="str">
        <f t="shared" si="7"/>
        <v>SELECT COUNT(*) FROM DM.TM_SA_MGTOFFCJRSDINCMESMM</v>
      </c>
      <c r="V86" t="s">
        <v>438</v>
      </c>
      <c r="X86" t="s">
        <v>439</v>
      </c>
      <c r="Y86" s="15">
        <f t="shared" ca="1" si="8"/>
        <v>41963.603144560184</v>
      </c>
      <c r="Z86" t="s">
        <v>440</v>
      </c>
      <c r="AA86" s="15">
        <f t="shared" ca="1" si="9"/>
        <v>41963.603144560184</v>
      </c>
      <c r="AB86" t="s">
        <v>440</v>
      </c>
    </row>
    <row r="87" spans="1:28">
      <c r="A87" t="s">
        <v>713</v>
      </c>
      <c r="B87" t="s">
        <v>693</v>
      </c>
      <c r="C87" t="s">
        <v>429</v>
      </c>
      <c r="D87" t="s">
        <v>430</v>
      </c>
      <c r="E87" t="s">
        <v>431</v>
      </c>
      <c r="F87" t="s">
        <v>430</v>
      </c>
      <c r="G87" t="s">
        <v>694</v>
      </c>
      <c r="I87" t="s">
        <v>695</v>
      </c>
      <c r="K87" t="s">
        <v>434</v>
      </c>
      <c r="L87" t="s">
        <v>694</v>
      </c>
      <c r="M87" t="s">
        <v>695</v>
      </c>
      <c r="N87" t="str">
        <f t="shared" si="5"/>
        <v>건수검증(HIVE_DM -&gt; ORACLE DM):TM_SA_NPRTYINCMESIRDSTTUS</v>
      </c>
      <c r="O87" t="s">
        <v>435</v>
      </c>
      <c r="Q87" t="s">
        <v>436</v>
      </c>
      <c r="R87" t="str">
        <f t="shared" si="6"/>
        <v>SELECT COUNT(*) FROM DQ_ADM.TM_SA_NPRTYINCMESIRDSTTUS</v>
      </c>
      <c r="S87" t="s">
        <v>437</v>
      </c>
      <c r="T87" t="str">
        <f t="shared" si="7"/>
        <v>SELECT COUNT(*) FROM DM.TM_SA_NPRTYINCMESIRDSTTUS</v>
      </c>
      <c r="V87" t="s">
        <v>438</v>
      </c>
      <c r="X87" t="s">
        <v>439</v>
      </c>
      <c r="Y87" s="15">
        <f t="shared" ca="1" si="8"/>
        <v>41963.603144560184</v>
      </c>
      <c r="Z87" t="s">
        <v>440</v>
      </c>
      <c r="AA87" s="15">
        <f t="shared" ca="1" si="9"/>
        <v>41963.603144560184</v>
      </c>
      <c r="AB87" t="s">
        <v>440</v>
      </c>
    </row>
    <row r="88" spans="1:28">
      <c r="A88" t="s">
        <v>713</v>
      </c>
      <c r="B88" t="s">
        <v>696</v>
      </c>
      <c r="C88" t="s">
        <v>429</v>
      </c>
      <c r="D88" t="s">
        <v>430</v>
      </c>
      <c r="E88" t="s">
        <v>431</v>
      </c>
      <c r="F88" t="s">
        <v>430</v>
      </c>
      <c r="G88" t="s">
        <v>697</v>
      </c>
      <c r="I88" t="s">
        <v>698</v>
      </c>
      <c r="K88" t="s">
        <v>434</v>
      </c>
      <c r="L88" t="s">
        <v>697</v>
      </c>
      <c r="M88" t="s">
        <v>698</v>
      </c>
      <c r="N88" t="str">
        <f t="shared" si="5"/>
        <v>건수검증(HIVE_DM -&gt; ORACLE DM):TM_SA_NPRTYINCMESTTUS</v>
      </c>
      <c r="O88" t="s">
        <v>435</v>
      </c>
      <c r="Q88" t="s">
        <v>436</v>
      </c>
      <c r="R88" t="str">
        <f t="shared" si="6"/>
        <v>SELECT COUNT(*) FROM DQ_ADM.TM_SA_NPRTYINCMESTTUS</v>
      </c>
      <c r="S88" t="s">
        <v>437</v>
      </c>
      <c r="T88" t="str">
        <f t="shared" si="7"/>
        <v>SELECT COUNT(*) FROM DM.TM_SA_NPRTYINCMESTTUS</v>
      </c>
      <c r="V88" t="s">
        <v>438</v>
      </c>
      <c r="X88" t="s">
        <v>439</v>
      </c>
      <c r="Y88" s="15">
        <f t="shared" ca="1" si="8"/>
        <v>41963.603144560184</v>
      </c>
      <c r="Z88" t="s">
        <v>440</v>
      </c>
      <c r="AA88" s="15">
        <f t="shared" ca="1" si="9"/>
        <v>41963.603144560184</v>
      </c>
      <c r="AB88" t="s">
        <v>440</v>
      </c>
    </row>
    <row r="89" spans="1:28">
      <c r="A89" t="s">
        <v>713</v>
      </c>
      <c r="B89" t="s">
        <v>699</v>
      </c>
      <c r="C89" t="s">
        <v>429</v>
      </c>
      <c r="D89" t="s">
        <v>430</v>
      </c>
      <c r="E89" t="s">
        <v>431</v>
      </c>
      <c r="F89" t="s">
        <v>430</v>
      </c>
      <c r="G89" t="s">
        <v>700</v>
      </c>
      <c r="I89" t="s">
        <v>701</v>
      </c>
      <c r="K89" t="s">
        <v>434</v>
      </c>
      <c r="L89" t="s">
        <v>700</v>
      </c>
      <c r="M89" t="s">
        <v>701</v>
      </c>
      <c r="N89" t="str">
        <f t="shared" si="5"/>
        <v>건수검증(HIVE_DM -&gt; ORACLE DM):TM_SA_NXRPSTTUS</v>
      </c>
      <c r="O89" t="s">
        <v>435</v>
      </c>
      <c r="Q89" t="s">
        <v>436</v>
      </c>
      <c r="R89" t="str">
        <f t="shared" si="6"/>
        <v>SELECT COUNT(*) FROM DQ_ADM.TM_SA_NXRPSTTUS</v>
      </c>
      <c r="S89" t="s">
        <v>437</v>
      </c>
      <c r="T89" t="str">
        <f t="shared" si="7"/>
        <v>SELECT COUNT(*) FROM DM.TM_SA_NXRPSTTUS</v>
      </c>
      <c r="V89" t="s">
        <v>438</v>
      </c>
      <c r="X89" t="s">
        <v>439</v>
      </c>
      <c r="Y89" s="15">
        <f t="shared" ca="1" si="8"/>
        <v>41963.603144560184</v>
      </c>
      <c r="Z89" t="s">
        <v>440</v>
      </c>
      <c r="AA89" s="15">
        <f t="shared" ca="1" si="9"/>
        <v>41963.603144560184</v>
      </c>
      <c r="AB89" t="s">
        <v>440</v>
      </c>
    </row>
    <row r="90" spans="1:28">
      <c r="A90" t="s">
        <v>713</v>
      </c>
      <c r="B90" t="s">
        <v>702</v>
      </c>
      <c r="C90" t="s">
        <v>429</v>
      </c>
      <c r="D90" t="s">
        <v>430</v>
      </c>
      <c r="E90" t="s">
        <v>431</v>
      </c>
      <c r="F90" t="s">
        <v>430</v>
      </c>
      <c r="G90" t="s">
        <v>703</v>
      </c>
      <c r="I90" t="s">
        <v>704</v>
      </c>
      <c r="K90" t="s">
        <v>434</v>
      </c>
      <c r="L90" t="s">
        <v>703</v>
      </c>
      <c r="M90" t="s">
        <v>704</v>
      </c>
      <c r="N90" t="str">
        <f t="shared" si="5"/>
        <v>건수검증(HIVE_DM -&gt; ORACLE DM):TM_SA_OPRATN_STS_SM_D</v>
      </c>
      <c r="O90" t="s">
        <v>435</v>
      </c>
      <c r="Q90" t="s">
        <v>436</v>
      </c>
      <c r="R90" t="str">
        <f t="shared" si="6"/>
        <v>SELECT COUNT(*) FROM DQ_ADM.TM_SA_OPRATN_STS_SM_D</v>
      </c>
      <c r="S90" t="s">
        <v>437</v>
      </c>
      <c r="T90" t="str">
        <f t="shared" si="7"/>
        <v>SELECT COUNT(*) FROM DM.TM_SA_OPRATN_STS_SM_D</v>
      </c>
      <c r="V90" t="s">
        <v>438</v>
      </c>
      <c r="X90" t="s">
        <v>439</v>
      </c>
      <c r="Y90" s="15">
        <f t="shared" ca="1" si="8"/>
        <v>41963.603144560184</v>
      </c>
      <c r="Z90" t="s">
        <v>440</v>
      </c>
      <c r="AA90" s="15">
        <f t="shared" ca="1" si="9"/>
        <v>41963.603144560184</v>
      </c>
      <c r="AB90" t="s">
        <v>440</v>
      </c>
    </row>
    <row r="91" spans="1:28">
      <c r="A91" t="s">
        <v>713</v>
      </c>
      <c r="B91" t="s">
        <v>705</v>
      </c>
      <c r="C91" t="s">
        <v>429</v>
      </c>
      <c r="D91" t="s">
        <v>430</v>
      </c>
      <c r="E91" t="s">
        <v>431</v>
      </c>
      <c r="F91" t="s">
        <v>430</v>
      </c>
      <c r="G91" t="s">
        <v>706</v>
      </c>
      <c r="I91" t="s">
        <v>707</v>
      </c>
      <c r="K91" t="s">
        <v>434</v>
      </c>
      <c r="L91" t="s">
        <v>706</v>
      </c>
      <c r="M91" t="s">
        <v>707</v>
      </c>
      <c r="N91" t="str">
        <f t="shared" si="5"/>
        <v>건수검증(HIVE_DM -&gt; ORACLE DM):TM_SA_POSESNSEACCTOGOLNDSTTUS</v>
      </c>
      <c r="O91" t="s">
        <v>435</v>
      </c>
      <c r="Q91" t="s">
        <v>436</v>
      </c>
      <c r="R91" t="str">
        <f t="shared" si="6"/>
        <v>SELECT COUNT(*) FROM DQ_ADM.TM_SA_POSESNSEACCTOGOLNDSTTUS</v>
      </c>
      <c r="S91" t="s">
        <v>437</v>
      </c>
      <c r="T91" t="str">
        <f t="shared" si="7"/>
        <v>SELECT COUNT(*) FROM DM.TM_SA_POSESNSEACCTOGOLNDSTTUS</v>
      </c>
      <c r="V91" t="s">
        <v>438</v>
      </c>
      <c r="X91" t="s">
        <v>439</v>
      </c>
      <c r="Y91" s="15">
        <f t="shared" ca="1" si="8"/>
        <v>41963.603144560184</v>
      </c>
      <c r="Z91" t="s">
        <v>440</v>
      </c>
      <c r="AA91" s="15">
        <f t="shared" ca="1" si="9"/>
        <v>41963.603144560184</v>
      </c>
      <c r="AB91" t="s">
        <v>440</v>
      </c>
    </row>
    <row r="92" spans="1:28">
      <c r="A92" t="s">
        <v>713</v>
      </c>
      <c r="B92" t="s">
        <v>708</v>
      </c>
      <c r="C92" t="s">
        <v>429</v>
      </c>
      <c r="D92" t="s">
        <v>430</v>
      </c>
      <c r="E92" t="s">
        <v>431</v>
      </c>
      <c r="F92" t="s">
        <v>430</v>
      </c>
      <c r="G92" t="s">
        <v>709</v>
      </c>
      <c r="I92" t="s">
        <v>710</v>
      </c>
      <c r="K92" t="s">
        <v>434</v>
      </c>
      <c r="L92" t="s">
        <v>709</v>
      </c>
      <c r="M92" t="s">
        <v>710</v>
      </c>
      <c r="N92" t="str">
        <f t="shared" si="5"/>
        <v>건수검증(HIVE_DM -&gt; ORACLE DM):TM_SA_SAVLDHOLDSTTUS</v>
      </c>
      <c r="O92" t="s">
        <v>435</v>
      </c>
      <c r="Q92" t="s">
        <v>436</v>
      </c>
      <c r="R92" t="str">
        <f t="shared" si="6"/>
        <v>SELECT COUNT(*) FROM DQ_ADM.TM_SA_SAVLDHOLDSTTUS</v>
      </c>
      <c r="S92" t="s">
        <v>437</v>
      </c>
      <c r="T92" t="str">
        <f t="shared" si="7"/>
        <v>SELECT COUNT(*) FROM DM.TM_SA_SAVLDHOLDSTTUS</v>
      </c>
      <c r="V92" t="s">
        <v>438</v>
      </c>
      <c r="X92" t="s">
        <v>439</v>
      </c>
      <c r="Y92" s="15">
        <f t="shared" ca="1" si="8"/>
        <v>41963.603144560184</v>
      </c>
      <c r="Z92" t="s">
        <v>440</v>
      </c>
      <c r="AA92" s="15">
        <f t="shared" ca="1" si="9"/>
        <v>41963.603144560184</v>
      </c>
      <c r="AB92" t="s">
        <v>440</v>
      </c>
    </row>
    <row r="97" spans="1:28">
      <c r="A97" t="s">
        <v>715</v>
      </c>
      <c r="B97" t="s">
        <v>716</v>
      </c>
      <c r="C97" t="s">
        <v>429</v>
      </c>
      <c r="D97" t="s">
        <v>430</v>
      </c>
      <c r="E97" t="s">
        <v>431</v>
      </c>
      <c r="F97" t="s">
        <v>430</v>
      </c>
      <c r="G97" t="s">
        <v>709</v>
      </c>
      <c r="I97" t="s">
        <v>710</v>
      </c>
      <c r="K97" t="s">
        <v>434</v>
      </c>
      <c r="L97" t="str">
        <f>G97</f>
        <v>TM_SA_SAVLDHOLDSTTUS</v>
      </c>
      <c r="M97" t="str">
        <f>I97</f>
        <v>DM_SA_비축토지보유현황</v>
      </c>
      <c r="N97" t="str">
        <f t="shared" ref="N97" si="10">"건수검증(HIVE_DM -&gt; ORACLE DM):"&amp;G97</f>
        <v>건수검증(HIVE_DM -&gt; ORACLE DM):TM_SA_SAVLDHOLDSTTUS</v>
      </c>
      <c r="O97" t="s">
        <v>435</v>
      </c>
      <c r="Q97" t="s">
        <v>436</v>
      </c>
      <c r="R97" t="str">
        <f>"SELECT COUNT(*) FROM ETL_DEV."&amp;G97</f>
        <v>SELECT COUNT(*) FROM ETL_DEV.TM_SA_SAVLDHOLDSTTUS</v>
      </c>
      <c r="S97" t="s">
        <v>437</v>
      </c>
      <c r="T97" t="str">
        <f t="shared" ref="T97" si="11">"SELECT COUNT(*) FROM DM."&amp;G97</f>
        <v>SELECT COUNT(*) FROM DM.TM_SA_SAVLDHOLDSTTUS</v>
      </c>
      <c r="V97" t="s">
        <v>438</v>
      </c>
      <c r="X97" t="s">
        <v>439</v>
      </c>
      <c r="Y97" s="15">
        <f t="shared" ref="Y97:Y155" ca="1" si="12">NOW()</f>
        <v>41963.603144560184</v>
      </c>
      <c r="Z97" t="s">
        <v>440</v>
      </c>
      <c r="AA97" s="15">
        <f t="shared" ref="AA97:AA155" ca="1" si="13">NOW()</f>
        <v>41963.603144560184</v>
      </c>
      <c r="AB97" t="s">
        <v>440</v>
      </c>
    </row>
    <row r="98" spans="1:28">
      <c r="A98" t="s">
        <v>715</v>
      </c>
      <c r="B98" t="s">
        <v>717</v>
      </c>
      <c r="C98" t="s">
        <v>429</v>
      </c>
      <c r="D98" t="s">
        <v>430</v>
      </c>
      <c r="E98" t="s">
        <v>431</v>
      </c>
      <c r="F98" t="s">
        <v>430</v>
      </c>
      <c r="G98" t="s">
        <v>703</v>
      </c>
      <c r="I98" t="s">
        <v>704</v>
      </c>
      <c r="L98" t="str">
        <f t="shared" ref="L98:L155" si="14">G98</f>
        <v>TM_SA_OPRATN_STS_SM_D</v>
      </c>
      <c r="M98" t="str">
        <f t="shared" ref="M98:M155" si="15">I98</f>
        <v>DM_SA_운용 현황 집계</v>
      </c>
      <c r="N98" t="str">
        <f t="shared" ref="N98:N155" si="16">"건수검증(HIVE_DM -&gt; ORACLE DM):"&amp;G98</f>
        <v>건수검증(HIVE_DM -&gt; ORACLE DM):TM_SA_OPRATN_STS_SM_D</v>
      </c>
      <c r="O98" t="s">
        <v>435</v>
      </c>
      <c r="Q98" t="s">
        <v>436</v>
      </c>
      <c r="R98" t="str">
        <f t="shared" ref="R98:R155" si="17">"SELECT COUNT(*) FROM ETL_DEV."&amp;G98</f>
        <v>SELECT COUNT(*) FROM ETL_DEV.TM_SA_OPRATN_STS_SM_D</v>
      </c>
      <c r="S98" t="s">
        <v>437</v>
      </c>
      <c r="T98" t="str">
        <f t="shared" ref="T98:T155" si="18">"SELECT COUNT(*) FROM DM."&amp;G98</f>
        <v>SELECT COUNT(*) FROM DM.TM_SA_OPRATN_STS_SM_D</v>
      </c>
      <c r="V98" t="s">
        <v>438</v>
      </c>
      <c r="X98" t="s">
        <v>439</v>
      </c>
      <c r="Y98" s="15">
        <f t="shared" ca="1" si="12"/>
        <v>41963.603144560184</v>
      </c>
      <c r="Z98" t="s">
        <v>440</v>
      </c>
      <c r="AA98" s="15">
        <f t="shared" ca="1" si="13"/>
        <v>41963.603144560184</v>
      </c>
      <c r="AB98" t="s">
        <v>440</v>
      </c>
    </row>
    <row r="99" spans="1:28">
      <c r="A99" t="s">
        <v>715</v>
      </c>
      <c r="B99" t="s">
        <v>718</v>
      </c>
      <c r="C99" t="s">
        <v>429</v>
      </c>
      <c r="D99" t="s">
        <v>430</v>
      </c>
      <c r="E99" t="s">
        <v>431</v>
      </c>
      <c r="F99" t="s">
        <v>430</v>
      </c>
      <c r="G99" t="s">
        <v>685</v>
      </c>
      <c r="I99" t="s">
        <v>686</v>
      </c>
      <c r="L99" t="str">
        <f t="shared" si="14"/>
        <v>TM_RG_STNDTRIREGSTR</v>
      </c>
      <c r="M99" t="str">
        <f t="shared" si="15"/>
        <v>DM_RG_입목죽 대장 D</v>
      </c>
      <c r="N99" t="str">
        <f t="shared" si="16"/>
        <v>건수검증(HIVE_DM -&gt; ORACLE DM):TM_RG_STNDTRIREGSTR</v>
      </c>
      <c r="O99" t="s">
        <v>435</v>
      </c>
      <c r="Q99" t="s">
        <v>436</v>
      </c>
      <c r="R99" t="str">
        <f t="shared" si="17"/>
        <v>SELECT COUNT(*) FROM ETL_DEV.TM_RG_STNDTRIREGSTR</v>
      </c>
      <c r="S99" t="s">
        <v>437</v>
      </c>
      <c r="T99" t="str">
        <f t="shared" si="18"/>
        <v>SELECT COUNT(*) FROM DM.TM_RG_STNDTRIREGSTR</v>
      </c>
      <c r="V99" t="s">
        <v>438</v>
      </c>
      <c r="X99" t="s">
        <v>439</v>
      </c>
      <c r="Y99" s="15">
        <f t="shared" ca="1" si="12"/>
        <v>41963.603144560184</v>
      </c>
      <c r="Z99" t="s">
        <v>440</v>
      </c>
      <c r="AA99" s="15">
        <f t="shared" ca="1" si="13"/>
        <v>41963.603144560184</v>
      </c>
      <c r="AB99" t="s">
        <v>440</v>
      </c>
    </row>
    <row r="100" spans="1:28">
      <c r="A100" t="s">
        <v>715</v>
      </c>
      <c r="B100" t="s">
        <v>719</v>
      </c>
      <c r="C100" t="s">
        <v>429</v>
      </c>
      <c r="D100" t="s">
        <v>430</v>
      </c>
      <c r="E100" t="s">
        <v>431</v>
      </c>
      <c r="F100" t="s">
        <v>430</v>
      </c>
      <c r="G100" t="s">
        <v>682</v>
      </c>
      <c r="I100" t="s">
        <v>683</v>
      </c>
      <c r="L100" t="str">
        <f t="shared" si="14"/>
        <v>TM_RG_SHIPARPLN_RGSTR_D</v>
      </c>
      <c r="M100" t="str">
        <f t="shared" si="15"/>
        <v>DM_RG_선박 항공기 대장</v>
      </c>
      <c r="N100" t="str">
        <f t="shared" si="16"/>
        <v>건수검증(HIVE_DM -&gt; ORACLE DM):TM_RG_SHIPARPLN_RGSTR_D</v>
      </c>
      <c r="O100" t="s">
        <v>435</v>
      </c>
      <c r="Q100" t="s">
        <v>436</v>
      </c>
      <c r="R100" t="str">
        <f t="shared" si="17"/>
        <v>SELECT COUNT(*) FROM ETL_DEV.TM_RG_SHIPARPLN_RGSTR_D</v>
      </c>
      <c r="S100" t="s">
        <v>437</v>
      </c>
      <c r="T100" t="str">
        <f t="shared" si="18"/>
        <v>SELECT COUNT(*) FROM DM.TM_RG_SHIPARPLN_RGSTR_D</v>
      </c>
      <c r="V100" t="s">
        <v>438</v>
      </c>
      <c r="X100" t="s">
        <v>439</v>
      </c>
      <c r="Y100" s="15">
        <f t="shared" ca="1" si="12"/>
        <v>41963.603144560184</v>
      </c>
      <c r="Z100" t="s">
        <v>440</v>
      </c>
      <c r="AA100" s="15">
        <f t="shared" ca="1" si="13"/>
        <v>41963.603144560184</v>
      </c>
      <c r="AB100" t="s">
        <v>440</v>
      </c>
    </row>
    <row r="101" spans="1:28">
      <c r="A101" t="s">
        <v>715</v>
      </c>
      <c r="B101" t="s">
        <v>720</v>
      </c>
      <c r="C101" t="s">
        <v>429</v>
      </c>
      <c r="D101" t="s">
        <v>430</v>
      </c>
      <c r="E101" t="s">
        <v>431</v>
      </c>
      <c r="F101" t="s">
        <v>430</v>
      </c>
      <c r="G101" t="s">
        <v>679</v>
      </c>
      <c r="I101" t="s">
        <v>680</v>
      </c>
      <c r="L101" t="str">
        <f t="shared" si="14"/>
        <v>TM_RG_RGSBUKTRNSCRGAPAR</v>
      </c>
      <c r="M101" t="str">
        <f t="shared" si="15"/>
        <v>DM_RG_등기부등본갑구</v>
      </c>
      <c r="N101" t="str">
        <f t="shared" si="16"/>
        <v>건수검증(HIVE_DM -&gt; ORACLE DM):TM_RG_RGSBUKTRNSCRGAPAR</v>
      </c>
      <c r="O101" t="s">
        <v>435</v>
      </c>
      <c r="Q101" t="s">
        <v>436</v>
      </c>
      <c r="R101" t="str">
        <f t="shared" si="17"/>
        <v>SELECT COUNT(*) FROM ETL_DEV.TM_RG_RGSBUKTRNSCRGAPAR</v>
      </c>
      <c r="S101" t="s">
        <v>437</v>
      </c>
      <c r="T101" t="str">
        <f t="shared" si="18"/>
        <v>SELECT COUNT(*) FROM DM.TM_RG_RGSBUKTRNSCRGAPAR</v>
      </c>
      <c r="V101" t="s">
        <v>438</v>
      </c>
      <c r="X101" t="s">
        <v>439</v>
      </c>
      <c r="Y101" s="15">
        <f t="shared" ca="1" si="12"/>
        <v>41963.603144560184</v>
      </c>
      <c r="Z101" t="s">
        <v>440</v>
      </c>
      <c r="AA101" s="15">
        <f t="shared" ca="1" si="13"/>
        <v>41963.603144560184</v>
      </c>
      <c r="AB101" t="s">
        <v>440</v>
      </c>
    </row>
    <row r="102" spans="1:28">
      <c r="A102" t="s">
        <v>715</v>
      </c>
      <c r="B102" t="s">
        <v>721</v>
      </c>
      <c r="C102" t="s">
        <v>429</v>
      </c>
      <c r="D102" t="s">
        <v>430</v>
      </c>
      <c r="E102" t="s">
        <v>431</v>
      </c>
      <c r="F102" t="s">
        <v>430</v>
      </c>
      <c r="G102" t="s">
        <v>676</v>
      </c>
      <c r="I102" t="s">
        <v>677</v>
      </c>
      <c r="L102" t="str">
        <f t="shared" si="14"/>
        <v>TM_RG_PRVFSTPRCHASREGSTR</v>
      </c>
      <c r="M102" t="str">
        <f t="shared" si="15"/>
        <v>DM_RG_사유림 매수 대장</v>
      </c>
      <c r="N102" t="str">
        <f t="shared" si="16"/>
        <v>건수검증(HIVE_DM -&gt; ORACLE DM):TM_RG_PRVFSTPRCHASREGSTR</v>
      </c>
      <c r="O102" t="s">
        <v>435</v>
      </c>
      <c r="Q102" t="s">
        <v>436</v>
      </c>
      <c r="R102" t="str">
        <f t="shared" si="17"/>
        <v>SELECT COUNT(*) FROM ETL_DEV.TM_RG_PRVFSTPRCHASREGSTR</v>
      </c>
      <c r="S102" t="s">
        <v>437</v>
      </c>
      <c r="T102" t="str">
        <f t="shared" si="18"/>
        <v>SELECT COUNT(*) FROM DM.TM_RG_PRVFSTPRCHASREGSTR</v>
      </c>
      <c r="V102" t="s">
        <v>438</v>
      </c>
      <c r="X102" t="s">
        <v>439</v>
      </c>
      <c r="Y102" s="15">
        <f t="shared" ca="1" si="12"/>
        <v>41963.603144560184</v>
      </c>
      <c r="Z102" t="s">
        <v>440</v>
      </c>
      <c r="AA102" s="15">
        <f t="shared" ca="1" si="13"/>
        <v>41963.603144560184</v>
      </c>
      <c r="AB102" t="s">
        <v>440</v>
      </c>
    </row>
    <row r="103" spans="1:28">
      <c r="A103" t="s">
        <v>715</v>
      </c>
      <c r="B103" t="s">
        <v>722</v>
      </c>
      <c r="C103" t="s">
        <v>429</v>
      </c>
      <c r="D103" t="s">
        <v>430</v>
      </c>
      <c r="E103" t="s">
        <v>431</v>
      </c>
      <c r="F103" t="s">
        <v>430</v>
      </c>
      <c r="G103" t="s">
        <v>711</v>
      </c>
      <c r="I103" t="s">
        <v>712</v>
      </c>
      <c r="L103" t="str">
        <f t="shared" si="14"/>
        <v>TM_RG_NPRTYLADRGSBUKTRITSTTUS</v>
      </c>
      <c r="M103" t="str">
        <f t="shared" si="15"/>
        <v>DM_RG_국유재산 토지 등기부 국토 현황</v>
      </c>
      <c r="N103" t="str">
        <f t="shared" si="16"/>
        <v>건수검증(HIVE_DM -&gt; ORACLE DM):TM_RG_NPRTYLADRGSBUKTRITSTTUS</v>
      </c>
      <c r="O103" t="s">
        <v>435</v>
      </c>
      <c r="Q103" t="s">
        <v>436</v>
      </c>
      <c r="R103" t="str">
        <f t="shared" si="17"/>
        <v>SELECT COUNT(*) FROM ETL_DEV.TM_RG_NPRTYLADRGSBUKTRITSTTUS</v>
      </c>
      <c r="S103" t="s">
        <v>437</v>
      </c>
      <c r="T103" t="str">
        <f t="shared" si="18"/>
        <v>SELECT COUNT(*) FROM DM.TM_RG_NPRTYLADRGSBUKTRITSTTUS</v>
      </c>
      <c r="V103" t="s">
        <v>438</v>
      </c>
      <c r="X103" t="s">
        <v>439</v>
      </c>
      <c r="Y103" s="15">
        <f t="shared" ca="1" si="12"/>
        <v>41963.603144560184</v>
      </c>
      <c r="Z103" t="s">
        <v>440</v>
      </c>
      <c r="AA103" s="15">
        <f t="shared" ca="1" si="13"/>
        <v>41963.603144560184</v>
      </c>
      <c r="AB103" t="s">
        <v>440</v>
      </c>
    </row>
    <row r="104" spans="1:28">
      <c r="A104" t="s">
        <v>715</v>
      </c>
      <c r="B104" t="s">
        <v>723</v>
      </c>
      <c r="C104" t="s">
        <v>429</v>
      </c>
      <c r="D104" t="s">
        <v>430</v>
      </c>
      <c r="E104" t="s">
        <v>431</v>
      </c>
      <c r="F104" t="s">
        <v>430</v>
      </c>
      <c r="G104" t="s">
        <v>673</v>
      </c>
      <c r="I104" t="s">
        <v>674</v>
      </c>
      <c r="L104" t="str">
        <f t="shared" si="14"/>
        <v>TM_RG_LNDBUKRGSBUKCMPNSPRESULT</v>
      </c>
      <c r="M104" t="str">
        <f t="shared" si="15"/>
        <v>DM_RG_토지대장등기부대사결과</v>
      </c>
      <c r="N104" t="str">
        <f t="shared" si="16"/>
        <v>건수검증(HIVE_DM -&gt; ORACLE DM):TM_RG_LNDBUKRGSBUKCMPNSPRESULT</v>
      </c>
      <c r="O104" t="s">
        <v>435</v>
      </c>
      <c r="Q104" t="s">
        <v>436</v>
      </c>
      <c r="R104" t="str">
        <f t="shared" si="17"/>
        <v>SELECT COUNT(*) FROM ETL_DEV.TM_RG_LNDBUKRGSBUKCMPNSPRESULT</v>
      </c>
      <c r="S104" t="s">
        <v>437</v>
      </c>
      <c r="T104" t="str">
        <f t="shared" si="18"/>
        <v>SELECT COUNT(*) FROM DM.TM_RG_LNDBUKRGSBUKCMPNSPRESULT</v>
      </c>
      <c r="V104" t="s">
        <v>438</v>
      </c>
      <c r="X104" t="s">
        <v>439</v>
      </c>
      <c r="Y104" s="15">
        <f t="shared" ca="1" si="12"/>
        <v>41963.603144560184</v>
      </c>
      <c r="Z104" t="s">
        <v>440</v>
      </c>
      <c r="AA104" s="15">
        <f t="shared" ca="1" si="13"/>
        <v>41963.603144560184</v>
      </c>
      <c r="AB104" t="s">
        <v>440</v>
      </c>
    </row>
    <row r="105" spans="1:28">
      <c r="A105" t="s">
        <v>715</v>
      </c>
      <c r="B105" t="s">
        <v>724</v>
      </c>
      <c r="C105" t="s">
        <v>429</v>
      </c>
      <c r="D105" t="s">
        <v>430</v>
      </c>
      <c r="E105" t="s">
        <v>431</v>
      </c>
      <c r="F105" t="s">
        <v>430</v>
      </c>
      <c r="G105" t="s">
        <v>667</v>
      </c>
      <c r="I105" t="s">
        <v>668</v>
      </c>
      <c r="L105" t="str">
        <f t="shared" si="14"/>
        <v>TM_RG_LADRGISTINFO</v>
      </c>
      <c r="M105" t="str">
        <f t="shared" si="15"/>
        <v>DM_RG_토지 등기 정보</v>
      </c>
      <c r="N105" t="str">
        <f t="shared" si="16"/>
        <v>건수검증(HIVE_DM -&gt; ORACLE DM):TM_RG_LADRGISTINFO</v>
      </c>
      <c r="O105" t="s">
        <v>435</v>
      </c>
      <c r="Q105" t="s">
        <v>436</v>
      </c>
      <c r="R105" t="str">
        <f t="shared" si="17"/>
        <v>SELECT COUNT(*) FROM ETL_DEV.TM_RG_LADRGISTINFO</v>
      </c>
      <c r="S105" t="s">
        <v>437</v>
      </c>
      <c r="T105" t="str">
        <f t="shared" si="18"/>
        <v>SELECT COUNT(*) FROM DM.TM_RG_LADRGISTINFO</v>
      </c>
      <c r="V105" t="s">
        <v>438</v>
      </c>
      <c r="X105" t="s">
        <v>439</v>
      </c>
      <c r="Y105" s="15">
        <f t="shared" ca="1" si="12"/>
        <v>41963.603144560184</v>
      </c>
      <c r="Z105" t="s">
        <v>440</v>
      </c>
      <c r="AA105" s="15">
        <f t="shared" ca="1" si="13"/>
        <v>41963.603144560184</v>
      </c>
      <c r="AB105" t="s">
        <v>440</v>
      </c>
    </row>
    <row r="106" spans="1:28">
      <c r="A106" t="s">
        <v>715</v>
      </c>
      <c r="B106" t="s">
        <v>725</v>
      </c>
      <c r="C106" t="s">
        <v>429</v>
      </c>
      <c r="D106" t="s">
        <v>430</v>
      </c>
      <c r="E106" t="s">
        <v>431</v>
      </c>
      <c r="F106" t="s">
        <v>430</v>
      </c>
      <c r="G106" t="s">
        <v>664</v>
      </c>
      <c r="I106" t="s">
        <v>665</v>
      </c>
      <c r="L106" t="str">
        <f t="shared" si="14"/>
        <v>TM_RG_LADREGSTR</v>
      </c>
      <c r="M106" t="str">
        <f t="shared" si="15"/>
        <v>DM_RG_토지 대장</v>
      </c>
      <c r="N106" t="str">
        <f t="shared" si="16"/>
        <v>건수검증(HIVE_DM -&gt; ORACLE DM):TM_RG_LADREGSTR</v>
      </c>
      <c r="O106" t="s">
        <v>435</v>
      </c>
      <c r="Q106" t="s">
        <v>436</v>
      </c>
      <c r="R106" t="str">
        <f t="shared" si="17"/>
        <v>SELECT COUNT(*) FROM ETL_DEV.TM_RG_LADREGSTR</v>
      </c>
      <c r="S106" t="s">
        <v>437</v>
      </c>
      <c r="T106" t="str">
        <f t="shared" si="18"/>
        <v>SELECT COUNT(*) FROM DM.TM_RG_LADREGSTR</v>
      </c>
      <c r="V106" t="s">
        <v>438</v>
      </c>
      <c r="X106" t="s">
        <v>439</v>
      </c>
      <c r="Y106" s="15">
        <f t="shared" ca="1" si="12"/>
        <v>41963.603144560184</v>
      </c>
      <c r="Z106" t="s">
        <v>440</v>
      </c>
      <c r="AA106" s="15">
        <f t="shared" ca="1" si="13"/>
        <v>41963.603144560184</v>
      </c>
      <c r="AB106" t="s">
        <v>440</v>
      </c>
    </row>
    <row r="107" spans="1:28">
      <c r="A107" t="s">
        <v>715</v>
      </c>
      <c r="B107" t="s">
        <v>726</v>
      </c>
      <c r="C107" t="s">
        <v>429</v>
      </c>
      <c r="D107" t="s">
        <v>430</v>
      </c>
      <c r="E107" t="s">
        <v>431</v>
      </c>
      <c r="F107" t="s">
        <v>430</v>
      </c>
      <c r="G107" t="s">
        <v>661</v>
      </c>
      <c r="I107" t="s">
        <v>662</v>
      </c>
      <c r="L107" t="str">
        <f t="shared" si="14"/>
        <v>TM_RG_IRDSREGSTR</v>
      </c>
      <c r="M107" t="str">
        <f t="shared" si="15"/>
        <v>DM_RG_증감 대장</v>
      </c>
      <c r="N107" t="str">
        <f t="shared" si="16"/>
        <v>건수검증(HIVE_DM -&gt; ORACLE DM):TM_RG_IRDSREGSTR</v>
      </c>
      <c r="O107" t="s">
        <v>435</v>
      </c>
      <c r="Q107" t="s">
        <v>436</v>
      </c>
      <c r="R107" t="str">
        <f t="shared" si="17"/>
        <v>SELECT COUNT(*) FROM ETL_DEV.TM_RG_IRDSREGSTR</v>
      </c>
      <c r="S107" t="s">
        <v>437</v>
      </c>
      <c r="T107" t="str">
        <f t="shared" si="18"/>
        <v>SELECT COUNT(*) FROM DM.TM_RG_IRDSREGSTR</v>
      </c>
      <c r="V107" t="s">
        <v>438</v>
      </c>
      <c r="X107" t="s">
        <v>439</v>
      </c>
      <c r="Y107" s="15">
        <f t="shared" ca="1" si="12"/>
        <v>41963.603144560184</v>
      </c>
      <c r="Z107" t="s">
        <v>440</v>
      </c>
      <c r="AA107" s="15">
        <f t="shared" ca="1" si="13"/>
        <v>41963.603144560184</v>
      </c>
      <c r="AB107" t="s">
        <v>440</v>
      </c>
    </row>
    <row r="108" spans="1:28">
      <c r="A108" t="s">
        <v>715</v>
      </c>
      <c r="B108" t="s">
        <v>727</v>
      </c>
      <c r="C108" t="s">
        <v>429</v>
      </c>
      <c r="D108" t="s">
        <v>430</v>
      </c>
      <c r="E108" t="s">
        <v>431</v>
      </c>
      <c r="F108" t="s">
        <v>430</v>
      </c>
      <c r="G108" t="s">
        <v>655</v>
      </c>
      <c r="I108" t="s">
        <v>656</v>
      </c>
      <c r="L108" t="str">
        <f t="shared" si="14"/>
        <v>TM_RG_COMPRSLADINFO</v>
      </c>
      <c r="M108" t="str">
        <f t="shared" si="15"/>
        <v>DM_RG_일단토지정보</v>
      </c>
      <c r="N108" t="str">
        <f t="shared" si="16"/>
        <v>건수검증(HIVE_DM -&gt; ORACLE DM):TM_RG_COMPRSLADINFO</v>
      </c>
      <c r="O108" t="s">
        <v>435</v>
      </c>
      <c r="Q108" t="s">
        <v>436</v>
      </c>
      <c r="R108" t="str">
        <f t="shared" si="17"/>
        <v>SELECT COUNT(*) FROM ETL_DEV.TM_RG_COMPRSLADINFO</v>
      </c>
      <c r="S108" t="s">
        <v>437</v>
      </c>
      <c r="T108" t="str">
        <f t="shared" si="18"/>
        <v>SELECT COUNT(*) FROM DM.TM_RG_COMPRSLADINFO</v>
      </c>
      <c r="V108" t="s">
        <v>438</v>
      </c>
      <c r="X108" t="s">
        <v>439</v>
      </c>
      <c r="Y108" s="15">
        <f t="shared" ca="1" si="12"/>
        <v>41963.603144560184</v>
      </c>
      <c r="Z108" t="s">
        <v>440</v>
      </c>
      <c r="AA108" s="15">
        <f t="shared" ca="1" si="13"/>
        <v>41963.603144560184</v>
      </c>
      <c r="AB108" t="s">
        <v>440</v>
      </c>
    </row>
    <row r="109" spans="1:28">
      <c r="A109" t="s">
        <v>715</v>
      </c>
      <c r="B109" t="s">
        <v>728</v>
      </c>
      <c r="C109" t="s">
        <v>429</v>
      </c>
      <c r="D109" t="s">
        <v>430</v>
      </c>
      <c r="E109" t="s">
        <v>431</v>
      </c>
      <c r="F109" t="s">
        <v>430</v>
      </c>
      <c r="G109" t="s">
        <v>652</v>
      </c>
      <c r="I109" t="s">
        <v>653</v>
      </c>
      <c r="L109" t="str">
        <f t="shared" si="14"/>
        <v>TM_RG_BULDREGSTR</v>
      </c>
      <c r="M109" t="str">
        <f t="shared" si="15"/>
        <v>DM_RG_건물 대장</v>
      </c>
      <c r="N109" t="str">
        <f t="shared" si="16"/>
        <v>건수검증(HIVE_DM -&gt; ORACLE DM):TM_RG_BULDREGSTR</v>
      </c>
      <c r="O109" t="s">
        <v>435</v>
      </c>
      <c r="Q109" t="s">
        <v>436</v>
      </c>
      <c r="R109" t="str">
        <f t="shared" si="17"/>
        <v>SELECT COUNT(*) FROM ETL_DEV.TM_RG_BULDREGSTR</v>
      </c>
      <c r="S109" t="s">
        <v>437</v>
      </c>
      <c r="T109" t="str">
        <f t="shared" si="18"/>
        <v>SELECT COUNT(*) FROM DM.TM_RG_BULDREGSTR</v>
      </c>
      <c r="V109" t="s">
        <v>438</v>
      </c>
      <c r="X109" t="s">
        <v>439</v>
      </c>
      <c r="Y109" s="15">
        <f t="shared" ca="1" si="12"/>
        <v>41963.603144560184</v>
      </c>
      <c r="Z109" t="s">
        <v>440</v>
      </c>
      <c r="AA109" s="15">
        <f t="shared" ca="1" si="13"/>
        <v>41963.603144560184</v>
      </c>
      <c r="AB109" t="s">
        <v>440</v>
      </c>
    </row>
    <row r="110" spans="1:28">
      <c r="A110" t="s">
        <v>715</v>
      </c>
      <c r="B110" t="s">
        <v>729</v>
      </c>
      <c r="C110" t="s">
        <v>429</v>
      </c>
      <c r="D110" t="s">
        <v>430</v>
      </c>
      <c r="E110" t="s">
        <v>431</v>
      </c>
      <c r="F110" t="s">
        <v>430</v>
      </c>
      <c r="G110" t="s">
        <v>649</v>
      </c>
      <c r="I110" t="s">
        <v>650</v>
      </c>
      <c r="L110" t="str">
        <f t="shared" si="14"/>
        <v>TM_RG_BASSREGSTR</v>
      </c>
      <c r="M110" t="str">
        <f t="shared" si="15"/>
        <v>DM_RG_기본 대장</v>
      </c>
      <c r="N110" t="str">
        <f t="shared" si="16"/>
        <v>건수검증(HIVE_DM -&gt; ORACLE DM):TM_RG_BASSREGSTR</v>
      </c>
      <c r="O110" t="s">
        <v>435</v>
      </c>
      <c r="Q110" t="s">
        <v>436</v>
      </c>
      <c r="R110" t="str">
        <f t="shared" si="17"/>
        <v>SELECT COUNT(*) FROM ETL_DEV.TM_RG_BASSREGSTR</v>
      </c>
      <c r="S110" t="s">
        <v>437</v>
      </c>
      <c r="T110" t="str">
        <f t="shared" si="18"/>
        <v>SELECT COUNT(*) FROM DM.TM_RG_BASSREGSTR</v>
      </c>
      <c r="V110" t="s">
        <v>438</v>
      </c>
      <c r="X110" t="s">
        <v>439</v>
      </c>
      <c r="Y110" s="15">
        <f t="shared" ca="1" si="12"/>
        <v>41963.603144560184</v>
      </c>
      <c r="Z110" t="s">
        <v>440</v>
      </c>
      <c r="AA110" s="15">
        <f t="shared" ca="1" si="13"/>
        <v>41963.603144560184</v>
      </c>
      <c r="AB110" t="s">
        <v>440</v>
      </c>
    </row>
    <row r="111" spans="1:28">
      <c r="A111" t="s">
        <v>715</v>
      </c>
      <c r="B111" t="s">
        <v>730</v>
      </c>
      <c r="C111" t="s">
        <v>429</v>
      </c>
      <c r="D111" t="s">
        <v>430</v>
      </c>
      <c r="E111" t="s">
        <v>431</v>
      </c>
      <c r="F111" t="s">
        <v>430</v>
      </c>
      <c r="G111" t="s">
        <v>646</v>
      </c>
      <c r="I111" t="s">
        <v>647</v>
      </c>
      <c r="L111" t="str">
        <f t="shared" si="14"/>
        <v>TM_RG_ATCNREGSTR</v>
      </c>
      <c r="M111" t="str">
        <f t="shared" si="15"/>
        <v>DM_RG_공작물 대장</v>
      </c>
      <c r="N111" t="str">
        <f t="shared" si="16"/>
        <v>건수검증(HIVE_DM -&gt; ORACLE DM):TM_RG_ATCNREGSTR</v>
      </c>
      <c r="O111" t="s">
        <v>435</v>
      </c>
      <c r="Q111" t="s">
        <v>436</v>
      </c>
      <c r="R111" t="str">
        <f t="shared" si="17"/>
        <v>SELECT COUNT(*) FROM ETL_DEV.TM_RG_ATCNREGSTR</v>
      </c>
      <c r="S111" t="s">
        <v>437</v>
      </c>
      <c r="T111" t="str">
        <f t="shared" si="18"/>
        <v>SELECT COUNT(*) FROM DM.TM_RG_ATCNREGSTR</v>
      </c>
      <c r="V111" t="s">
        <v>438</v>
      </c>
      <c r="X111" t="s">
        <v>439</v>
      </c>
      <c r="Y111" s="15">
        <f t="shared" ca="1" si="12"/>
        <v>41963.603144560184</v>
      </c>
      <c r="Z111" t="s">
        <v>440</v>
      </c>
      <c r="AA111" s="15">
        <f t="shared" ca="1" si="13"/>
        <v>41963.603144560184</v>
      </c>
      <c r="AB111" t="s">
        <v>440</v>
      </c>
    </row>
    <row r="112" spans="1:28">
      <c r="A112" t="s">
        <v>715</v>
      </c>
      <c r="B112" t="s">
        <v>731</v>
      </c>
      <c r="C112" t="s">
        <v>429</v>
      </c>
      <c r="D112" t="s">
        <v>430</v>
      </c>
      <c r="E112" t="s">
        <v>431</v>
      </c>
      <c r="F112" t="s">
        <v>430</v>
      </c>
      <c r="G112" t="s">
        <v>643</v>
      </c>
      <c r="I112" t="s">
        <v>644</v>
      </c>
      <c r="L112" t="str">
        <f t="shared" si="14"/>
        <v>TM_PL_MSTPL_D</v>
      </c>
      <c r="M112" t="str">
        <f t="shared" si="15"/>
        <v>DM_PL_종합 계획 D</v>
      </c>
      <c r="N112" t="str">
        <f t="shared" si="16"/>
        <v>건수검증(HIVE_DM -&gt; ORACLE DM):TM_PL_MSTPL_D</v>
      </c>
      <c r="O112" t="s">
        <v>435</v>
      </c>
      <c r="Q112" t="s">
        <v>436</v>
      </c>
      <c r="R112" t="str">
        <f t="shared" si="17"/>
        <v>SELECT COUNT(*) FROM ETL_DEV.TM_PL_MSTPL_D</v>
      </c>
      <c r="S112" t="s">
        <v>437</v>
      </c>
      <c r="T112" t="str">
        <f t="shared" si="18"/>
        <v>SELECT COUNT(*) FROM DM.TM_PL_MSTPL_D</v>
      </c>
      <c r="V112" t="s">
        <v>438</v>
      </c>
      <c r="X112" t="s">
        <v>439</v>
      </c>
      <c r="Y112" s="15">
        <f t="shared" ca="1" si="12"/>
        <v>41963.603144560184</v>
      </c>
      <c r="Z112" t="s">
        <v>440</v>
      </c>
      <c r="AA112" s="15">
        <f t="shared" ca="1" si="13"/>
        <v>41963.603144560184</v>
      </c>
      <c r="AB112" t="s">
        <v>440</v>
      </c>
    </row>
    <row r="113" spans="1:28">
      <c r="A113" t="s">
        <v>715</v>
      </c>
      <c r="B113" t="s">
        <v>732</v>
      </c>
      <c r="C113" t="s">
        <v>429</v>
      </c>
      <c r="D113" t="s">
        <v>430</v>
      </c>
      <c r="E113" t="s">
        <v>431</v>
      </c>
      <c r="F113" t="s">
        <v>430</v>
      </c>
      <c r="G113" t="s">
        <v>640</v>
      </c>
      <c r="I113" t="s">
        <v>641</v>
      </c>
      <c r="L113" t="str">
        <f t="shared" si="14"/>
        <v>TM_PL_MSTPLVERSUSEXCUTPLAN</v>
      </c>
      <c r="M113" t="str">
        <f t="shared" si="15"/>
        <v>DM_PL_종합계획대비집행계획</v>
      </c>
      <c r="N113" t="str">
        <f t="shared" si="16"/>
        <v>건수검증(HIVE_DM -&gt; ORACLE DM):TM_PL_MSTPLVERSUSEXCUTPLAN</v>
      </c>
      <c r="O113" t="s">
        <v>435</v>
      </c>
      <c r="Q113" t="s">
        <v>436</v>
      </c>
      <c r="R113" t="str">
        <f t="shared" si="17"/>
        <v>SELECT COUNT(*) FROM ETL_DEV.TM_PL_MSTPLVERSUSEXCUTPLAN</v>
      </c>
      <c r="S113" t="s">
        <v>437</v>
      </c>
      <c r="T113" t="str">
        <f t="shared" si="18"/>
        <v>SELECT COUNT(*) FROM DM.TM_PL_MSTPLVERSUSEXCUTPLAN</v>
      </c>
      <c r="V113" t="s">
        <v>438</v>
      </c>
      <c r="X113" t="s">
        <v>439</v>
      </c>
      <c r="Y113" s="15">
        <f t="shared" ca="1" si="12"/>
        <v>41963.603144560184</v>
      </c>
      <c r="Z113" t="s">
        <v>440</v>
      </c>
      <c r="AA113" s="15">
        <f t="shared" ca="1" si="13"/>
        <v>41963.603144560184</v>
      </c>
      <c r="AB113" t="s">
        <v>440</v>
      </c>
    </row>
    <row r="114" spans="1:28">
      <c r="A114" t="s">
        <v>715</v>
      </c>
      <c r="B114" t="s">
        <v>733</v>
      </c>
      <c r="C114" t="s">
        <v>429</v>
      </c>
      <c r="D114" t="s">
        <v>430</v>
      </c>
      <c r="E114" t="s">
        <v>431</v>
      </c>
      <c r="F114" t="s">
        <v>430</v>
      </c>
      <c r="G114" t="s">
        <v>637</v>
      </c>
      <c r="I114" t="s">
        <v>638</v>
      </c>
      <c r="L114" t="str">
        <f t="shared" si="14"/>
        <v>TM_PL_MSTPLPROVSEXCUTACMSLT_D</v>
      </c>
      <c r="M114" t="str">
        <f t="shared" si="15"/>
        <v>DM_PL_종합 계획 대비 집행 실적 D</v>
      </c>
      <c r="N114" t="str">
        <f t="shared" si="16"/>
        <v>건수검증(HIVE_DM -&gt; ORACLE DM):TM_PL_MSTPLPROVSEXCUTACMSLT_D</v>
      </c>
      <c r="O114" t="s">
        <v>435</v>
      </c>
      <c r="Q114" t="s">
        <v>436</v>
      </c>
      <c r="R114" t="str">
        <f t="shared" si="17"/>
        <v>SELECT COUNT(*) FROM ETL_DEV.TM_PL_MSTPLPROVSEXCUTACMSLT_D</v>
      </c>
      <c r="S114" t="s">
        <v>437</v>
      </c>
      <c r="T114" t="str">
        <f t="shared" si="18"/>
        <v>SELECT COUNT(*) FROM DM.TM_PL_MSTPLPROVSEXCUTACMSLT_D</v>
      </c>
      <c r="V114" t="s">
        <v>438</v>
      </c>
      <c r="X114" t="s">
        <v>439</v>
      </c>
      <c r="Y114" s="15">
        <f t="shared" ca="1" si="12"/>
        <v>41963.603144560184</v>
      </c>
      <c r="Z114" t="s">
        <v>440</v>
      </c>
      <c r="AA114" s="15">
        <f t="shared" ca="1" si="13"/>
        <v>41963.603144560184</v>
      </c>
      <c r="AB114" t="s">
        <v>440</v>
      </c>
    </row>
    <row r="115" spans="1:28">
      <c r="A115" t="s">
        <v>715</v>
      </c>
      <c r="B115" t="s">
        <v>734</v>
      </c>
      <c r="C115" t="s">
        <v>429</v>
      </c>
      <c r="D115" t="s">
        <v>430</v>
      </c>
      <c r="E115" t="s">
        <v>431</v>
      </c>
      <c r="F115" t="s">
        <v>430</v>
      </c>
      <c r="G115" t="s">
        <v>634</v>
      </c>
      <c r="I115" t="s">
        <v>635</v>
      </c>
      <c r="L115" t="str">
        <f t="shared" si="14"/>
        <v>TM_PL_MSTPLEXCUTACMSLTDTLS_D</v>
      </c>
      <c r="M115" t="str">
        <f t="shared" si="15"/>
        <v>DM_PL_종합 계획 집행 실적 내역 D</v>
      </c>
      <c r="N115" t="str">
        <f t="shared" si="16"/>
        <v>건수검증(HIVE_DM -&gt; ORACLE DM):TM_PL_MSTPLEXCUTACMSLTDTLS_D</v>
      </c>
      <c r="O115" t="s">
        <v>435</v>
      </c>
      <c r="Q115" t="s">
        <v>436</v>
      </c>
      <c r="R115" t="str">
        <f t="shared" si="17"/>
        <v>SELECT COUNT(*) FROM ETL_DEV.TM_PL_MSTPLEXCUTACMSLTDTLS_D</v>
      </c>
      <c r="S115" t="s">
        <v>437</v>
      </c>
      <c r="T115" t="str">
        <f t="shared" si="18"/>
        <v>SELECT COUNT(*) FROM DM.TM_PL_MSTPLEXCUTACMSLTDTLS_D</v>
      </c>
      <c r="V115" t="s">
        <v>438</v>
      </c>
      <c r="X115" t="s">
        <v>439</v>
      </c>
      <c r="Y115" s="15">
        <f t="shared" ca="1" si="12"/>
        <v>41963.603144560184</v>
      </c>
      <c r="Z115" t="s">
        <v>440</v>
      </c>
      <c r="AA115" s="15">
        <f t="shared" ca="1" si="13"/>
        <v>41963.603144560184</v>
      </c>
      <c r="AB115" t="s">
        <v>440</v>
      </c>
    </row>
    <row r="116" spans="1:28">
      <c r="A116" t="s">
        <v>715</v>
      </c>
      <c r="B116" t="s">
        <v>735</v>
      </c>
      <c r="C116" t="s">
        <v>429</v>
      </c>
      <c r="D116" t="s">
        <v>430</v>
      </c>
      <c r="E116" t="s">
        <v>431</v>
      </c>
      <c r="F116" t="s">
        <v>430</v>
      </c>
      <c r="G116" t="s">
        <v>631</v>
      </c>
      <c r="I116" t="s">
        <v>632</v>
      </c>
      <c r="L116" t="str">
        <f t="shared" si="14"/>
        <v>TM_PL_EXCPTPLANEXCUTACMSLT_D</v>
      </c>
      <c r="M116" t="str">
        <f t="shared" si="15"/>
        <v>DM_PL_특례 운용 계획 집행 실적 내역 D</v>
      </c>
      <c r="N116" t="str">
        <f t="shared" si="16"/>
        <v>건수검증(HIVE_DM -&gt; ORACLE DM):TM_PL_EXCPTPLANEXCUTACMSLT_D</v>
      </c>
      <c r="O116" t="s">
        <v>435</v>
      </c>
      <c r="Q116" t="s">
        <v>436</v>
      </c>
      <c r="R116" t="str">
        <f t="shared" si="17"/>
        <v>SELECT COUNT(*) FROM ETL_DEV.TM_PL_EXCPTPLANEXCUTACMSLT_D</v>
      </c>
      <c r="S116" t="s">
        <v>437</v>
      </c>
      <c r="T116" t="str">
        <f t="shared" si="18"/>
        <v>SELECT COUNT(*) FROM DM.TM_PL_EXCPTPLANEXCUTACMSLT_D</v>
      </c>
      <c r="V116" t="s">
        <v>438</v>
      </c>
      <c r="X116" t="s">
        <v>439</v>
      </c>
      <c r="Y116" s="15">
        <f t="shared" ca="1" si="12"/>
        <v>41963.603144560184</v>
      </c>
      <c r="Z116" t="s">
        <v>440</v>
      </c>
      <c r="AA116" s="15">
        <f t="shared" ca="1" si="13"/>
        <v>41963.603144560184</v>
      </c>
      <c r="AB116" t="s">
        <v>440</v>
      </c>
    </row>
    <row r="117" spans="1:28">
      <c r="A117" t="s">
        <v>715</v>
      </c>
      <c r="B117" t="s">
        <v>736</v>
      </c>
      <c r="C117" t="s">
        <v>429</v>
      </c>
      <c r="D117" t="s">
        <v>430</v>
      </c>
      <c r="E117" t="s">
        <v>431</v>
      </c>
      <c r="F117" t="s">
        <v>430</v>
      </c>
      <c r="G117" t="s">
        <v>628</v>
      </c>
      <c r="I117" t="s">
        <v>629</v>
      </c>
      <c r="L117" t="str">
        <f t="shared" si="14"/>
        <v>TM_PL_EXCPTOPRATNPLAN_D</v>
      </c>
      <c r="M117" t="str">
        <f t="shared" si="15"/>
        <v>DM_PL_특례 운용 계획 D</v>
      </c>
      <c r="N117" t="str">
        <f t="shared" si="16"/>
        <v>건수검증(HIVE_DM -&gt; ORACLE DM):TM_PL_EXCPTOPRATNPLAN_D</v>
      </c>
      <c r="O117" t="s">
        <v>435</v>
      </c>
      <c r="Q117" t="s">
        <v>436</v>
      </c>
      <c r="R117" t="str">
        <f t="shared" si="17"/>
        <v>SELECT COUNT(*) FROM ETL_DEV.TM_PL_EXCPTOPRATNPLAN_D</v>
      </c>
      <c r="S117" t="s">
        <v>437</v>
      </c>
      <c r="T117" t="str">
        <f t="shared" si="18"/>
        <v>SELECT COUNT(*) FROM DM.TM_PL_EXCPTOPRATNPLAN_D</v>
      </c>
      <c r="V117" t="s">
        <v>438</v>
      </c>
      <c r="X117" t="s">
        <v>439</v>
      </c>
      <c r="Y117" s="15">
        <f t="shared" ca="1" si="12"/>
        <v>41963.603144560184</v>
      </c>
      <c r="Z117" t="s">
        <v>440</v>
      </c>
      <c r="AA117" s="15">
        <f t="shared" ca="1" si="13"/>
        <v>41963.603144560184</v>
      </c>
      <c r="AB117" t="s">
        <v>440</v>
      </c>
    </row>
    <row r="118" spans="1:28">
      <c r="A118" t="s">
        <v>715</v>
      </c>
      <c r="B118" t="s">
        <v>737</v>
      </c>
      <c r="C118" t="s">
        <v>429</v>
      </c>
      <c r="D118" t="s">
        <v>430</v>
      </c>
      <c r="E118" t="s">
        <v>431</v>
      </c>
      <c r="F118" t="s">
        <v>430</v>
      </c>
      <c r="G118" t="s">
        <v>622</v>
      </c>
      <c r="I118" t="s">
        <v>623</v>
      </c>
      <c r="L118" t="str">
        <f t="shared" si="14"/>
        <v>TM_PL_ACCDTEXAMINRESULT</v>
      </c>
      <c r="M118" t="str">
        <f t="shared" si="15"/>
        <v>DM_PL_실태 조사 결과</v>
      </c>
      <c r="N118" t="str">
        <f t="shared" si="16"/>
        <v>건수검증(HIVE_DM -&gt; ORACLE DM):TM_PL_ACCDTEXAMINRESULT</v>
      </c>
      <c r="O118" t="s">
        <v>435</v>
      </c>
      <c r="Q118" t="s">
        <v>436</v>
      </c>
      <c r="R118" t="str">
        <f t="shared" si="17"/>
        <v>SELECT COUNT(*) FROM ETL_DEV.TM_PL_ACCDTEXAMINRESULT</v>
      </c>
      <c r="S118" t="s">
        <v>437</v>
      </c>
      <c r="T118" t="str">
        <f t="shared" si="18"/>
        <v>SELECT COUNT(*) FROM DM.TM_PL_ACCDTEXAMINRESULT</v>
      </c>
      <c r="V118" t="s">
        <v>438</v>
      </c>
      <c r="X118" t="s">
        <v>439</v>
      </c>
      <c r="Y118" s="15">
        <f t="shared" ca="1" si="12"/>
        <v>41963.603144560184</v>
      </c>
      <c r="Z118" t="s">
        <v>440</v>
      </c>
      <c r="AA118" s="15">
        <f t="shared" ca="1" si="13"/>
        <v>41963.603144560184</v>
      </c>
      <c r="AB118" t="s">
        <v>440</v>
      </c>
    </row>
    <row r="119" spans="1:28">
      <c r="A119" t="s">
        <v>715</v>
      </c>
      <c r="B119" t="s">
        <v>738</v>
      </c>
      <c r="C119" t="s">
        <v>429</v>
      </c>
      <c r="D119" t="s">
        <v>430</v>
      </c>
      <c r="E119" t="s">
        <v>431</v>
      </c>
      <c r="F119" t="s">
        <v>430</v>
      </c>
      <c r="G119" t="s">
        <v>619</v>
      </c>
      <c r="I119" t="s">
        <v>620</v>
      </c>
      <c r="L119" t="str">
        <f t="shared" si="14"/>
        <v>TM_OP_WOTPMSAFTFATMANGT</v>
      </c>
      <c r="M119" t="str">
        <f t="shared" si="15"/>
        <v>DM_OP_무단점유사후조치</v>
      </c>
      <c r="N119" t="str">
        <f t="shared" si="16"/>
        <v>건수검증(HIVE_DM -&gt; ORACLE DM):TM_OP_WOTPMSAFTFATMANGT</v>
      </c>
      <c r="O119" t="s">
        <v>435</v>
      </c>
      <c r="Q119" t="s">
        <v>436</v>
      </c>
      <c r="R119" t="str">
        <f t="shared" si="17"/>
        <v>SELECT COUNT(*) FROM ETL_DEV.TM_OP_WOTPMSAFTFATMANGT</v>
      </c>
      <c r="S119" t="s">
        <v>437</v>
      </c>
      <c r="T119" t="str">
        <f t="shared" si="18"/>
        <v>SELECT COUNT(*) FROM DM.TM_OP_WOTPMSAFTFATMANGT</v>
      </c>
      <c r="V119" t="s">
        <v>438</v>
      </c>
      <c r="X119" t="s">
        <v>439</v>
      </c>
      <c r="Y119" s="15">
        <f t="shared" ca="1" si="12"/>
        <v>41963.603144560184</v>
      </c>
      <c r="Z119" t="s">
        <v>440</v>
      </c>
      <c r="AA119" s="15">
        <f t="shared" ca="1" si="13"/>
        <v>41963.603144560184</v>
      </c>
      <c r="AB119" t="s">
        <v>440</v>
      </c>
    </row>
    <row r="120" spans="1:28">
      <c r="A120" t="s">
        <v>715</v>
      </c>
      <c r="B120" t="s">
        <v>739</v>
      </c>
      <c r="C120" t="s">
        <v>429</v>
      </c>
      <c r="D120" t="s">
        <v>430</v>
      </c>
      <c r="E120" t="s">
        <v>431</v>
      </c>
      <c r="F120" t="s">
        <v>430</v>
      </c>
      <c r="G120" t="s">
        <v>613</v>
      </c>
      <c r="I120" t="s">
        <v>614</v>
      </c>
      <c r="L120" t="str">
        <f t="shared" si="14"/>
        <v>TM_OP_SVEMRGLADPRPRTYSTTUS</v>
      </c>
      <c r="M120" t="str">
        <f t="shared" si="15"/>
        <v>DM_OP_비축 토지 재산 현황</v>
      </c>
      <c r="N120" t="str">
        <f t="shared" si="16"/>
        <v>건수검증(HIVE_DM -&gt; ORACLE DM):TM_OP_SVEMRGLADPRPRTYSTTUS</v>
      </c>
      <c r="O120" t="s">
        <v>435</v>
      </c>
      <c r="Q120" t="s">
        <v>436</v>
      </c>
      <c r="R120" t="str">
        <f t="shared" si="17"/>
        <v>SELECT COUNT(*) FROM ETL_DEV.TM_OP_SVEMRGLADPRPRTYSTTUS</v>
      </c>
      <c r="S120" t="s">
        <v>437</v>
      </c>
      <c r="T120" t="str">
        <f t="shared" si="18"/>
        <v>SELECT COUNT(*) FROM DM.TM_OP_SVEMRGLADPRPRTYSTTUS</v>
      </c>
      <c r="V120" t="s">
        <v>438</v>
      </c>
      <c r="X120" t="s">
        <v>439</v>
      </c>
      <c r="Y120" s="15">
        <f t="shared" ca="1" si="12"/>
        <v>41963.603144560184</v>
      </c>
      <c r="Z120" t="s">
        <v>440</v>
      </c>
      <c r="AA120" s="15">
        <f t="shared" ca="1" si="13"/>
        <v>41963.603144560184</v>
      </c>
      <c r="AB120" t="s">
        <v>440</v>
      </c>
    </row>
    <row r="121" spans="1:28">
      <c r="A121" t="s">
        <v>715</v>
      </c>
      <c r="B121" t="s">
        <v>740</v>
      </c>
      <c r="C121" t="s">
        <v>429</v>
      </c>
      <c r="D121" t="s">
        <v>430</v>
      </c>
      <c r="E121" t="s">
        <v>431</v>
      </c>
      <c r="F121" t="s">
        <v>430</v>
      </c>
      <c r="G121" t="s">
        <v>610</v>
      </c>
      <c r="I121" t="s">
        <v>611</v>
      </c>
      <c r="L121" t="str">
        <f t="shared" si="14"/>
        <v>TM_OP_SECRITSIRDSSTTUS</v>
      </c>
      <c r="M121" t="str">
        <f t="shared" si="15"/>
        <v>DM_OP_유가증권 증감 현황</v>
      </c>
      <c r="N121" t="str">
        <f t="shared" si="16"/>
        <v>건수검증(HIVE_DM -&gt; ORACLE DM):TM_OP_SECRITSIRDSSTTUS</v>
      </c>
      <c r="O121" t="s">
        <v>435</v>
      </c>
      <c r="Q121" t="s">
        <v>436</v>
      </c>
      <c r="R121" t="str">
        <f t="shared" si="17"/>
        <v>SELECT COUNT(*) FROM ETL_DEV.TM_OP_SECRITSIRDSSTTUS</v>
      </c>
      <c r="S121" t="s">
        <v>437</v>
      </c>
      <c r="T121" t="str">
        <f t="shared" si="18"/>
        <v>SELECT COUNT(*) FROM DM.TM_OP_SECRITSIRDSSTTUS</v>
      </c>
      <c r="V121" t="s">
        <v>438</v>
      </c>
      <c r="X121" t="s">
        <v>439</v>
      </c>
      <c r="Y121" s="15">
        <f t="shared" ca="1" si="12"/>
        <v>41963.603144560184</v>
      </c>
      <c r="Z121" t="s">
        <v>440</v>
      </c>
      <c r="AA121" s="15">
        <f t="shared" ca="1" si="13"/>
        <v>41963.603144560184</v>
      </c>
      <c r="AB121" t="s">
        <v>440</v>
      </c>
    </row>
    <row r="122" spans="1:28">
      <c r="A122" t="s">
        <v>715</v>
      </c>
      <c r="B122" t="s">
        <v>741</v>
      </c>
      <c r="C122" t="s">
        <v>429</v>
      </c>
      <c r="D122" t="s">
        <v>430</v>
      </c>
      <c r="E122" t="s">
        <v>431</v>
      </c>
      <c r="F122" t="s">
        <v>430</v>
      </c>
      <c r="G122" t="s">
        <v>607</v>
      </c>
      <c r="I122" t="s">
        <v>608</v>
      </c>
      <c r="L122" t="str">
        <f t="shared" si="14"/>
        <v>TM_OP_SCRITSINCMESTTUS</v>
      </c>
      <c r="M122" t="str">
        <f t="shared" si="15"/>
        <v>DM_OP_증권수입현황</v>
      </c>
      <c r="N122" t="str">
        <f t="shared" si="16"/>
        <v>건수검증(HIVE_DM -&gt; ORACLE DM):TM_OP_SCRITSINCMESTTUS</v>
      </c>
      <c r="O122" t="s">
        <v>435</v>
      </c>
      <c r="Q122" t="s">
        <v>436</v>
      </c>
      <c r="R122" t="str">
        <f t="shared" si="17"/>
        <v>SELECT COUNT(*) FROM ETL_DEV.TM_OP_SCRITSINCMESTTUS</v>
      </c>
      <c r="S122" t="s">
        <v>437</v>
      </c>
      <c r="T122" t="str">
        <f t="shared" si="18"/>
        <v>SELECT COUNT(*) FROM DM.TM_OP_SCRITSINCMESTTUS</v>
      </c>
      <c r="V122" t="s">
        <v>438</v>
      </c>
      <c r="X122" t="s">
        <v>439</v>
      </c>
      <c r="Y122" s="15">
        <f t="shared" ca="1" si="12"/>
        <v>41963.603144560184</v>
      </c>
      <c r="Z122" t="s">
        <v>440</v>
      </c>
      <c r="AA122" s="15">
        <f t="shared" ca="1" si="13"/>
        <v>41963.603144560184</v>
      </c>
      <c r="AB122" t="s">
        <v>440</v>
      </c>
    </row>
    <row r="123" spans="1:28">
      <c r="A123" t="s">
        <v>715</v>
      </c>
      <c r="B123" t="s">
        <v>742</v>
      </c>
      <c r="C123" t="s">
        <v>429</v>
      </c>
      <c r="D123" t="s">
        <v>430</v>
      </c>
      <c r="E123" t="s">
        <v>431</v>
      </c>
      <c r="F123" t="s">
        <v>430</v>
      </c>
      <c r="G123" t="s">
        <v>592</v>
      </c>
      <c r="I123" t="s">
        <v>593</v>
      </c>
      <c r="L123" t="str">
        <f t="shared" si="14"/>
        <v>TM_OP_RTPRVTPRTNACRSLTVRIFYRD</v>
      </c>
      <c r="M123" t="str">
        <f t="shared" si="15"/>
        <v>DM_OP_권리보전 추진 실적 검증 보고서</v>
      </c>
      <c r="N123" t="str">
        <f t="shared" si="16"/>
        <v>건수검증(HIVE_DM -&gt; ORACLE DM):TM_OP_RTPRVTPRTNACRSLTVRIFYRD</v>
      </c>
      <c r="O123" t="s">
        <v>435</v>
      </c>
      <c r="Q123" t="s">
        <v>436</v>
      </c>
      <c r="R123" t="str">
        <f t="shared" si="17"/>
        <v>SELECT COUNT(*) FROM ETL_DEV.TM_OP_RTPRVTPRTNACRSLTVRIFYRD</v>
      </c>
      <c r="S123" t="s">
        <v>437</v>
      </c>
      <c r="T123" t="str">
        <f t="shared" si="18"/>
        <v>SELECT COUNT(*) FROM DM.TM_OP_RTPRVTPRTNACRSLTVRIFYRD</v>
      </c>
      <c r="V123" t="s">
        <v>438</v>
      </c>
      <c r="X123" t="s">
        <v>439</v>
      </c>
      <c r="Y123" s="15">
        <f t="shared" ca="1" si="12"/>
        <v>41963.603144560184</v>
      </c>
      <c r="Z123" t="s">
        <v>440</v>
      </c>
      <c r="AA123" s="15">
        <f t="shared" ca="1" si="13"/>
        <v>41963.603144560184</v>
      </c>
      <c r="AB123" t="s">
        <v>440</v>
      </c>
    </row>
    <row r="124" spans="1:28">
      <c r="A124" t="s">
        <v>715</v>
      </c>
      <c r="B124" t="s">
        <v>743</v>
      </c>
      <c r="C124" t="s">
        <v>429</v>
      </c>
      <c r="D124" t="s">
        <v>430</v>
      </c>
      <c r="E124" t="s">
        <v>431</v>
      </c>
      <c r="F124" t="s">
        <v>430</v>
      </c>
      <c r="G124" t="s">
        <v>586</v>
      </c>
      <c r="I124" t="s">
        <v>587</v>
      </c>
      <c r="L124" t="str">
        <f t="shared" si="14"/>
        <v>TM_OP_RIGHTPRESVPRTNSTTUS</v>
      </c>
      <c r="M124" t="str">
        <f t="shared" si="15"/>
        <v>DM_OP_권리 보전 추진 현황</v>
      </c>
      <c r="N124" t="str">
        <f t="shared" si="16"/>
        <v>건수검증(HIVE_DM -&gt; ORACLE DM):TM_OP_RIGHTPRESVPRTNSTTUS</v>
      </c>
      <c r="O124" t="s">
        <v>435</v>
      </c>
      <c r="Q124" t="s">
        <v>436</v>
      </c>
      <c r="R124" t="str">
        <f t="shared" si="17"/>
        <v>SELECT COUNT(*) FROM ETL_DEV.TM_OP_RIGHTPRESVPRTNSTTUS</v>
      </c>
      <c r="S124" t="s">
        <v>437</v>
      </c>
      <c r="T124" t="str">
        <f t="shared" si="18"/>
        <v>SELECT COUNT(*) FROM DM.TM_OP_RIGHTPRESVPRTNSTTUS</v>
      </c>
      <c r="V124" t="s">
        <v>438</v>
      </c>
      <c r="X124" t="s">
        <v>439</v>
      </c>
      <c r="Y124" s="15">
        <f t="shared" ca="1" si="12"/>
        <v>41963.603144560184</v>
      </c>
      <c r="Z124" t="s">
        <v>440</v>
      </c>
      <c r="AA124" s="15">
        <f t="shared" ca="1" si="13"/>
        <v>41963.603144560184</v>
      </c>
      <c r="AB124" t="s">
        <v>440</v>
      </c>
    </row>
    <row r="125" spans="1:28">
      <c r="A125" t="s">
        <v>715</v>
      </c>
      <c r="B125" t="s">
        <v>744</v>
      </c>
      <c r="C125" t="s">
        <v>429</v>
      </c>
      <c r="D125" t="s">
        <v>430</v>
      </c>
      <c r="E125" t="s">
        <v>431</v>
      </c>
      <c r="F125" t="s">
        <v>430</v>
      </c>
      <c r="G125" t="s">
        <v>583</v>
      </c>
      <c r="I125" t="s">
        <v>584</v>
      </c>
      <c r="L125" t="str">
        <f t="shared" si="14"/>
        <v>TM_OP_RIGHTPRESVPRTNACRSLTRD</v>
      </c>
      <c r="M125" t="str">
        <f t="shared" si="15"/>
        <v>DM_OP_권리 보전 추진 실적 보고서</v>
      </c>
      <c r="N125" t="str">
        <f t="shared" si="16"/>
        <v>건수검증(HIVE_DM -&gt; ORACLE DM):TM_OP_RIGHTPRESVPRTNACRSLTRD</v>
      </c>
      <c r="O125" t="s">
        <v>435</v>
      </c>
      <c r="Q125" t="s">
        <v>436</v>
      </c>
      <c r="R125" t="str">
        <f t="shared" si="17"/>
        <v>SELECT COUNT(*) FROM ETL_DEV.TM_OP_RIGHTPRESVPRTNACRSLTRD</v>
      </c>
      <c r="S125" t="s">
        <v>437</v>
      </c>
      <c r="T125" t="str">
        <f t="shared" si="18"/>
        <v>SELECT COUNT(*) FROM DM.TM_OP_RIGHTPRESVPRTNACRSLTRD</v>
      </c>
      <c r="V125" t="s">
        <v>438</v>
      </c>
      <c r="X125" t="s">
        <v>439</v>
      </c>
      <c r="Y125" s="15">
        <f t="shared" ca="1" si="12"/>
        <v>41963.603144560184</v>
      </c>
      <c r="Z125" t="s">
        <v>440</v>
      </c>
      <c r="AA125" s="15">
        <f t="shared" ca="1" si="13"/>
        <v>41963.603144560184</v>
      </c>
      <c r="AB125" t="s">
        <v>440</v>
      </c>
    </row>
    <row r="126" spans="1:28">
      <c r="A126" t="s">
        <v>715</v>
      </c>
      <c r="B126" t="s">
        <v>745</v>
      </c>
      <c r="C126" t="s">
        <v>429</v>
      </c>
      <c r="D126" t="s">
        <v>430</v>
      </c>
      <c r="E126" t="s">
        <v>431</v>
      </c>
      <c r="F126" t="s">
        <v>430</v>
      </c>
      <c r="G126" t="s">
        <v>577</v>
      </c>
      <c r="I126" t="s">
        <v>578</v>
      </c>
      <c r="L126" t="str">
        <f t="shared" si="14"/>
        <v>TM_OP_REGSTRACCTOCNTRCTSTTUS</v>
      </c>
      <c r="M126" t="str">
        <f t="shared" si="15"/>
        <v>DM_OP_대장별계약현황</v>
      </c>
      <c r="N126" t="str">
        <f t="shared" si="16"/>
        <v>건수검증(HIVE_DM -&gt; ORACLE DM):TM_OP_REGSTRACCTOCNTRCTSTTUS</v>
      </c>
      <c r="O126" t="s">
        <v>435</v>
      </c>
      <c r="Q126" t="s">
        <v>436</v>
      </c>
      <c r="R126" t="str">
        <f t="shared" si="17"/>
        <v>SELECT COUNT(*) FROM ETL_DEV.TM_OP_REGSTRACCTOCNTRCTSTTUS</v>
      </c>
      <c r="S126" t="s">
        <v>437</v>
      </c>
      <c r="T126" t="str">
        <f t="shared" si="18"/>
        <v>SELECT COUNT(*) FROM DM.TM_OP_REGSTRACCTOCNTRCTSTTUS</v>
      </c>
      <c r="V126" t="s">
        <v>438</v>
      </c>
      <c r="X126" t="s">
        <v>439</v>
      </c>
      <c r="Y126" s="15">
        <f t="shared" ca="1" si="12"/>
        <v>41963.603144560184</v>
      </c>
      <c r="Z126" t="s">
        <v>440</v>
      </c>
      <c r="AA126" s="15">
        <f t="shared" ca="1" si="13"/>
        <v>41963.603144560184</v>
      </c>
      <c r="AB126" t="s">
        <v>440</v>
      </c>
    </row>
    <row r="127" spans="1:28">
      <c r="A127" t="s">
        <v>715</v>
      </c>
      <c r="B127" t="s">
        <v>746</v>
      </c>
      <c r="C127" t="s">
        <v>429</v>
      </c>
      <c r="D127" t="s">
        <v>430</v>
      </c>
      <c r="E127" t="s">
        <v>431</v>
      </c>
      <c r="F127" t="s">
        <v>430</v>
      </c>
      <c r="G127" t="s">
        <v>571</v>
      </c>
      <c r="I127" t="s">
        <v>572</v>
      </c>
      <c r="L127" t="str">
        <f t="shared" si="14"/>
        <v>TM_OP_PRESVIMPROPTPRPRTYSTTUS</v>
      </c>
      <c r="M127" t="str">
        <f t="shared" si="15"/>
        <v>DM_OP_보전 부적합 재산 현황</v>
      </c>
      <c r="N127" t="str">
        <f t="shared" si="16"/>
        <v>건수검증(HIVE_DM -&gt; ORACLE DM):TM_OP_PRESVIMPROPTPRPRTYSTTUS</v>
      </c>
      <c r="O127" t="s">
        <v>435</v>
      </c>
      <c r="Q127" t="s">
        <v>436</v>
      </c>
      <c r="R127" t="str">
        <f t="shared" si="17"/>
        <v>SELECT COUNT(*) FROM ETL_DEV.TM_OP_PRESVIMPROPTPRPRTYSTTUS</v>
      </c>
      <c r="S127" t="s">
        <v>437</v>
      </c>
      <c r="T127" t="str">
        <f t="shared" si="18"/>
        <v>SELECT COUNT(*) FROM DM.TM_OP_PRESVIMPROPTPRPRTYSTTUS</v>
      </c>
      <c r="V127" t="s">
        <v>438</v>
      </c>
      <c r="X127" t="s">
        <v>439</v>
      </c>
      <c r="Y127" s="15">
        <f t="shared" ca="1" si="12"/>
        <v>41963.603144560184</v>
      </c>
      <c r="Z127" t="s">
        <v>440</v>
      </c>
      <c r="AA127" s="15">
        <f t="shared" ca="1" si="13"/>
        <v>41963.603144560184</v>
      </c>
      <c r="AB127" t="s">
        <v>440</v>
      </c>
    </row>
    <row r="128" spans="1:28">
      <c r="A128" t="s">
        <v>715</v>
      </c>
      <c r="B128" t="s">
        <v>747</v>
      </c>
      <c r="C128" t="s">
        <v>429</v>
      </c>
      <c r="D128" t="s">
        <v>430</v>
      </c>
      <c r="E128" t="s">
        <v>431</v>
      </c>
      <c r="F128" t="s">
        <v>430</v>
      </c>
      <c r="G128" t="s">
        <v>568</v>
      </c>
      <c r="I128" t="s">
        <v>569</v>
      </c>
      <c r="L128" t="str">
        <f t="shared" si="14"/>
        <v>TM_OP_POSSESNUSEIRDSSTTUS</v>
      </c>
      <c r="M128" t="str">
        <f t="shared" si="15"/>
        <v>DM_OP_점유 사용 증감 현황</v>
      </c>
      <c r="N128" t="str">
        <f t="shared" si="16"/>
        <v>건수검증(HIVE_DM -&gt; ORACLE DM):TM_OP_POSSESNUSEIRDSSTTUS</v>
      </c>
      <c r="O128" t="s">
        <v>435</v>
      </c>
      <c r="Q128" t="s">
        <v>436</v>
      </c>
      <c r="R128" t="str">
        <f t="shared" si="17"/>
        <v>SELECT COUNT(*) FROM ETL_DEV.TM_OP_POSSESNUSEIRDSSTTUS</v>
      </c>
      <c r="S128" t="s">
        <v>437</v>
      </c>
      <c r="T128" t="str">
        <f t="shared" si="18"/>
        <v>SELECT COUNT(*) FROM DM.TM_OP_POSSESNUSEIRDSSTTUS</v>
      </c>
      <c r="V128" t="s">
        <v>438</v>
      </c>
      <c r="X128" t="s">
        <v>439</v>
      </c>
      <c r="Y128" s="15">
        <f t="shared" ca="1" si="12"/>
        <v>41963.603144560184</v>
      </c>
      <c r="Z128" t="s">
        <v>440</v>
      </c>
      <c r="AA128" s="15">
        <f t="shared" ca="1" si="13"/>
        <v>41963.603144560184</v>
      </c>
      <c r="AB128" t="s">
        <v>440</v>
      </c>
    </row>
    <row r="129" spans="1:28">
      <c r="A129" t="s">
        <v>715</v>
      </c>
      <c r="B129" t="s">
        <v>748</v>
      </c>
      <c r="C129" t="s">
        <v>429</v>
      </c>
      <c r="D129" t="s">
        <v>430</v>
      </c>
      <c r="E129" t="s">
        <v>431</v>
      </c>
      <c r="F129" t="s">
        <v>430</v>
      </c>
      <c r="G129" t="s">
        <v>562</v>
      </c>
      <c r="I129" t="s">
        <v>563</v>
      </c>
      <c r="L129" t="str">
        <f t="shared" si="14"/>
        <v>TM_OP_NPRTYOPRATNSTTUS</v>
      </c>
      <c r="M129" t="str">
        <f t="shared" si="15"/>
        <v>DM_OP_국유재산운용현황</v>
      </c>
      <c r="N129" t="str">
        <f t="shared" si="16"/>
        <v>건수검증(HIVE_DM -&gt; ORACLE DM):TM_OP_NPRTYOPRATNSTTUS</v>
      </c>
      <c r="O129" t="s">
        <v>435</v>
      </c>
      <c r="Q129" t="s">
        <v>436</v>
      </c>
      <c r="R129" t="str">
        <f t="shared" si="17"/>
        <v>SELECT COUNT(*) FROM ETL_DEV.TM_OP_NPRTYOPRATNSTTUS</v>
      </c>
      <c r="S129" t="s">
        <v>437</v>
      </c>
      <c r="T129" t="str">
        <f t="shared" si="18"/>
        <v>SELECT COUNT(*) FROM DM.TM_OP_NPRTYOPRATNSTTUS</v>
      </c>
      <c r="V129" t="s">
        <v>438</v>
      </c>
      <c r="X129" t="s">
        <v>439</v>
      </c>
      <c r="Y129" s="15">
        <f t="shared" ca="1" si="12"/>
        <v>41963.603144560184</v>
      </c>
      <c r="Z129" t="s">
        <v>440</v>
      </c>
      <c r="AA129" s="15">
        <f t="shared" ca="1" si="13"/>
        <v>41963.603144560184</v>
      </c>
      <c r="AB129" t="s">
        <v>440</v>
      </c>
    </row>
    <row r="130" spans="1:28">
      <c r="A130" t="s">
        <v>715</v>
      </c>
      <c r="B130" t="s">
        <v>749</v>
      </c>
      <c r="C130" t="s">
        <v>429</v>
      </c>
      <c r="D130" t="s">
        <v>430</v>
      </c>
      <c r="E130" t="s">
        <v>431</v>
      </c>
      <c r="F130" t="s">
        <v>430</v>
      </c>
      <c r="G130" t="s">
        <v>553</v>
      </c>
      <c r="I130" t="s">
        <v>554</v>
      </c>
      <c r="L130" t="str">
        <f t="shared" si="14"/>
        <v>TM_OP_MNGACCDTCHCKLNDPCL</v>
      </c>
      <c r="M130" t="str">
        <f t="shared" si="15"/>
        <v>DM_OP_관리 실태 점검 필지</v>
      </c>
      <c r="N130" t="str">
        <f t="shared" si="16"/>
        <v>건수검증(HIVE_DM -&gt; ORACLE DM):TM_OP_MNGACCDTCHCKLNDPCL</v>
      </c>
      <c r="O130" t="s">
        <v>435</v>
      </c>
      <c r="Q130" t="s">
        <v>436</v>
      </c>
      <c r="R130" t="str">
        <f t="shared" si="17"/>
        <v>SELECT COUNT(*) FROM ETL_DEV.TM_OP_MNGACCDTCHCKLNDPCL</v>
      </c>
      <c r="S130" t="s">
        <v>437</v>
      </c>
      <c r="T130" t="str">
        <f t="shared" si="18"/>
        <v>SELECT COUNT(*) FROM DM.TM_OP_MNGACCDTCHCKLNDPCL</v>
      </c>
      <c r="V130" t="s">
        <v>438</v>
      </c>
      <c r="X130" t="s">
        <v>439</v>
      </c>
      <c r="Y130" s="15">
        <f t="shared" ca="1" si="12"/>
        <v>41963.603144560184</v>
      </c>
      <c r="Z130" t="s">
        <v>440</v>
      </c>
      <c r="AA130" s="15">
        <f t="shared" ca="1" si="13"/>
        <v>41963.603144560184</v>
      </c>
      <c r="AB130" t="s">
        <v>440</v>
      </c>
    </row>
    <row r="131" spans="1:28">
      <c r="A131" t="s">
        <v>715</v>
      </c>
      <c r="B131" t="s">
        <v>750</v>
      </c>
      <c r="C131" t="s">
        <v>429</v>
      </c>
      <c r="D131" t="s">
        <v>430</v>
      </c>
      <c r="E131" t="s">
        <v>431</v>
      </c>
      <c r="F131" t="s">
        <v>430</v>
      </c>
      <c r="G131" t="s">
        <v>547</v>
      </c>
      <c r="I131" t="s">
        <v>548</v>
      </c>
      <c r="L131" t="str">
        <f t="shared" si="14"/>
        <v>TM_OP_LWSTCTHIST</v>
      </c>
      <c r="M131" t="str">
        <f t="shared" si="15"/>
        <v>DM_OP_소송비용이력</v>
      </c>
      <c r="N131" t="str">
        <f t="shared" si="16"/>
        <v>건수검증(HIVE_DM -&gt; ORACLE DM):TM_OP_LWSTCTHIST</v>
      </c>
      <c r="O131" t="s">
        <v>435</v>
      </c>
      <c r="Q131" t="s">
        <v>436</v>
      </c>
      <c r="R131" t="str">
        <f t="shared" si="17"/>
        <v>SELECT COUNT(*) FROM ETL_DEV.TM_OP_LWSTCTHIST</v>
      </c>
      <c r="S131" t="s">
        <v>437</v>
      </c>
      <c r="T131" t="str">
        <f t="shared" si="18"/>
        <v>SELECT COUNT(*) FROM DM.TM_OP_LWSTCTHIST</v>
      </c>
      <c r="V131" t="s">
        <v>438</v>
      </c>
      <c r="X131" t="s">
        <v>439</v>
      </c>
      <c r="Y131" s="15">
        <f t="shared" ca="1" si="12"/>
        <v>41963.603144560184</v>
      </c>
      <c r="Z131" t="s">
        <v>440</v>
      </c>
      <c r="AA131" s="15">
        <f t="shared" ca="1" si="13"/>
        <v>41963.603144560184</v>
      </c>
      <c r="AB131" t="s">
        <v>440</v>
      </c>
    </row>
    <row r="132" spans="1:28">
      <c r="A132" t="s">
        <v>715</v>
      </c>
      <c r="B132" t="s">
        <v>751</v>
      </c>
      <c r="C132" t="s">
        <v>429</v>
      </c>
      <c r="D132" t="s">
        <v>430</v>
      </c>
      <c r="E132" t="s">
        <v>431</v>
      </c>
      <c r="F132" t="s">
        <v>430</v>
      </c>
      <c r="G132" t="s">
        <v>544</v>
      </c>
      <c r="I132" t="s">
        <v>545</v>
      </c>
      <c r="L132" t="str">
        <f t="shared" si="14"/>
        <v>TM_OP_LWSTBASSINFO</v>
      </c>
      <c r="M132" t="str">
        <f t="shared" si="15"/>
        <v>DM_OP_소송기본정보</v>
      </c>
      <c r="N132" t="str">
        <f t="shared" si="16"/>
        <v>건수검증(HIVE_DM -&gt; ORACLE DM):TM_OP_LWSTBASSINFO</v>
      </c>
      <c r="O132" t="s">
        <v>435</v>
      </c>
      <c r="Q132" t="s">
        <v>436</v>
      </c>
      <c r="R132" t="str">
        <f t="shared" si="17"/>
        <v>SELECT COUNT(*) FROM ETL_DEV.TM_OP_LWSTBASSINFO</v>
      </c>
      <c r="S132" t="s">
        <v>437</v>
      </c>
      <c r="T132" t="str">
        <f t="shared" si="18"/>
        <v>SELECT COUNT(*) FROM DM.TM_OP_LWSTBASSINFO</v>
      </c>
      <c r="V132" t="s">
        <v>438</v>
      </c>
      <c r="X132" t="s">
        <v>439</v>
      </c>
      <c r="Y132" s="15">
        <f t="shared" ca="1" si="12"/>
        <v>41963.603144560184</v>
      </c>
      <c r="Z132" t="s">
        <v>440</v>
      </c>
      <c r="AA132" s="15">
        <f t="shared" ca="1" si="13"/>
        <v>41963.603144560184</v>
      </c>
      <c r="AB132" t="s">
        <v>440</v>
      </c>
    </row>
    <row r="133" spans="1:28">
      <c r="A133" t="s">
        <v>715</v>
      </c>
      <c r="B133" t="s">
        <v>752</v>
      </c>
      <c r="C133" t="s">
        <v>429</v>
      </c>
      <c r="D133" t="s">
        <v>430</v>
      </c>
      <c r="E133" t="s">
        <v>431</v>
      </c>
      <c r="F133" t="s">
        <v>430</v>
      </c>
      <c r="G133" t="s">
        <v>541</v>
      </c>
      <c r="I133" t="s">
        <v>542</v>
      </c>
      <c r="L133" t="str">
        <f t="shared" si="14"/>
        <v>TM_OP_LADPOSSESNCNTRCTDTLS</v>
      </c>
      <c r="M133" t="str">
        <f t="shared" si="15"/>
        <v>DM_OP_토지 점유 계약 내역</v>
      </c>
      <c r="N133" t="str">
        <f t="shared" si="16"/>
        <v>건수검증(HIVE_DM -&gt; ORACLE DM):TM_OP_LADPOSSESNCNTRCTDTLS</v>
      </c>
      <c r="O133" t="s">
        <v>435</v>
      </c>
      <c r="Q133" t="s">
        <v>436</v>
      </c>
      <c r="R133" t="str">
        <f t="shared" si="17"/>
        <v>SELECT COUNT(*) FROM ETL_DEV.TM_OP_LADPOSSESNCNTRCTDTLS</v>
      </c>
      <c r="S133" t="s">
        <v>437</v>
      </c>
      <c r="T133" t="str">
        <f t="shared" si="18"/>
        <v>SELECT COUNT(*) FROM DM.TM_OP_LADPOSSESNCNTRCTDTLS</v>
      </c>
      <c r="V133" t="s">
        <v>438</v>
      </c>
      <c r="X133" t="s">
        <v>439</v>
      </c>
      <c r="Y133" s="15">
        <f t="shared" ca="1" si="12"/>
        <v>41963.603144560184</v>
      </c>
      <c r="Z133" t="s">
        <v>440</v>
      </c>
      <c r="AA133" s="15">
        <f t="shared" ca="1" si="13"/>
        <v>41963.603144560184</v>
      </c>
      <c r="AB133" t="s">
        <v>440</v>
      </c>
    </row>
    <row r="134" spans="1:28">
      <c r="A134" t="s">
        <v>715</v>
      </c>
      <c r="B134" t="s">
        <v>753</v>
      </c>
      <c r="C134" t="s">
        <v>429</v>
      </c>
      <c r="D134" t="s">
        <v>430</v>
      </c>
      <c r="E134" t="s">
        <v>431</v>
      </c>
      <c r="F134" t="s">
        <v>430</v>
      </c>
      <c r="G134" t="s">
        <v>535</v>
      </c>
      <c r="I134" t="s">
        <v>536</v>
      </c>
      <c r="L134" t="str">
        <f t="shared" si="14"/>
        <v>TM_OP_IRDSSTTUS</v>
      </c>
      <c r="M134" t="str">
        <f t="shared" si="15"/>
        <v>DM_OP_증감현황</v>
      </c>
      <c r="N134" t="str">
        <f t="shared" si="16"/>
        <v>건수검증(HIVE_DM -&gt; ORACLE DM):TM_OP_IRDSSTTUS</v>
      </c>
      <c r="O134" t="s">
        <v>435</v>
      </c>
      <c r="Q134" t="s">
        <v>436</v>
      </c>
      <c r="R134" t="str">
        <f t="shared" si="17"/>
        <v>SELECT COUNT(*) FROM ETL_DEV.TM_OP_IRDSSTTUS</v>
      </c>
      <c r="S134" t="s">
        <v>437</v>
      </c>
      <c r="T134" t="str">
        <f t="shared" si="18"/>
        <v>SELECT COUNT(*) FROM DM.TM_OP_IRDSSTTUS</v>
      </c>
      <c r="V134" t="s">
        <v>438</v>
      </c>
      <c r="X134" t="s">
        <v>439</v>
      </c>
      <c r="Y134" s="15">
        <f t="shared" ca="1" si="12"/>
        <v>41963.603144560184</v>
      </c>
      <c r="Z134" t="s">
        <v>440</v>
      </c>
      <c r="AA134" s="15">
        <f t="shared" ca="1" si="13"/>
        <v>41963.603144560184</v>
      </c>
      <c r="AB134" t="s">
        <v>440</v>
      </c>
    </row>
    <row r="135" spans="1:28">
      <c r="A135" t="s">
        <v>715</v>
      </c>
      <c r="B135" t="s">
        <v>754</v>
      </c>
      <c r="C135" t="s">
        <v>429</v>
      </c>
      <c r="D135" t="s">
        <v>430</v>
      </c>
      <c r="E135" t="s">
        <v>431</v>
      </c>
      <c r="F135" t="s">
        <v>430</v>
      </c>
      <c r="G135" t="s">
        <v>532</v>
      </c>
      <c r="I135" t="s">
        <v>533</v>
      </c>
      <c r="L135" t="str">
        <f t="shared" si="14"/>
        <v>TM_OP_IRDSSALECOMPTSTTUS</v>
      </c>
      <c r="M135" t="str">
        <f t="shared" si="15"/>
        <v>DM_OP_증감 매각 완료 현황</v>
      </c>
      <c r="N135" t="str">
        <f t="shared" si="16"/>
        <v>건수검증(HIVE_DM -&gt; ORACLE DM):TM_OP_IRDSSALECOMPTSTTUS</v>
      </c>
      <c r="O135" t="s">
        <v>435</v>
      </c>
      <c r="Q135" t="s">
        <v>436</v>
      </c>
      <c r="R135" t="str">
        <f t="shared" si="17"/>
        <v>SELECT COUNT(*) FROM ETL_DEV.TM_OP_IRDSSALECOMPTSTTUS</v>
      </c>
      <c r="S135" t="s">
        <v>437</v>
      </c>
      <c r="T135" t="str">
        <f t="shared" si="18"/>
        <v>SELECT COUNT(*) FROM DM.TM_OP_IRDSSALECOMPTSTTUS</v>
      </c>
      <c r="V135" t="s">
        <v>438</v>
      </c>
      <c r="X135" t="s">
        <v>439</v>
      </c>
      <c r="Y135" s="15">
        <f t="shared" ca="1" si="12"/>
        <v>41963.603144560184</v>
      </c>
      <c r="Z135" t="s">
        <v>440</v>
      </c>
      <c r="AA135" s="15">
        <f t="shared" ca="1" si="13"/>
        <v>41963.603144560184</v>
      </c>
      <c r="AB135" t="s">
        <v>440</v>
      </c>
    </row>
    <row r="136" spans="1:28">
      <c r="A136" t="s">
        <v>715</v>
      </c>
      <c r="B136" t="s">
        <v>755</v>
      </c>
      <c r="C136" t="s">
        <v>429</v>
      </c>
      <c r="D136" t="s">
        <v>430</v>
      </c>
      <c r="E136" t="s">
        <v>431</v>
      </c>
      <c r="F136" t="s">
        <v>430</v>
      </c>
      <c r="G136" t="s">
        <v>529</v>
      </c>
      <c r="I136" t="s">
        <v>530</v>
      </c>
      <c r="L136" t="str">
        <f t="shared" si="14"/>
        <v>TM_OP_IRDSDEVTONLADBULDSTTUS</v>
      </c>
      <c r="M136" t="str">
        <f t="shared" si="15"/>
        <v>DM_OP_증감 멸실 토지 건물 상태</v>
      </c>
      <c r="N136" t="str">
        <f t="shared" si="16"/>
        <v>건수검증(HIVE_DM -&gt; ORACLE DM):TM_OP_IRDSDEVTONLADBULDSTTUS</v>
      </c>
      <c r="O136" t="s">
        <v>435</v>
      </c>
      <c r="Q136" t="s">
        <v>436</v>
      </c>
      <c r="R136" t="str">
        <f t="shared" si="17"/>
        <v>SELECT COUNT(*) FROM ETL_DEV.TM_OP_IRDSDEVTONLADBULDSTTUS</v>
      </c>
      <c r="S136" t="s">
        <v>437</v>
      </c>
      <c r="T136" t="str">
        <f t="shared" si="18"/>
        <v>SELECT COUNT(*) FROM DM.TM_OP_IRDSDEVTONLADBULDSTTUS</v>
      </c>
      <c r="V136" t="s">
        <v>438</v>
      </c>
      <c r="X136" t="s">
        <v>439</v>
      </c>
      <c r="Y136" s="15">
        <f t="shared" ca="1" si="12"/>
        <v>41963.603144560184</v>
      </c>
      <c r="Z136" t="s">
        <v>440</v>
      </c>
      <c r="AA136" s="15">
        <f t="shared" ca="1" si="13"/>
        <v>41963.603144560184</v>
      </c>
      <c r="AB136" t="s">
        <v>440</v>
      </c>
    </row>
    <row r="137" spans="1:28">
      <c r="A137" t="s">
        <v>715</v>
      </c>
      <c r="B137" t="s">
        <v>756</v>
      </c>
      <c r="C137" t="s">
        <v>429</v>
      </c>
      <c r="D137" t="s">
        <v>430</v>
      </c>
      <c r="E137" t="s">
        <v>431</v>
      </c>
      <c r="F137" t="s">
        <v>430</v>
      </c>
      <c r="G137" t="s">
        <v>526</v>
      </c>
      <c r="I137" t="s">
        <v>527</v>
      </c>
      <c r="L137" t="str">
        <f t="shared" si="14"/>
        <v>TM_OP_IRDSDEVTONCOMPTBULD</v>
      </c>
      <c r="M137" t="str">
        <f t="shared" si="15"/>
        <v>DM_OP_증감 멸실 완료 건물</v>
      </c>
      <c r="N137" t="str">
        <f t="shared" si="16"/>
        <v>건수검증(HIVE_DM -&gt; ORACLE DM):TM_OP_IRDSDEVTONCOMPTBULD</v>
      </c>
      <c r="O137" t="s">
        <v>435</v>
      </c>
      <c r="Q137" t="s">
        <v>436</v>
      </c>
      <c r="R137" t="str">
        <f t="shared" si="17"/>
        <v>SELECT COUNT(*) FROM ETL_DEV.TM_OP_IRDSDEVTONCOMPTBULD</v>
      </c>
      <c r="S137" t="s">
        <v>437</v>
      </c>
      <c r="T137" t="str">
        <f t="shared" si="18"/>
        <v>SELECT COUNT(*) FROM DM.TM_OP_IRDSDEVTONCOMPTBULD</v>
      </c>
      <c r="V137" t="s">
        <v>438</v>
      </c>
      <c r="X137" t="s">
        <v>439</v>
      </c>
      <c r="Y137" s="15">
        <f t="shared" ca="1" si="12"/>
        <v>41963.603144560184</v>
      </c>
      <c r="Z137" t="s">
        <v>440</v>
      </c>
      <c r="AA137" s="15">
        <f t="shared" ca="1" si="13"/>
        <v>41963.603144560184</v>
      </c>
      <c r="AB137" t="s">
        <v>440</v>
      </c>
    </row>
    <row r="138" spans="1:28">
      <c r="A138" t="s">
        <v>715</v>
      </c>
      <c r="B138" t="s">
        <v>757</v>
      </c>
      <c r="C138" t="s">
        <v>429</v>
      </c>
      <c r="D138" t="s">
        <v>430</v>
      </c>
      <c r="E138" t="s">
        <v>431</v>
      </c>
      <c r="F138" t="s">
        <v>430</v>
      </c>
      <c r="G138" t="s">
        <v>517</v>
      </c>
      <c r="I138" t="s">
        <v>518</v>
      </c>
      <c r="L138" t="str">
        <f t="shared" si="14"/>
        <v>TM_OP_IDLADMINISTPRPRTYDTLS</v>
      </c>
      <c r="M138" t="str">
        <f t="shared" si="15"/>
        <v>DM_OP_유휴_행정_재산_내역</v>
      </c>
      <c r="N138" t="str">
        <f t="shared" si="16"/>
        <v>건수검증(HIVE_DM -&gt; ORACLE DM):TM_OP_IDLADMINISTPRPRTYDTLS</v>
      </c>
      <c r="O138" t="s">
        <v>435</v>
      </c>
      <c r="Q138" t="s">
        <v>436</v>
      </c>
      <c r="R138" t="str">
        <f t="shared" si="17"/>
        <v>SELECT COUNT(*) FROM ETL_DEV.TM_OP_IDLADMINISTPRPRTYDTLS</v>
      </c>
      <c r="S138" t="s">
        <v>437</v>
      </c>
      <c r="T138" t="str">
        <f t="shared" si="18"/>
        <v>SELECT COUNT(*) FROM DM.TM_OP_IDLADMINISTPRPRTYDTLS</v>
      </c>
      <c r="V138" t="s">
        <v>438</v>
      </c>
      <c r="X138" t="s">
        <v>439</v>
      </c>
      <c r="Y138" s="15">
        <f t="shared" ca="1" si="12"/>
        <v>41963.603144560184</v>
      </c>
      <c r="Z138" t="s">
        <v>440</v>
      </c>
      <c r="AA138" s="15">
        <f t="shared" ca="1" si="13"/>
        <v>41963.603144560184</v>
      </c>
      <c r="AB138" t="s">
        <v>440</v>
      </c>
    </row>
    <row r="139" spans="1:28">
      <c r="A139" t="s">
        <v>715</v>
      </c>
      <c r="B139" t="s">
        <v>758</v>
      </c>
      <c r="C139" t="s">
        <v>429</v>
      </c>
      <c r="D139" t="s">
        <v>430</v>
      </c>
      <c r="E139" t="s">
        <v>431</v>
      </c>
      <c r="F139" t="s">
        <v>430</v>
      </c>
      <c r="G139" t="s">
        <v>514</v>
      </c>
      <c r="I139" t="s">
        <v>515</v>
      </c>
      <c r="L139" t="str">
        <f t="shared" si="14"/>
        <v>TM_OP_GRTSCNCSPRPRTYOLNLP</v>
      </c>
      <c r="M139" t="str">
        <f t="shared" si="15"/>
        <v>DM_OP_무상양여재산공시지가</v>
      </c>
      <c r="N139" t="str">
        <f t="shared" si="16"/>
        <v>건수검증(HIVE_DM -&gt; ORACLE DM):TM_OP_GRTSCNCSPRPRTYOLNLP</v>
      </c>
      <c r="O139" t="s">
        <v>435</v>
      </c>
      <c r="Q139" t="s">
        <v>436</v>
      </c>
      <c r="R139" t="str">
        <f t="shared" si="17"/>
        <v>SELECT COUNT(*) FROM ETL_DEV.TM_OP_GRTSCNCSPRPRTYOLNLP</v>
      </c>
      <c r="S139" t="s">
        <v>437</v>
      </c>
      <c r="T139" t="str">
        <f t="shared" si="18"/>
        <v>SELECT COUNT(*) FROM DM.TM_OP_GRTSCNCSPRPRTYOLNLP</v>
      </c>
      <c r="V139" t="s">
        <v>438</v>
      </c>
      <c r="X139" t="s">
        <v>439</v>
      </c>
      <c r="Y139" s="15">
        <f t="shared" ca="1" si="12"/>
        <v>41963.603144560184</v>
      </c>
      <c r="Z139" t="s">
        <v>440</v>
      </c>
      <c r="AA139" s="15">
        <f t="shared" ca="1" si="13"/>
        <v>41963.603144560184</v>
      </c>
      <c r="AB139" t="s">
        <v>440</v>
      </c>
    </row>
    <row r="140" spans="1:28">
      <c r="A140" t="s">
        <v>715</v>
      </c>
      <c r="B140" t="s">
        <v>759</v>
      </c>
      <c r="C140" t="s">
        <v>429</v>
      </c>
      <c r="D140" t="s">
        <v>430</v>
      </c>
      <c r="E140" t="s">
        <v>431</v>
      </c>
      <c r="F140" t="s">
        <v>430</v>
      </c>
      <c r="G140" t="s">
        <v>511</v>
      </c>
      <c r="I140" t="s">
        <v>512</v>
      </c>
      <c r="L140" t="str">
        <f t="shared" si="14"/>
        <v>TM_OP_GRAREVPRPRTYSTTUS</v>
      </c>
      <c r="M140" t="str">
        <f t="shared" si="15"/>
        <v>DM_OP_무상귀속재산현황</v>
      </c>
      <c r="N140" t="str">
        <f t="shared" si="16"/>
        <v>건수검증(HIVE_DM -&gt; ORACLE DM):TM_OP_GRAREVPRPRTYSTTUS</v>
      </c>
      <c r="O140" t="s">
        <v>435</v>
      </c>
      <c r="Q140" t="s">
        <v>436</v>
      </c>
      <c r="R140" t="str">
        <f t="shared" si="17"/>
        <v>SELECT COUNT(*) FROM ETL_DEV.TM_OP_GRAREVPRPRTYSTTUS</v>
      </c>
      <c r="S140" t="s">
        <v>437</v>
      </c>
      <c r="T140" t="str">
        <f t="shared" si="18"/>
        <v>SELECT COUNT(*) FROM DM.TM_OP_GRAREVPRPRTYSTTUS</v>
      </c>
      <c r="V140" t="s">
        <v>438</v>
      </c>
      <c r="X140" t="s">
        <v>439</v>
      </c>
      <c r="Y140" s="15">
        <f t="shared" ca="1" si="12"/>
        <v>41963.603144560184</v>
      </c>
      <c r="Z140" t="s">
        <v>440</v>
      </c>
      <c r="AA140" s="15">
        <f t="shared" ca="1" si="13"/>
        <v>41963.603144560184</v>
      </c>
      <c r="AB140" t="s">
        <v>440</v>
      </c>
    </row>
    <row r="141" spans="1:28">
      <c r="A141" t="s">
        <v>715</v>
      </c>
      <c r="B141" t="s">
        <v>760</v>
      </c>
      <c r="C141" t="s">
        <v>429</v>
      </c>
      <c r="D141" t="s">
        <v>430</v>
      </c>
      <c r="E141" t="s">
        <v>431</v>
      </c>
      <c r="F141" t="s">
        <v>430</v>
      </c>
      <c r="G141" t="s">
        <v>508</v>
      </c>
      <c r="I141" t="s">
        <v>509</v>
      </c>
      <c r="L141" t="str">
        <f t="shared" si="14"/>
        <v>TM_OP_GNRLPRPRTYLOANSTTUS</v>
      </c>
      <c r="M141" t="str">
        <f t="shared" si="15"/>
        <v>DM_OP_일반재산대부현황</v>
      </c>
      <c r="N141" t="str">
        <f t="shared" si="16"/>
        <v>건수검증(HIVE_DM -&gt; ORACLE DM):TM_OP_GNRLPRPRTYLOANSTTUS</v>
      </c>
      <c r="O141" t="s">
        <v>435</v>
      </c>
      <c r="Q141" t="s">
        <v>436</v>
      </c>
      <c r="R141" t="str">
        <f t="shared" si="17"/>
        <v>SELECT COUNT(*) FROM ETL_DEV.TM_OP_GNRLPRPRTYLOANSTTUS</v>
      </c>
      <c r="S141" t="s">
        <v>437</v>
      </c>
      <c r="T141" t="str">
        <f t="shared" si="18"/>
        <v>SELECT COUNT(*) FROM DM.TM_OP_GNRLPRPRTYLOANSTTUS</v>
      </c>
      <c r="V141" t="s">
        <v>438</v>
      </c>
      <c r="X141" t="s">
        <v>439</v>
      </c>
      <c r="Y141" s="15">
        <f t="shared" ca="1" si="12"/>
        <v>41963.603144560184</v>
      </c>
      <c r="Z141" t="s">
        <v>440</v>
      </c>
      <c r="AA141" s="15">
        <f t="shared" ca="1" si="13"/>
        <v>41963.603144560184</v>
      </c>
      <c r="AB141" t="s">
        <v>440</v>
      </c>
    </row>
    <row r="142" spans="1:28">
      <c r="A142" t="s">
        <v>715</v>
      </c>
      <c r="B142" t="s">
        <v>761</v>
      </c>
      <c r="C142" t="s">
        <v>429</v>
      </c>
      <c r="D142" t="s">
        <v>430</v>
      </c>
      <c r="E142" t="s">
        <v>431</v>
      </c>
      <c r="F142" t="s">
        <v>430</v>
      </c>
      <c r="G142" t="s">
        <v>487</v>
      </c>
      <c r="I142" t="s">
        <v>488</v>
      </c>
      <c r="L142" t="str">
        <f t="shared" si="14"/>
        <v>TM_OP_CNTRCTRNTFEELEVSTTUS</v>
      </c>
      <c r="M142" t="str">
        <f t="shared" si="15"/>
        <v>DM_OP_계약사용료징수현황</v>
      </c>
      <c r="N142" t="str">
        <f t="shared" si="16"/>
        <v>건수검증(HIVE_DM -&gt; ORACLE DM):TM_OP_CNTRCTRNTFEELEVSTTUS</v>
      </c>
      <c r="O142" t="s">
        <v>435</v>
      </c>
      <c r="Q142" t="s">
        <v>436</v>
      </c>
      <c r="R142" t="str">
        <f t="shared" si="17"/>
        <v>SELECT COUNT(*) FROM ETL_DEV.TM_OP_CNTRCTRNTFEELEVSTTUS</v>
      </c>
      <c r="S142" t="s">
        <v>437</v>
      </c>
      <c r="T142" t="str">
        <f t="shared" si="18"/>
        <v>SELECT COUNT(*) FROM DM.TM_OP_CNTRCTRNTFEELEVSTTUS</v>
      </c>
      <c r="V142" t="s">
        <v>438</v>
      </c>
      <c r="X142" t="s">
        <v>439</v>
      </c>
      <c r="Y142" s="15">
        <f t="shared" ca="1" si="12"/>
        <v>41963.603144560184</v>
      </c>
      <c r="Z142" t="s">
        <v>440</v>
      </c>
      <c r="AA142" s="15">
        <f t="shared" ca="1" si="13"/>
        <v>41963.603144560184</v>
      </c>
      <c r="AB142" t="s">
        <v>440</v>
      </c>
    </row>
    <row r="143" spans="1:28">
      <c r="A143" t="s">
        <v>715</v>
      </c>
      <c r="B143" t="s">
        <v>762</v>
      </c>
      <c r="C143" t="s">
        <v>429</v>
      </c>
      <c r="D143" t="s">
        <v>430</v>
      </c>
      <c r="E143" t="s">
        <v>431</v>
      </c>
      <c r="F143" t="s">
        <v>430</v>
      </c>
      <c r="G143" t="s">
        <v>484</v>
      </c>
      <c r="I143" t="s">
        <v>485</v>
      </c>
      <c r="L143" t="str">
        <f t="shared" si="14"/>
        <v>TM_OP_CNTRCTDTLS_D</v>
      </c>
      <c r="M143" t="str">
        <f t="shared" si="15"/>
        <v>DM_OP_계약 내역 D</v>
      </c>
      <c r="N143" t="str">
        <f t="shared" si="16"/>
        <v>건수검증(HIVE_DM -&gt; ORACLE DM):TM_OP_CNTRCTDTLS_D</v>
      </c>
      <c r="O143" t="s">
        <v>435</v>
      </c>
      <c r="Q143" t="s">
        <v>436</v>
      </c>
      <c r="R143" t="str">
        <f t="shared" si="17"/>
        <v>SELECT COUNT(*) FROM ETL_DEV.TM_OP_CNTRCTDTLS_D</v>
      </c>
      <c r="S143" t="s">
        <v>437</v>
      </c>
      <c r="T143" t="str">
        <f t="shared" si="18"/>
        <v>SELECT COUNT(*) FROM DM.TM_OP_CNTRCTDTLS_D</v>
      </c>
      <c r="V143" t="s">
        <v>438</v>
      </c>
      <c r="X143" t="s">
        <v>439</v>
      </c>
      <c r="Y143" s="15">
        <f t="shared" ca="1" si="12"/>
        <v>41963.603144560184</v>
      </c>
      <c r="Z143" t="s">
        <v>440</v>
      </c>
      <c r="AA143" s="15">
        <f t="shared" ca="1" si="13"/>
        <v>41963.603144560184</v>
      </c>
      <c r="AB143" t="s">
        <v>440</v>
      </c>
    </row>
    <row r="144" spans="1:28">
      <c r="A144" t="s">
        <v>715</v>
      </c>
      <c r="B144" t="s">
        <v>763</v>
      </c>
      <c r="C144" t="s">
        <v>429</v>
      </c>
      <c r="D144" t="s">
        <v>430</v>
      </c>
      <c r="E144" t="s">
        <v>431</v>
      </c>
      <c r="F144" t="s">
        <v>430</v>
      </c>
      <c r="G144" t="s">
        <v>478</v>
      </c>
      <c r="I144" t="s">
        <v>479</v>
      </c>
      <c r="L144" t="str">
        <f t="shared" si="14"/>
        <v>TM_OP_CNSGNESTATESTTUS</v>
      </c>
      <c r="M144" t="str">
        <f t="shared" si="15"/>
        <v>DM_OP_위탁부동산현황</v>
      </c>
      <c r="N144" t="str">
        <f t="shared" si="16"/>
        <v>건수검증(HIVE_DM -&gt; ORACLE DM):TM_OP_CNSGNESTATESTTUS</v>
      </c>
      <c r="O144" t="s">
        <v>435</v>
      </c>
      <c r="Q144" t="s">
        <v>436</v>
      </c>
      <c r="R144" t="str">
        <f t="shared" si="17"/>
        <v>SELECT COUNT(*) FROM ETL_DEV.TM_OP_CNSGNESTATESTTUS</v>
      </c>
      <c r="S144" t="s">
        <v>437</v>
      </c>
      <c r="T144" t="str">
        <f t="shared" si="18"/>
        <v>SELECT COUNT(*) FROM DM.TM_OP_CNSGNESTATESTTUS</v>
      </c>
      <c r="V144" t="s">
        <v>438</v>
      </c>
      <c r="X144" t="s">
        <v>439</v>
      </c>
      <c r="Y144" s="15">
        <f t="shared" ca="1" si="12"/>
        <v>41963.603144560184</v>
      </c>
      <c r="Z144" t="s">
        <v>440</v>
      </c>
      <c r="AA144" s="15">
        <f t="shared" ca="1" si="13"/>
        <v>41963.603144560184</v>
      </c>
      <c r="AB144" t="s">
        <v>440</v>
      </c>
    </row>
    <row r="145" spans="1:28">
      <c r="A145" t="s">
        <v>715</v>
      </c>
      <c r="B145" t="s">
        <v>764</v>
      </c>
      <c r="C145" t="s">
        <v>429</v>
      </c>
      <c r="D145" t="s">
        <v>430</v>
      </c>
      <c r="E145" t="s">
        <v>431</v>
      </c>
      <c r="F145" t="s">
        <v>430</v>
      </c>
      <c r="G145" t="s">
        <v>475</v>
      </c>
      <c r="I145" t="s">
        <v>476</v>
      </c>
      <c r="L145" t="str">
        <f t="shared" si="14"/>
        <v>TM_OP_ACQSDSPSCNTRCTSTTUS</v>
      </c>
      <c r="M145" t="str">
        <f t="shared" si="15"/>
        <v>DM_OP_취득처분계약현황</v>
      </c>
      <c r="N145" t="str">
        <f t="shared" si="16"/>
        <v>건수검증(HIVE_DM -&gt; ORACLE DM):TM_OP_ACQSDSPSCNTRCTSTTUS</v>
      </c>
      <c r="O145" t="s">
        <v>435</v>
      </c>
      <c r="Q145" t="s">
        <v>436</v>
      </c>
      <c r="R145" t="str">
        <f t="shared" si="17"/>
        <v>SELECT COUNT(*) FROM ETL_DEV.TM_OP_ACQSDSPSCNTRCTSTTUS</v>
      </c>
      <c r="S145" t="s">
        <v>437</v>
      </c>
      <c r="T145" t="str">
        <f t="shared" si="18"/>
        <v>SELECT COUNT(*) FROM DM.TM_OP_ACQSDSPSCNTRCTSTTUS</v>
      </c>
      <c r="V145" t="s">
        <v>438</v>
      </c>
      <c r="X145" t="s">
        <v>439</v>
      </c>
      <c r="Y145" s="15">
        <f t="shared" ca="1" si="12"/>
        <v>41963.603144560184</v>
      </c>
      <c r="Z145" t="s">
        <v>440</v>
      </c>
      <c r="AA145" s="15">
        <f t="shared" ca="1" si="13"/>
        <v>41963.603144560184</v>
      </c>
      <c r="AB145" t="s">
        <v>440</v>
      </c>
    </row>
    <row r="146" spans="1:28">
      <c r="A146" t="s">
        <v>715</v>
      </c>
      <c r="B146" t="s">
        <v>765</v>
      </c>
      <c r="C146" t="s">
        <v>429</v>
      </c>
      <c r="D146" t="s">
        <v>430</v>
      </c>
      <c r="E146" t="s">
        <v>431</v>
      </c>
      <c r="F146" t="s">
        <v>430</v>
      </c>
      <c r="G146" t="s">
        <v>472</v>
      </c>
      <c r="I146" t="s">
        <v>473</v>
      </c>
      <c r="L146" t="str">
        <f t="shared" si="14"/>
        <v>TM_OP_ACCDTEXAMINRESULTSTATS_D</v>
      </c>
      <c r="M146" t="str">
        <f t="shared" si="15"/>
        <v>DM_OP_실태 조사 결과 토지 통계 D</v>
      </c>
      <c r="N146" t="str">
        <f t="shared" si="16"/>
        <v>건수검증(HIVE_DM -&gt; ORACLE DM):TM_OP_ACCDTEXAMINRESULTSTATS_D</v>
      </c>
      <c r="O146" t="s">
        <v>435</v>
      </c>
      <c r="Q146" t="s">
        <v>436</v>
      </c>
      <c r="R146" t="str">
        <f t="shared" si="17"/>
        <v>SELECT COUNT(*) FROM ETL_DEV.TM_OP_ACCDTEXAMINRESULTSTATS_D</v>
      </c>
      <c r="S146" t="s">
        <v>437</v>
      </c>
      <c r="T146" t="str">
        <f t="shared" si="18"/>
        <v>SELECT COUNT(*) FROM DM.TM_OP_ACCDTEXAMINRESULTSTATS_D</v>
      </c>
      <c r="V146" t="s">
        <v>438</v>
      </c>
      <c r="X146" t="s">
        <v>439</v>
      </c>
      <c r="Y146" s="15">
        <f t="shared" ca="1" si="12"/>
        <v>41963.603144560184</v>
      </c>
      <c r="Z146" t="s">
        <v>440</v>
      </c>
      <c r="AA146" s="15">
        <f t="shared" ca="1" si="13"/>
        <v>41963.603144560184</v>
      </c>
      <c r="AB146" t="s">
        <v>440</v>
      </c>
    </row>
    <row r="147" spans="1:28">
      <c r="A147" t="s">
        <v>715</v>
      </c>
      <c r="B147" t="s">
        <v>766</v>
      </c>
      <c r="C147" t="s">
        <v>429</v>
      </c>
      <c r="D147" t="s">
        <v>430</v>
      </c>
      <c r="E147" t="s">
        <v>431</v>
      </c>
      <c r="F147" t="s">
        <v>430</v>
      </c>
      <c r="G147" t="s">
        <v>469</v>
      </c>
      <c r="I147" t="s">
        <v>470</v>
      </c>
      <c r="L147" t="str">
        <f t="shared" si="14"/>
        <v>TM_OP_ACCDTEXAMINRESULTLAD</v>
      </c>
      <c r="M147" t="str">
        <f t="shared" si="15"/>
        <v>DM_OP_실태 조사 결과 토지</v>
      </c>
      <c r="N147" t="str">
        <f t="shared" si="16"/>
        <v>건수검증(HIVE_DM -&gt; ORACLE DM):TM_OP_ACCDTEXAMINRESULTLAD</v>
      </c>
      <c r="O147" t="s">
        <v>435</v>
      </c>
      <c r="Q147" t="s">
        <v>436</v>
      </c>
      <c r="R147" t="str">
        <f t="shared" si="17"/>
        <v>SELECT COUNT(*) FROM ETL_DEV.TM_OP_ACCDTEXAMINRESULTLAD</v>
      </c>
      <c r="S147" t="s">
        <v>437</v>
      </c>
      <c r="T147" t="str">
        <f t="shared" si="18"/>
        <v>SELECT COUNT(*) FROM DM.TM_OP_ACCDTEXAMINRESULTLAD</v>
      </c>
      <c r="V147" t="s">
        <v>438</v>
      </c>
      <c r="X147" t="s">
        <v>439</v>
      </c>
      <c r="Y147" s="15">
        <f t="shared" ca="1" si="12"/>
        <v>41963.603144560184</v>
      </c>
      <c r="Z147" t="s">
        <v>440</v>
      </c>
      <c r="AA147" s="15">
        <f t="shared" ca="1" si="13"/>
        <v>41963.603144560184</v>
      </c>
      <c r="AB147" t="s">
        <v>440</v>
      </c>
    </row>
    <row r="148" spans="1:28">
      <c r="A148" t="s">
        <v>715</v>
      </c>
      <c r="B148" t="s">
        <v>767</v>
      </c>
      <c r="C148" t="s">
        <v>429</v>
      </c>
      <c r="D148" t="s">
        <v>430</v>
      </c>
      <c r="E148" t="s">
        <v>431</v>
      </c>
      <c r="F148" t="s">
        <v>430</v>
      </c>
      <c r="G148" t="s">
        <v>466</v>
      </c>
      <c r="I148" t="s">
        <v>467</v>
      </c>
      <c r="L148" t="str">
        <f t="shared" si="14"/>
        <v>TM_OP_ACCDTEXAMINPROGRSDTL</v>
      </c>
      <c r="M148" t="str">
        <f t="shared" si="15"/>
        <v>DM_OP_실태 조사 진행 상세</v>
      </c>
      <c r="N148" t="str">
        <f t="shared" si="16"/>
        <v>건수검증(HIVE_DM -&gt; ORACLE DM):TM_OP_ACCDTEXAMINPROGRSDTL</v>
      </c>
      <c r="O148" t="s">
        <v>435</v>
      </c>
      <c r="Q148" t="s">
        <v>436</v>
      </c>
      <c r="R148" t="str">
        <f t="shared" si="17"/>
        <v>SELECT COUNT(*) FROM ETL_DEV.TM_OP_ACCDTEXAMINPROGRSDTL</v>
      </c>
      <c r="S148" t="s">
        <v>437</v>
      </c>
      <c r="T148" t="str">
        <f t="shared" si="18"/>
        <v>SELECT COUNT(*) FROM DM.TM_OP_ACCDTEXAMINPROGRSDTL</v>
      </c>
      <c r="V148" t="s">
        <v>438</v>
      </c>
      <c r="X148" t="s">
        <v>439</v>
      </c>
      <c r="Y148" s="15">
        <f t="shared" ca="1" si="12"/>
        <v>41963.603144560184</v>
      </c>
      <c r="Z148" t="s">
        <v>440</v>
      </c>
      <c r="AA148" s="15">
        <f t="shared" ca="1" si="13"/>
        <v>41963.603144560184</v>
      </c>
      <c r="AB148" t="s">
        <v>440</v>
      </c>
    </row>
    <row r="149" spans="1:28">
      <c r="A149" t="s">
        <v>715</v>
      </c>
      <c r="B149" t="s">
        <v>768</v>
      </c>
      <c r="C149" t="s">
        <v>429</v>
      </c>
      <c r="D149" t="s">
        <v>430</v>
      </c>
      <c r="E149" t="s">
        <v>431</v>
      </c>
      <c r="F149" t="s">
        <v>430</v>
      </c>
      <c r="G149" t="s">
        <v>463</v>
      </c>
      <c r="I149" t="s">
        <v>464</v>
      </c>
      <c r="L149" t="str">
        <f t="shared" si="14"/>
        <v>TM_OP_ACCDTEXAMINPOSSESNDTL</v>
      </c>
      <c r="M149" t="str">
        <f t="shared" si="15"/>
        <v>DM_OP_실태 조사 점유 상세</v>
      </c>
      <c r="N149" t="str">
        <f t="shared" si="16"/>
        <v>건수검증(HIVE_DM -&gt; ORACLE DM):TM_OP_ACCDTEXAMINPOSSESNDTL</v>
      </c>
      <c r="O149" t="s">
        <v>435</v>
      </c>
      <c r="Q149" t="s">
        <v>436</v>
      </c>
      <c r="R149" t="str">
        <f t="shared" si="17"/>
        <v>SELECT COUNT(*) FROM ETL_DEV.TM_OP_ACCDTEXAMINPOSSESNDTL</v>
      </c>
      <c r="S149" t="s">
        <v>437</v>
      </c>
      <c r="T149" t="str">
        <f t="shared" si="18"/>
        <v>SELECT COUNT(*) FROM DM.TM_OP_ACCDTEXAMINPOSSESNDTL</v>
      </c>
      <c r="V149" t="s">
        <v>438</v>
      </c>
      <c r="X149" t="s">
        <v>439</v>
      </c>
      <c r="Y149" s="15">
        <f t="shared" ca="1" si="12"/>
        <v>41963.603144560184</v>
      </c>
      <c r="Z149" t="s">
        <v>440</v>
      </c>
      <c r="AA149" s="15">
        <f t="shared" ca="1" si="13"/>
        <v>41963.603144560184</v>
      </c>
      <c r="AB149" t="s">
        <v>440</v>
      </c>
    </row>
    <row r="150" spans="1:28">
      <c r="A150" t="s">
        <v>715</v>
      </c>
      <c r="B150" t="s">
        <v>769</v>
      </c>
      <c r="C150" t="s">
        <v>429</v>
      </c>
      <c r="D150" t="s">
        <v>430</v>
      </c>
      <c r="E150" t="s">
        <v>431</v>
      </c>
      <c r="F150" t="s">
        <v>430</v>
      </c>
      <c r="G150" t="s">
        <v>460</v>
      </c>
      <c r="I150" t="s">
        <v>461</v>
      </c>
      <c r="L150" t="str">
        <f t="shared" si="14"/>
        <v>TM_OP_ACCDTEXAMINPOSSDELST_D</v>
      </c>
      <c r="M150" t="str">
        <f t="shared" si="15"/>
        <v>DM_OP_실태 조사 점유 상세 통계 D</v>
      </c>
      <c r="N150" t="str">
        <f t="shared" si="16"/>
        <v>건수검증(HIVE_DM -&gt; ORACLE DM):TM_OP_ACCDTEXAMINPOSSDELST_D</v>
      </c>
      <c r="O150" t="s">
        <v>435</v>
      </c>
      <c r="Q150" t="s">
        <v>436</v>
      </c>
      <c r="R150" t="str">
        <f t="shared" si="17"/>
        <v>SELECT COUNT(*) FROM ETL_DEV.TM_OP_ACCDTEXAMINPOSSDELST_D</v>
      </c>
      <c r="S150" t="s">
        <v>437</v>
      </c>
      <c r="T150" t="str">
        <f t="shared" si="18"/>
        <v>SELECT COUNT(*) FROM DM.TM_OP_ACCDTEXAMINPOSSDELST_D</v>
      </c>
      <c r="V150" t="s">
        <v>438</v>
      </c>
      <c r="X150" t="s">
        <v>439</v>
      </c>
      <c r="Y150" s="15">
        <f t="shared" ca="1" si="12"/>
        <v>41963.603144560184</v>
      </c>
      <c r="Z150" t="s">
        <v>440</v>
      </c>
      <c r="AA150" s="15">
        <f t="shared" ca="1" si="13"/>
        <v>41963.603144560184</v>
      </c>
      <c r="AB150" t="s">
        <v>440</v>
      </c>
    </row>
    <row r="151" spans="1:28">
      <c r="A151" t="s">
        <v>715</v>
      </c>
      <c r="B151" t="s">
        <v>770</v>
      </c>
      <c r="C151" t="s">
        <v>429</v>
      </c>
      <c r="D151" t="s">
        <v>430</v>
      </c>
      <c r="E151" t="s">
        <v>431</v>
      </c>
      <c r="F151" t="s">
        <v>430</v>
      </c>
      <c r="G151" t="s">
        <v>457</v>
      </c>
      <c r="I151" t="s">
        <v>458</v>
      </c>
      <c r="L151" t="str">
        <f t="shared" si="14"/>
        <v>TM_OP_ACCDTEXAMINBULDSTATS_D</v>
      </c>
      <c r="M151" t="str">
        <f t="shared" si="15"/>
        <v>DM_OP_실태 조사 건물 통계 D</v>
      </c>
      <c r="N151" t="str">
        <f t="shared" si="16"/>
        <v>건수검증(HIVE_DM -&gt; ORACLE DM):TM_OP_ACCDTEXAMINBULDSTATS_D</v>
      </c>
      <c r="O151" t="s">
        <v>435</v>
      </c>
      <c r="Q151" t="s">
        <v>436</v>
      </c>
      <c r="R151" t="str">
        <f t="shared" si="17"/>
        <v>SELECT COUNT(*) FROM ETL_DEV.TM_OP_ACCDTEXAMINBULDSTATS_D</v>
      </c>
      <c r="S151" t="s">
        <v>437</v>
      </c>
      <c r="T151" t="str">
        <f t="shared" si="18"/>
        <v>SELECT COUNT(*) FROM DM.TM_OP_ACCDTEXAMINBULDSTATS_D</v>
      </c>
      <c r="V151" t="s">
        <v>438</v>
      </c>
      <c r="X151" t="s">
        <v>439</v>
      </c>
      <c r="Y151" s="15">
        <f t="shared" ca="1" si="12"/>
        <v>41963.603144560184</v>
      </c>
      <c r="Z151" t="s">
        <v>440</v>
      </c>
      <c r="AA151" s="15">
        <f t="shared" ca="1" si="13"/>
        <v>41963.603144560184</v>
      </c>
      <c r="AB151" t="s">
        <v>440</v>
      </c>
    </row>
    <row r="152" spans="1:28">
      <c r="A152" t="s">
        <v>715</v>
      </c>
      <c r="B152" t="s">
        <v>771</v>
      </c>
      <c r="C152" t="s">
        <v>429</v>
      </c>
      <c r="D152" t="s">
        <v>430</v>
      </c>
      <c r="E152" t="s">
        <v>431</v>
      </c>
      <c r="F152" t="s">
        <v>430</v>
      </c>
      <c r="G152" t="s">
        <v>454</v>
      </c>
      <c r="I152" t="s">
        <v>455</v>
      </c>
      <c r="L152" t="str">
        <f t="shared" si="14"/>
        <v>TM_DV_GOLNDEXMPLDEVLOPSTTUS</v>
      </c>
      <c r="M152" t="str">
        <f t="shared" si="15"/>
        <v>DM_DV_국유지시범개발현황</v>
      </c>
      <c r="N152" t="str">
        <f t="shared" si="16"/>
        <v>건수검증(HIVE_DM -&gt; ORACLE DM):TM_DV_GOLNDEXMPLDEVLOPSTTUS</v>
      </c>
      <c r="O152" t="s">
        <v>435</v>
      </c>
      <c r="Q152" t="s">
        <v>436</v>
      </c>
      <c r="R152" t="str">
        <f t="shared" si="17"/>
        <v>SELECT COUNT(*) FROM ETL_DEV.TM_DV_GOLNDEXMPLDEVLOPSTTUS</v>
      </c>
      <c r="S152" t="s">
        <v>437</v>
      </c>
      <c r="T152" t="str">
        <f t="shared" si="18"/>
        <v>SELECT COUNT(*) FROM DM.TM_DV_GOLNDEXMPLDEVLOPSTTUS</v>
      </c>
      <c r="V152" t="s">
        <v>438</v>
      </c>
      <c r="X152" t="s">
        <v>439</v>
      </c>
      <c r="Y152" s="15">
        <f t="shared" ca="1" si="12"/>
        <v>41963.603144560184</v>
      </c>
      <c r="Z152" t="s">
        <v>440</v>
      </c>
      <c r="AA152" s="15">
        <f t="shared" ca="1" si="13"/>
        <v>41963.603144560184</v>
      </c>
      <c r="AB152" t="s">
        <v>440</v>
      </c>
    </row>
    <row r="153" spans="1:28">
      <c r="A153" t="s">
        <v>715</v>
      </c>
      <c r="B153" t="s">
        <v>772</v>
      </c>
      <c r="C153" t="s">
        <v>429</v>
      </c>
      <c r="D153" t="s">
        <v>430</v>
      </c>
      <c r="E153" t="s">
        <v>431</v>
      </c>
      <c r="F153" t="s">
        <v>430</v>
      </c>
      <c r="G153" t="s">
        <v>448</v>
      </c>
      <c r="I153" t="s">
        <v>449</v>
      </c>
      <c r="L153" t="str">
        <f t="shared" si="14"/>
        <v>TM_AQ_NPRTYSTTUS</v>
      </c>
      <c r="M153" t="str">
        <f t="shared" si="15"/>
        <v>DM_AQ_국유재산현황</v>
      </c>
      <c r="N153" t="str">
        <f t="shared" si="16"/>
        <v>건수검증(HIVE_DM -&gt; ORACLE DM):TM_AQ_NPRTYSTTUS</v>
      </c>
      <c r="O153" t="s">
        <v>435</v>
      </c>
      <c r="Q153" t="s">
        <v>436</v>
      </c>
      <c r="R153" t="str">
        <f t="shared" si="17"/>
        <v>SELECT COUNT(*) FROM ETL_DEV.TM_AQ_NPRTYSTTUS</v>
      </c>
      <c r="S153" t="s">
        <v>437</v>
      </c>
      <c r="T153" t="str">
        <f t="shared" si="18"/>
        <v>SELECT COUNT(*) FROM DM.TM_AQ_NPRTYSTTUS</v>
      </c>
      <c r="V153" t="s">
        <v>438</v>
      </c>
      <c r="X153" t="s">
        <v>439</v>
      </c>
      <c r="Y153" s="15">
        <f t="shared" ca="1" si="12"/>
        <v>41963.603144560184</v>
      </c>
      <c r="Z153" t="s">
        <v>440</v>
      </c>
      <c r="AA153" s="15">
        <f t="shared" ca="1" si="13"/>
        <v>41963.603144560184</v>
      </c>
      <c r="AB153" t="s">
        <v>440</v>
      </c>
    </row>
    <row r="154" spans="1:28">
      <c r="A154" t="s">
        <v>715</v>
      </c>
      <c r="B154" t="s">
        <v>773</v>
      </c>
      <c r="C154" t="s">
        <v>429</v>
      </c>
      <c r="D154" t="s">
        <v>430</v>
      </c>
      <c r="E154" t="s">
        <v>431</v>
      </c>
      <c r="F154" t="s">
        <v>430</v>
      </c>
      <c r="G154" t="s">
        <v>445</v>
      </c>
      <c r="I154" t="s">
        <v>446</v>
      </c>
      <c r="L154" t="str">
        <f t="shared" si="14"/>
        <v>TM_AQ_ASSETSCL_SM_D</v>
      </c>
      <c r="M154" t="str">
        <f t="shared" si="15"/>
        <v>DM_AQ_자산별 집계</v>
      </c>
      <c r="N154" t="str">
        <f t="shared" si="16"/>
        <v>건수검증(HIVE_DM -&gt; ORACLE DM):TM_AQ_ASSETSCL_SM_D</v>
      </c>
      <c r="O154" t="s">
        <v>435</v>
      </c>
      <c r="Q154" t="s">
        <v>436</v>
      </c>
      <c r="R154" t="str">
        <f t="shared" si="17"/>
        <v>SELECT COUNT(*) FROM ETL_DEV.TM_AQ_ASSETSCL_SM_D</v>
      </c>
      <c r="S154" t="s">
        <v>437</v>
      </c>
      <c r="T154" t="str">
        <f t="shared" si="18"/>
        <v>SELECT COUNT(*) FROM DM.TM_AQ_ASSETSCL_SM_D</v>
      </c>
      <c r="V154" t="s">
        <v>438</v>
      </c>
      <c r="X154" t="s">
        <v>439</v>
      </c>
      <c r="Y154" s="15">
        <f t="shared" ca="1" si="12"/>
        <v>41963.603144560184</v>
      </c>
      <c r="Z154" t="s">
        <v>440</v>
      </c>
      <c r="AA154" s="15">
        <f t="shared" ca="1" si="13"/>
        <v>41963.603144560184</v>
      </c>
      <c r="AB154" t="s">
        <v>440</v>
      </c>
    </row>
    <row r="155" spans="1:28">
      <c r="A155" t="s">
        <v>715</v>
      </c>
      <c r="B155" t="s">
        <v>774</v>
      </c>
      <c r="C155" t="s">
        <v>429</v>
      </c>
      <c r="D155" t="s">
        <v>430</v>
      </c>
      <c r="E155" t="s">
        <v>431</v>
      </c>
      <c r="F155" t="s">
        <v>430</v>
      </c>
      <c r="G155" t="s">
        <v>442</v>
      </c>
      <c r="I155" t="s">
        <v>443</v>
      </c>
      <c r="L155" t="str">
        <f t="shared" si="14"/>
        <v>TM_AQ_ACQSIRDSSTTUS</v>
      </c>
      <c r="M155" t="str">
        <f t="shared" si="15"/>
        <v>DM_AQ_취득증감현황</v>
      </c>
      <c r="N155" t="str">
        <f t="shared" si="16"/>
        <v>건수검증(HIVE_DM -&gt; ORACLE DM):TM_AQ_ACQSIRDSSTTUS</v>
      </c>
      <c r="O155" t="s">
        <v>435</v>
      </c>
      <c r="Q155" t="s">
        <v>436</v>
      </c>
      <c r="R155" t="str">
        <f t="shared" si="17"/>
        <v>SELECT COUNT(*) FROM ETL_DEV.TM_AQ_ACQSIRDSSTTUS</v>
      </c>
      <c r="S155" t="s">
        <v>437</v>
      </c>
      <c r="T155" t="str">
        <f t="shared" si="18"/>
        <v>SELECT COUNT(*) FROM DM.TM_AQ_ACQSIRDSSTTUS</v>
      </c>
      <c r="V155" t="s">
        <v>438</v>
      </c>
      <c r="X155" t="s">
        <v>439</v>
      </c>
      <c r="Y155" s="15">
        <f t="shared" ca="1" si="12"/>
        <v>41963.603144560184</v>
      </c>
      <c r="Z155" t="s">
        <v>440</v>
      </c>
      <c r="AA155" s="15">
        <f t="shared" ca="1" si="13"/>
        <v>41963.603144560184</v>
      </c>
      <c r="AB155" t="s">
        <v>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M4"/>
  <sheetViews>
    <sheetView workbookViewId="0">
      <selection activeCell="A3" sqref="A3:M3"/>
    </sheetView>
  </sheetViews>
  <sheetFormatPr defaultRowHeight="13.5"/>
  <cols>
    <col min="1" max="1" width="50.140625" bestFit="1" customWidth="1"/>
    <col min="2" max="2" width="18.140625" customWidth="1"/>
    <col min="3" max="3" width="14.5703125" customWidth="1"/>
    <col min="4" max="4" width="17.5703125" customWidth="1"/>
    <col min="5" max="9" width="13.42578125" customWidth="1"/>
    <col min="10" max="12" width="17.5703125" customWidth="1"/>
    <col min="13" max="13" width="13.42578125" customWidth="1"/>
  </cols>
  <sheetData>
    <row r="1" spans="1:13">
      <c r="A1" s="1" t="s">
        <v>191</v>
      </c>
      <c r="B1" s="1" t="s">
        <v>159</v>
      </c>
      <c r="C1" s="1" t="s">
        <v>0</v>
      </c>
      <c r="D1" s="1" t="s">
        <v>1</v>
      </c>
      <c r="E1" s="1" t="s">
        <v>160</v>
      </c>
      <c r="F1" s="1" t="s">
        <v>161</v>
      </c>
      <c r="G1" s="1" t="s">
        <v>2</v>
      </c>
      <c r="H1" s="1" t="s">
        <v>3</v>
      </c>
      <c r="I1" s="1" t="s">
        <v>109</v>
      </c>
      <c r="J1" s="1" t="s">
        <v>163</v>
      </c>
      <c r="K1" s="1" t="s">
        <v>162</v>
      </c>
      <c r="L1" s="1" t="s">
        <v>164</v>
      </c>
      <c r="M1" s="1" t="s">
        <v>4</v>
      </c>
    </row>
    <row r="2" spans="1:13">
      <c r="A2" t="s">
        <v>189</v>
      </c>
      <c r="B2" t="s">
        <v>113</v>
      </c>
      <c r="C2" t="s">
        <v>165</v>
      </c>
      <c r="D2" t="s">
        <v>166</v>
      </c>
      <c r="E2" t="s">
        <v>167</v>
      </c>
      <c r="F2" t="s">
        <v>168</v>
      </c>
      <c r="G2" t="s">
        <v>170</v>
      </c>
      <c r="H2" t="s">
        <v>169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</row>
    <row r="3" spans="1:13">
      <c r="A3" t="s">
        <v>190</v>
      </c>
      <c r="B3" t="s">
        <v>176</v>
      </c>
      <c r="C3" t="s">
        <v>177</v>
      </c>
      <c r="D3" t="s">
        <v>176</v>
      </c>
      <c r="E3" t="s">
        <v>186</v>
      </c>
      <c r="F3" t="s">
        <v>186</v>
      </c>
      <c r="G3" t="s">
        <v>186</v>
      </c>
      <c r="H3" t="s">
        <v>187</v>
      </c>
      <c r="I3" t="s">
        <v>184</v>
      </c>
      <c r="J3" t="s">
        <v>177</v>
      </c>
      <c r="K3" t="s">
        <v>177</v>
      </c>
      <c r="L3" t="s">
        <v>177</v>
      </c>
      <c r="M3" t="s">
        <v>188</v>
      </c>
    </row>
    <row r="4" spans="1:13">
      <c r="A4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pane xSplit="1" ySplit="8" topLeftCell="D10" activePane="bottomRight" state="frozen"/>
      <selection pane="topRight" activeCell="B1" sqref="B1"/>
      <selection pane="bottomLeft" activeCell="A9" sqref="A9"/>
      <selection pane="bottomRight" activeCell="M1" sqref="M1:M1048576"/>
    </sheetView>
  </sheetViews>
  <sheetFormatPr defaultRowHeight="13.5"/>
  <cols>
    <col min="2" max="2" width="10" customWidth="1"/>
    <col min="3" max="3" width="11.140625" bestFit="1" customWidth="1"/>
    <col min="4" max="4" width="9.140625" bestFit="1" customWidth="1"/>
    <col min="5" max="6" width="9.42578125" customWidth="1"/>
    <col min="7" max="7" width="27.7109375" customWidth="1"/>
    <col min="8" max="8" width="16.28515625" bestFit="1" customWidth="1"/>
    <col min="9" max="9" width="46.42578125" customWidth="1"/>
    <col min="10" max="10" width="34.140625" customWidth="1"/>
    <col min="11" max="11" width="22.42578125" customWidth="1"/>
    <col min="12" max="12" width="16.28515625" customWidth="1"/>
    <col min="13" max="13" width="57" customWidth="1"/>
    <col min="14" max="14" width="16.28515625" customWidth="1"/>
    <col min="15" max="15" width="58.5703125" customWidth="1"/>
    <col min="16" max="16" width="36.28515625" customWidth="1"/>
    <col min="17" max="17" width="8" customWidth="1"/>
    <col min="18" max="18" width="12.28515625" customWidth="1"/>
    <col min="19" max="19" width="13.28515625" customWidth="1"/>
    <col min="20" max="20" width="16.140625" bestFit="1" customWidth="1"/>
    <col min="21" max="21" width="13.28515625" customWidth="1"/>
    <col min="22" max="22" width="15.85546875" bestFit="1" customWidth="1"/>
    <col min="23" max="23" width="13.28515625" customWidth="1"/>
  </cols>
  <sheetData>
    <row r="1" spans="1:23">
      <c r="A1" s="4" t="s">
        <v>86</v>
      </c>
      <c r="B1" s="5" t="s">
        <v>111</v>
      </c>
      <c r="C1" s="4" t="s">
        <v>87</v>
      </c>
      <c r="D1" s="5" t="s">
        <v>149</v>
      </c>
      <c r="E1" s="4" t="s">
        <v>88</v>
      </c>
      <c r="F1" s="5" t="s">
        <v>181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4" t="s">
        <v>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>
      <c r="A3" s="4" t="s">
        <v>90</v>
      </c>
      <c r="B3" s="6" t="s">
        <v>112</v>
      </c>
      <c r="C3" s="6" t="s">
        <v>114</v>
      </c>
      <c r="D3" s="6" t="s">
        <v>115</v>
      </c>
      <c r="E3" s="6" t="s">
        <v>116</v>
      </c>
      <c r="F3" s="6" t="s">
        <v>182</v>
      </c>
      <c r="G3" s="6" t="s">
        <v>118</v>
      </c>
      <c r="H3" s="6" t="s">
        <v>117</v>
      </c>
      <c r="I3" s="6" t="s">
        <v>143</v>
      </c>
      <c r="J3" s="6" t="s">
        <v>144</v>
      </c>
      <c r="K3" s="6" t="s">
        <v>145</v>
      </c>
      <c r="L3" s="6" t="s">
        <v>127</v>
      </c>
      <c r="M3" s="6" t="s">
        <v>146</v>
      </c>
      <c r="N3" s="6" t="s">
        <v>185</v>
      </c>
      <c r="O3" s="6" t="s">
        <v>147</v>
      </c>
      <c r="P3" s="6" t="s">
        <v>148</v>
      </c>
      <c r="Q3" s="6" t="s">
        <v>288</v>
      </c>
      <c r="R3" s="6" t="s">
        <v>150</v>
      </c>
      <c r="S3" s="6" t="s">
        <v>119</v>
      </c>
      <c r="T3" s="6" t="s">
        <v>134</v>
      </c>
      <c r="U3" s="6" t="s">
        <v>136</v>
      </c>
      <c r="V3" s="6" t="s">
        <v>139</v>
      </c>
      <c r="W3" s="6" t="s">
        <v>140</v>
      </c>
    </row>
    <row r="4" spans="1:23">
      <c r="A4" s="4" t="s">
        <v>91</v>
      </c>
      <c r="B4" s="5" t="s">
        <v>120</v>
      </c>
      <c r="C4" s="5" t="s">
        <v>121</v>
      </c>
      <c r="D4" s="5" t="s">
        <v>122</v>
      </c>
      <c r="E4" s="5" t="s">
        <v>123</v>
      </c>
      <c r="F4" s="5" t="s">
        <v>183</v>
      </c>
      <c r="G4" s="5" t="s">
        <v>124</v>
      </c>
      <c r="H4" s="5" t="s">
        <v>125</v>
      </c>
      <c r="I4" s="5" t="s">
        <v>128</v>
      </c>
      <c r="J4" s="5" t="s">
        <v>129</v>
      </c>
      <c r="K4" s="5" t="s">
        <v>130</v>
      </c>
      <c r="L4" s="5" t="s">
        <v>126</v>
      </c>
      <c r="M4" s="5" t="s">
        <v>131</v>
      </c>
      <c r="N4" s="5" t="s">
        <v>126</v>
      </c>
      <c r="O4" s="5" t="s">
        <v>132</v>
      </c>
      <c r="P4" s="5" t="s">
        <v>133</v>
      </c>
      <c r="Q4" s="5" t="s">
        <v>289</v>
      </c>
      <c r="R4" s="5" t="s">
        <v>105</v>
      </c>
      <c r="S4" s="5" t="s">
        <v>106</v>
      </c>
      <c r="T4" s="5" t="s">
        <v>135</v>
      </c>
      <c r="U4" s="5" t="s">
        <v>137</v>
      </c>
      <c r="V4" s="5" t="s">
        <v>142</v>
      </c>
      <c r="W4" s="5" t="s">
        <v>141</v>
      </c>
    </row>
    <row r="5" spans="1:23">
      <c r="A5" s="4" t="s">
        <v>92</v>
      </c>
      <c r="B5" s="5" t="s">
        <v>176</v>
      </c>
      <c r="C5" s="5" t="s">
        <v>98</v>
      </c>
      <c r="D5" s="5" t="s">
        <v>100</v>
      </c>
      <c r="E5" s="5" t="s">
        <v>100</v>
      </c>
      <c r="F5" s="5" t="s">
        <v>184</v>
      </c>
      <c r="G5" s="5" t="s">
        <v>101</v>
      </c>
      <c r="H5" s="5" t="s">
        <v>102</v>
      </c>
      <c r="I5" s="5" t="s">
        <v>103</v>
      </c>
      <c r="J5" s="5" t="s">
        <v>103</v>
      </c>
      <c r="K5" s="5" t="s">
        <v>103</v>
      </c>
      <c r="L5" s="5" t="s">
        <v>101</v>
      </c>
      <c r="M5" s="5" t="s">
        <v>104</v>
      </c>
      <c r="N5" s="5" t="s">
        <v>101</v>
      </c>
      <c r="O5" s="5" t="s">
        <v>104</v>
      </c>
      <c r="P5" s="5" t="s">
        <v>101</v>
      </c>
      <c r="Q5" s="5" t="s">
        <v>290</v>
      </c>
      <c r="R5" s="5" t="s">
        <v>102</v>
      </c>
      <c r="S5" s="5" t="s">
        <v>107</v>
      </c>
      <c r="T5" s="5" t="s">
        <v>108</v>
      </c>
      <c r="U5" s="5" t="s">
        <v>138</v>
      </c>
      <c r="V5" s="5" t="s">
        <v>108</v>
      </c>
      <c r="W5" s="5" t="s">
        <v>138</v>
      </c>
    </row>
    <row r="6" spans="1:23">
      <c r="A6" s="4" t="s">
        <v>93</v>
      </c>
      <c r="B6" s="5" t="s">
        <v>96</v>
      </c>
      <c r="C6" s="5" t="s">
        <v>99</v>
      </c>
      <c r="D6" s="5" t="s">
        <v>99</v>
      </c>
      <c r="E6" s="5" t="s">
        <v>99</v>
      </c>
      <c r="F6" s="5"/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291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</row>
    <row r="7" spans="1:23">
      <c r="A7" s="4" t="s">
        <v>94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4" t="s">
        <v>95</v>
      </c>
      <c r="B8" s="5" t="s">
        <v>97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7" t="s">
        <v>279</v>
      </c>
      <c r="B9" s="2" t="s">
        <v>15</v>
      </c>
      <c r="C9" s="2" t="s">
        <v>300</v>
      </c>
      <c r="D9" s="2" t="s">
        <v>14</v>
      </c>
      <c r="E9" s="2" t="s">
        <v>14</v>
      </c>
      <c r="F9" s="2" t="s">
        <v>154</v>
      </c>
      <c r="G9" s="2" t="s">
        <v>13</v>
      </c>
      <c r="H9" s="2" t="s">
        <v>32</v>
      </c>
      <c r="I9" s="2" t="s">
        <v>10</v>
      </c>
      <c r="J9" s="2" t="s">
        <v>11</v>
      </c>
      <c r="K9" s="2" t="s">
        <v>12</v>
      </c>
      <c r="L9" s="2" t="s">
        <v>154</v>
      </c>
      <c r="M9" s="2" t="s">
        <v>277</v>
      </c>
      <c r="N9" s="2"/>
      <c r="O9" s="2"/>
      <c r="P9" s="2" t="str">
        <f>"TB_ERR_"&amp;MID(G9,6,100) &amp; "_001"</f>
        <v>TB_ERR_IRDSREGSTR_001</v>
      </c>
      <c r="Q9" s="2" t="s">
        <v>287</v>
      </c>
      <c r="R9" s="2"/>
      <c r="S9" s="2" t="s">
        <v>309</v>
      </c>
      <c r="T9" s="8">
        <f ca="1">NOW()</f>
        <v>41963.603144560184</v>
      </c>
      <c r="U9" s="2" t="s">
        <v>152</v>
      </c>
      <c r="V9" s="8">
        <f ca="1">NOW()</f>
        <v>41963.603144560184</v>
      </c>
      <c r="W9" s="2" t="s">
        <v>152</v>
      </c>
    </row>
    <row r="10" spans="1:23">
      <c r="A10" s="7" t="s">
        <v>314</v>
      </c>
      <c r="B10" s="2" t="s">
        <v>60</v>
      </c>
      <c r="C10" s="2" t="s">
        <v>305</v>
      </c>
      <c r="D10" s="2" t="s">
        <v>14</v>
      </c>
      <c r="E10" s="2" t="s">
        <v>14</v>
      </c>
      <c r="F10" s="2" t="s">
        <v>154</v>
      </c>
      <c r="G10" s="2" t="s">
        <v>13</v>
      </c>
      <c r="H10" s="2" t="s">
        <v>32</v>
      </c>
      <c r="I10" s="2" t="s">
        <v>56</v>
      </c>
      <c r="J10" s="2" t="s">
        <v>57</v>
      </c>
      <c r="K10" s="2" t="s">
        <v>58</v>
      </c>
      <c r="L10" s="2" t="s">
        <v>154</v>
      </c>
      <c r="M10" s="2" t="s">
        <v>278</v>
      </c>
      <c r="N10" s="2"/>
      <c r="O10" s="2"/>
      <c r="P10" s="2" t="str">
        <f>"TB_ERR_"&amp;MID(G10,6,100) &amp; "_002"</f>
        <v>TB_ERR_IRDSREGSTR_002</v>
      </c>
      <c r="Q10" s="2" t="s">
        <v>287</v>
      </c>
      <c r="R10" s="2"/>
      <c r="S10" s="2" t="s">
        <v>309</v>
      </c>
      <c r="T10" s="8">
        <f ca="1">NOW()</f>
        <v>41963.603144560184</v>
      </c>
      <c r="U10" s="2" t="s">
        <v>152</v>
      </c>
      <c r="V10" s="8">
        <f ca="1">NOW()</f>
        <v>41963.603144560184</v>
      </c>
      <c r="W10" s="2" t="s">
        <v>152</v>
      </c>
    </row>
    <row r="11" spans="1:23">
      <c r="A11" s="7" t="s">
        <v>314</v>
      </c>
      <c r="B11" s="2" t="s">
        <v>61</v>
      </c>
      <c r="C11" s="2" t="s">
        <v>301</v>
      </c>
      <c r="D11" s="2" t="s">
        <v>14</v>
      </c>
      <c r="E11" s="2" t="s">
        <v>14</v>
      </c>
      <c r="F11" s="2" t="s">
        <v>154</v>
      </c>
      <c r="G11" s="2" t="s">
        <v>16</v>
      </c>
      <c r="H11" s="2" t="s">
        <v>28</v>
      </c>
      <c r="I11" s="2" t="s">
        <v>38</v>
      </c>
      <c r="J11" s="2" t="s">
        <v>17</v>
      </c>
      <c r="K11" s="2"/>
      <c r="L11" s="2" t="s">
        <v>154</v>
      </c>
      <c r="M11" s="2" t="str">
        <f>"SELECT /*+ PARALLEL(2) */ ASSETS_NO FROM "&amp; G11&amp; " WHERE ASSETS_NO NOT IN (SELECT ASSETS_NO FROM TNID_BASSREGSTR WHERE PRPRTY_KND_CODE = 'A')"</f>
        <v>SELECT /*+ PARALLEL(2) */ ASSETS_NO FROM TNID_LADREGSTR WHERE ASSETS_NO NOT IN (SELECT ASSETS_NO FROM TNID_BASSREGSTR WHERE PRPRTY_KND_CODE = 'A')</v>
      </c>
      <c r="N11" s="2"/>
      <c r="O11" s="2"/>
      <c r="P11" s="2" t="str">
        <f t="shared" ref="P11:P20" si="0">"TB_ERR_"&amp;MID(G11,6,100) &amp; "_001"</f>
        <v>TB_ERR_LADREGSTR_001</v>
      </c>
      <c r="Q11" s="2" t="s">
        <v>287</v>
      </c>
      <c r="R11" s="2"/>
      <c r="S11" s="2" t="s">
        <v>309</v>
      </c>
      <c r="T11" s="8">
        <f ca="1">NOW()</f>
        <v>41963.603144560184</v>
      </c>
      <c r="U11" s="2" t="s">
        <v>152</v>
      </c>
      <c r="V11" s="8">
        <f ca="1">NOW()</f>
        <v>41963.603144560184</v>
      </c>
      <c r="W11" s="2" t="s">
        <v>152</v>
      </c>
    </row>
    <row r="12" spans="1:23">
      <c r="A12" s="7" t="s">
        <v>314</v>
      </c>
      <c r="B12" s="2" t="s">
        <v>62</v>
      </c>
      <c r="C12" s="2" t="s">
        <v>301</v>
      </c>
      <c r="D12" s="2" t="s">
        <v>14</v>
      </c>
      <c r="E12" s="2" t="s">
        <v>14</v>
      </c>
      <c r="F12" s="2" t="s">
        <v>154</v>
      </c>
      <c r="G12" s="2" t="s">
        <v>21</v>
      </c>
      <c r="H12" s="2" t="s">
        <v>27</v>
      </c>
      <c r="I12" s="2" t="s">
        <v>37</v>
      </c>
      <c r="J12" s="2" t="s">
        <v>17</v>
      </c>
      <c r="K12" s="2"/>
      <c r="L12" s="2" t="s">
        <v>154</v>
      </c>
      <c r="M12" s="2" t="str">
        <f>"SELECT /*+ PARALLEL(2) */  ASSETS_NO FROM "&amp; G12&amp; " WHERE ASSETS_NO NOT IN (SELECT ASSETS_NO FROM TNID_BASSREGSTR WHERE PRPRTY_KND_CODE = 'B')"</f>
        <v>SELECT /*+ PARALLEL(2) */  ASSETS_NO FROM TNID_BULDREGSTR WHERE ASSETS_NO NOT IN (SELECT ASSETS_NO FROM TNID_BASSREGSTR WHERE PRPRTY_KND_CODE = 'B')</v>
      </c>
      <c r="N12" s="2"/>
      <c r="O12" s="2"/>
      <c r="P12" s="2" t="str">
        <f t="shared" si="0"/>
        <v>TB_ERR_BULDREGSTR_001</v>
      </c>
      <c r="Q12" s="2" t="s">
        <v>287</v>
      </c>
      <c r="R12" s="2"/>
      <c r="S12" s="2" t="s">
        <v>309</v>
      </c>
      <c r="T12" s="8">
        <f t="shared" ref="T12:T20" ca="1" si="1">NOW()</f>
        <v>41963.603144560184</v>
      </c>
      <c r="U12" s="2" t="s">
        <v>152</v>
      </c>
      <c r="V12" s="8">
        <f t="shared" ref="V12:V20" ca="1" si="2">NOW()</f>
        <v>41963.603144560184</v>
      </c>
      <c r="W12" s="2" t="s">
        <v>152</v>
      </c>
    </row>
    <row r="13" spans="1:23">
      <c r="A13" s="7" t="s">
        <v>314</v>
      </c>
      <c r="B13" s="2" t="s">
        <v>63</v>
      </c>
      <c r="C13" s="2" t="s">
        <v>301</v>
      </c>
      <c r="D13" s="2" t="s">
        <v>14</v>
      </c>
      <c r="E13" s="2" t="s">
        <v>14</v>
      </c>
      <c r="F13" s="2" t="s">
        <v>154</v>
      </c>
      <c r="G13" s="2" t="s">
        <v>24</v>
      </c>
      <c r="H13" s="2" t="s">
        <v>30</v>
      </c>
      <c r="I13" s="2" t="s">
        <v>40</v>
      </c>
      <c r="J13" s="2" t="s">
        <v>17</v>
      </c>
      <c r="K13" s="2"/>
      <c r="L13" s="2" t="s">
        <v>154</v>
      </c>
      <c r="M13" s="2" t="str">
        <f>"SELECT /*+ PARALLEL(2) */ ASSETS_NO FROM "&amp; G13&amp; " WHERE ASSETS_NO NOT IN (SELECT ASSETS_NO FROM TNID_BASSREGSTR WHERE PRPRTY_KND_CODE = 'C')"</f>
        <v>SELECT /*+ PARALLEL(2) */ ASSETS_NO FROM TNID_STNDTRIREGSTR WHERE ASSETS_NO NOT IN (SELECT ASSETS_NO FROM TNID_BASSREGSTR WHERE PRPRTY_KND_CODE = 'C')</v>
      </c>
      <c r="N13" s="2"/>
      <c r="O13" s="2"/>
      <c r="P13" s="2" t="str">
        <f t="shared" si="0"/>
        <v>TB_ERR_STNDTRIREGSTR_001</v>
      </c>
      <c r="Q13" s="2" t="s">
        <v>287</v>
      </c>
      <c r="R13" s="2"/>
      <c r="S13" s="2" t="s">
        <v>309</v>
      </c>
      <c r="T13" s="8">
        <f t="shared" ca="1" si="1"/>
        <v>41963.603144560184</v>
      </c>
      <c r="U13" s="2" t="s">
        <v>152</v>
      </c>
      <c r="V13" s="8">
        <f t="shared" ca="1" si="2"/>
        <v>41963.603144560184</v>
      </c>
      <c r="W13" s="2" t="s">
        <v>152</v>
      </c>
    </row>
    <row r="14" spans="1:23">
      <c r="A14" s="7" t="s">
        <v>314</v>
      </c>
      <c r="B14" s="2" t="s">
        <v>64</v>
      </c>
      <c r="C14" s="2" t="s">
        <v>301</v>
      </c>
      <c r="D14" s="2" t="s">
        <v>14</v>
      </c>
      <c r="E14" s="2" t="s">
        <v>14</v>
      </c>
      <c r="F14" s="2" t="s">
        <v>154</v>
      </c>
      <c r="G14" s="2" t="s">
        <v>41</v>
      </c>
      <c r="H14" s="2" t="s">
        <v>44</v>
      </c>
      <c r="I14" s="2" t="s">
        <v>47</v>
      </c>
      <c r="J14" s="2" t="s">
        <v>17</v>
      </c>
      <c r="K14" s="2"/>
      <c r="L14" s="2" t="s">
        <v>154</v>
      </c>
      <c r="M14" s="2" t="str">
        <f>"SELECT /*+ PARALLEL(2) */ ASSETS_NO FROM "&amp; G14&amp; " WHERE ASSETS_NO NOT IN (SELECT ASSETS_NO FROM TNID_BASSREGSTR WHERE PRPRTY_KND_CODE = 'D')"</f>
        <v>SELECT /*+ PARALLEL(2) */ ASSETS_NO FROM TNID_MCHN_UTNSIL_RGSTR_D WHERE ASSETS_NO NOT IN (SELECT ASSETS_NO FROM TNID_BASSREGSTR WHERE PRPRTY_KND_CODE = 'D')</v>
      </c>
      <c r="N14" s="2"/>
      <c r="O14" s="2"/>
      <c r="P14" s="2" t="str">
        <f t="shared" si="0"/>
        <v>TB_ERR_MCHN_UTNSIL_RGSTR_D_001</v>
      </c>
      <c r="Q14" s="2" t="s">
        <v>287</v>
      </c>
      <c r="R14" s="2"/>
      <c r="S14" s="2" t="s">
        <v>309</v>
      </c>
      <c r="T14" s="8">
        <f t="shared" ca="1" si="1"/>
        <v>41963.603144560184</v>
      </c>
      <c r="U14" s="2" t="s">
        <v>152</v>
      </c>
      <c r="V14" s="8">
        <f t="shared" ca="1" si="2"/>
        <v>41963.603144560184</v>
      </c>
      <c r="W14" s="2" t="s">
        <v>152</v>
      </c>
    </row>
    <row r="15" spans="1:23">
      <c r="A15" s="7" t="s">
        <v>314</v>
      </c>
      <c r="B15" s="2" t="s">
        <v>65</v>
      </c>
      <c r="C15" s="2" t="s">
        <v>301</v>
      </c>
      <c r="D15" s="2" t="s">
        <v>14</v>
      </c>
      <c r="E15" s="2" t="s">
        <v>14</v>
      </c>
      <c r="F15" s="2" t="s">
        <v>154</v>
      </c>
      <c r="G15" s="2" t="s">
        <v>22</v>
      </c>
      <c r="H15" s="2" t="s">
        <v>25</v>
      </c>
      <c r="I15" s="2" t="s">
        <v>33</v>
      </c>
      <c r="J15" s="2" t="s">
        <v>17</v>
      </c>
      <c r="K15" s="2"/>
      <c r="L15" s="2" t="s">
        <v>154</v>
      </c>
      <c r="M15" s="2" t="str">
        <f>"SELECT /*+ PARALLEL(2) */ ASSETS_NO FROM "&amp; G15&amp; " WHERE ASSETS_NO NOT IN (SELECT ASSETS_NO FROM TNID_BASSREGSTR WHERE PRPRTY_KND_CODE = 'E')"</f>
        <v>SELECT /*+ PARALLEL(2) */ ASSETS_NO FROM TNID_ATCNREGSTR WHERE ASSETS_NO NOT IN (SELECT ASSETS_NO FROM TNID_BASSREGSTR WHERE PRPRTY_KND_CODE = 'E')</v>
      </c>
      <c r="N15" s="2"/>
      <c r="O15" s="2"/>
      <c r="P15" s="2" t="str">
        <f t="shared" si="0"/>
        <v>TB_ERR_ATCNREGSTR_001</v>
      </c>
      <c r="Q15" s="2" t="s">
        <v>287</v>
      </c>
      <c r="R15" s="2"/>
      <c r="S15" s="2" t="s">
        <v>309</v>
      </c>
      <c r="T15" s="8">
        <f t="shared" ca="1" si="1"/>
        <v>41963.603144560184</v>
      </c>
      <c r="U15" s="2" t="s">
        <v>152</v>
      </c>
      <c r="V15" s="8">
        <f t="shared" ca="1" si="2"/>
        <v>41963.603144560184</v>
      </c>
      <c r="W15" s="2" t="s">
        <v>152</v>
      </c>
    </row>
    <row r="16" spans="1:23">
      <c r="A16" s="7" t="s">
        <v>314</v>
      </c>
      <c r="B16" s="2" t="s">
        <v>66</v>
      </c>
      <c r="C16" s="2" t="s">
        <v>301</v>
      </c>
      <c r="D16" s="2" t="s">
        <v>14</v>
      </c>
      <c r="E16" s="2" t="s">
        <v>14</v>
      </c>
      <c r="F16" s="2" t="s">
        <v>154</v>
      </c>
      <c r="G16" s="2" t="s">
        <v>43</v>
      </c>
      <c r="H16" s="2" t="s">
        <v>46</v>
      </c>
      <c r="I16" s="2" t="s">
        <v>49</v>
      </c>
      <c r="J16" s="2" t="s">
        <v>17</v>
      </c>
      <c r="K16" s="2"/>
      <c r="L16" s="2" t="s">
        <v>154</v>
      </c>
      <c r="M16" s="2" t="str">
        <f>"SELECT /*+ PARALLEL(2) */ ASSETS_NO FROM "&amp; G16&amp; " WHERE ASSETS_NO NOT IN (SELECT ASSETS_NO FROM TNID_BASSREGSTR WHERE PRPRTY_KND_CODE = 'F')"</f>
        <v>SELECT /*+ PARALLEL(2) */ ASSETS_NO FROM TNID_SHIPARPLN_RGSTR_D WHERE ASSETS_NO NOT IN (SELECT ASSETS_NO FROM TNID_BASSREGSTR WHERE PRPRTY_KND_CODE = 'F')</v>
      </c>
      <c r="N16" s="2"/>
      <c r="O16" s="2"/>
      <c r="P16" s="2" t="str">
        <f t="shared" si="0"/>
        <v>TB_ERR_SHIPARPLN_RGSTR_D_001</v>
      </c>
      <c r="Q16" s="2" t="s">
        <v>287</v>
      </c>
      <c r="R16" s="2"/>
      <c r="S16" s="2" t="s">
        <v>309</v>
      </c>
      <c r="T16" s="8">
        <f t="shared" ca="1" si="1"/>
        <v>41963.603144560184</v>
      </c>
      <c r="U16" s="2" t="s">
        <v>152</v>
      </c>
      <c r="V16" s="8">
        <f t="shared" ca="1" si="2"/>
        <v>41963.603144560184</v>
      </c>
      <c r="W16" s="2" t="s">
        <v>152</v>
      </c>
    </row>
    <row r="17" spans="1:23">
      <c r="A17" s="7" t="s">
        <v>314</v>
      </c>
      <c r="B17" s="2" t="s">
        <v>67</v>
      </c>
      <c r="C17" s="2" t="s">
        <v>301</v>
      </c>
      <c r="D17" s="2" t="s">
        <v>14</v>
      </c>
      <c r="E17" s="2" t="s">
        <v>14</v>
      </c>
      <c r="F17" s="2" t="s">
        <v>154</v>
      </c>
      <c r="G17" s="2" t="s">
        <v>42</v>
      </c>
      <c r="H17" s="2" t="s">
        <v>45</v>
      </c>
      <c r="I17" s="2" t="s">
        <v>48</v>
      </c>
      <c r="J17" s="2" t="s">
        <v>17</v>
      </c>
      <c r="K17" s="2"/>
      <c r="L17" s="2" t="s">
        <v>154</v>
      </c>
      <c r="M17" s="2" t="str">
        <f>"SELECT /*+ PARALLEL(2) */ ASSETS_NO FROM "&amp; G17&amp; " WHERE ASSETS_NO NOT IN (SELECT ASSETS_NO FROM TNID_BASSREGSTR WHERE PRPRTY_KND_CODE = 'G')"</f>
        <v>SELECT /*+ PARALLEL(2) */ ASSETS_NO FROM TNID_NGPT_RGSTR_D WHERE ASSETS_NO NOT IN (SELECT ASSETS_NO FROM TNID_BASSREGSTR WHERE PRPRTY_KND_CODE = 'G')</v>
      </c>
      <c r="N17" s="2"/>
      <c r="O17" s="2"/>
      <c r="P17" s="2" t="str">
        <f t="shared" si="0"/>
        <v>TB_ERR_NGPT_RGSTR_D_001</v>
      </c>
      <c r="Q17" s="2" t="s">
        <v>287</v>
      </c>
      <c r="R17" s="2"/>
      <c r="S17" s="2" t="s">
        <v>309</v>
      </c>
      <c r="T17" s="8">
        <f t="shared" ca="1" si="1"/>
        <v>41963.603144560184</v>
      </c>
      <c r="U17" s="2" t="s">
        <v>152</v>
      </c>
      <c r="V17" s="8">
        <f t="shared" ca="1" si="2"/>
        <v>41963.603144560184</v>
      </c>
      <c r="W17" s="2" t="s">
        <v>152</v>
      </c>
    </row>
    <row r="18" spans="1:23">
      <c r="A18" s="7" t="s">
        <v>314</v>
      </c>
      <c r="B18" s="2" t="s">
        <v>68</v>
      </c>
      <c r="C18" s="2" t="s">
        <v>301</v>
      </c>
      <c r="D18" s="2" t="s">
        <v>14</v>
      </c>
      <c r="E18" s="2" t="s">
        <v>14</v>
      </c>
      <c r="F18" s="2" t="s">
        <v>154</v>
      </c>
      <c r="G18" s="2" t="s">
        <v>23</v>
      </c>
      <c r="H18" s="2" t="s">
        <v>29</v>
      </c>
      <c r="I18" s="2" t="s">
        <v>39</v>
      </c>
      <c r="J18" s="2" t="s">
        <v>17</v>
      </c>
      <c r="K18" s="2"/>
      <c r="L18" s="2" t="s">
        <v>154</v>
      </c>
      <c r="M18" s="2" t="str">
        <f>"SELECT /*+ PARALLEL(2) */ ASSETS_NO FROM "&amp; G18&amp; " WHERE ASSETS_NO NOT IN (SELECT ASSETS_NO FROM TNID_BASSREGSTR WHERE PRPRTY_KND_CODE = 'H');"</f>
        <v>SELECT /*+ PARALLEL(2) */ ASSETS_NO FROM TNID_SECRITSREGSTR WHERE ASSETS_NO NOT IN (SELECT ASSETS_NO FROM TNID_BASSREGSTR WHERE PRPRTY_KND_CODE = 'H');</v>
      </c>
      <c r="N18" s="2"/>
      <c r="O18" s="2"/>
      <c r="P18" s="2" t="str">
        <f t="shared" si="0"/>
        <v>TB_ERR_SECRITSREGSTR_001</v>
      </c>
      <c r="Q18" s="2" t="s">
        <v>287</v>
      </c>
      <c r="R18" s="2"/>
      <c r="S18" s="2" t="s">
        <v>309</v>
      </c>
      <c r="T18" s="8">
        <f t="shared" ca="1" si="1"/>
        <v>41963.603144560184</v>
      </c>
      <c r="U18" s="2" t="s">
        <v>152</v>
      </c>
      <c r="V18" s="8">
        <f t="shared" ca="1" si="2"/>
        <v>41963.603144560184</v>
      </c>
      <c r="W18" s="2" t="s">
        <v>152</v>
      </c>
    </row>
    <row r="19" spans="1:23" ht="364.5">
      <c r="A19" s="7" t="s">
        <v>314</v>
      </c>
      <c r="B19" s="2" t="s">
        <v>69</v>
      </c>
      <c r="C19" s="2" t="s">
        <v>301</v>
      </c>
      <c r="D19" s="2" t="s">
        <v>14</v>
      </c>
      <c r="E19" s="2" t="s">
        <v>14</v>
      </c>
      <c r="F19" s="2" t="s">
        <v>154</v>
      </c>
      <c r="G19" s="2" t="s">
        <v>18</v>
      </c>
      <c r="H19" s="2" t="s">
        <v>26</v>
      </c>
      <c r="I19" s="2" t="s">
        <v>20</v>
      </c>
      <c r="J19" s="2" t="s">
        <v>19</v>
      </c>
      <c r="K19" s="2"/>
      <c r="L19" s="2" t="s">
        <v>154</v>
      </c>
      <c r="M19" s="3" t="s">
        <v>316</v>
      </c>
      <c r="N19" s="2"/>
      <c r="O19" s="2"/>
      <c r="P19" s="2" t="str">
        <f t="shared" si="0"/>
        <v>TB_ERR_BASSREGSTR_001</v>
      </c>
      <c r="Q19" s="2" t="s">
        <v>287</v>
      </c>
      <c r="R19" s="2"/>
      <c r="S19" s="2" t="s">
        <v>309</v>
      </c>
      <c r="T19" s="8">
        <f t="shared" ca="1" si="1"/>
        <v>41963.603144560184</v>
      </c>
      <c r="U19" s="2" t="s">
        <v>152</v>
      </c>
      <c r="V19" s="8">
        <f t="shared" ca="1" si="2"/>
        <v>41963.603144560184</v>
      </c>
      <c r="W19" s="2" t="s">
        <v>152</v>
      </c>
    </row>
    <row r="20" spans="1:23" ht="94.5">
      <c r="A20" s="7" t="s">
        <v>314</v>
      </c>
      <c r="B20" s="2" t="s">
        <v>70</v>
      </c>
      <c r="C20" s="2" t="s">
        <v>302</v>
      </c>
      <c r="D20" s="2" t="s">
        <v>52</v>
      </c>
      <c r="E20" s="2" t="s">
        <v>53</v>
      </c>
      <c r="F20" s="2" t="s">
        <v>154</v>
      </c>
      <c r="G20" s="2" t="s">
        <v>50</v>
      </c>
      <c r="H20" s="2" t="s">
        <v>51</v>
      </c>
      <c r="I20" s="3" t="s">
        <v>54</v>
      </c>
      <c r="J20" s="3" t="s">
        <v>55</v>
      </c>
      <c r="K20" s="2"/>
      <c r="L20" s="2" t="s">
        <v>154</v>
      </c>
      <c r="M20" s="3" t="s">
        <v>308</v>
      </c>
      <c r="N20" s="2"/>
      <c r="O20" s="2"/>
      <c r="P20" s="2" t="str">
        <f t="shared" si="0"/>
        <v>TB_ERR_CNTRCTINFO_D_001</v>
      </c>
      <c r="Q20" s="2" t="s">
        <v>287</v>
      </c>
      <c r="R20" s="2"/>
      <c r="S20" s="2" t="s">
        <v>153</v>
      </c>
      <c r="T20" s="8">
        <f t="shared" ca="1" si="1"/>
        <v>41963.603144560184</v>
      </c>
      <c r="U20" s="2" t="s">
        <v>152</v>
      </c>
      <c r="V20" s="8">
        <f t="shared" ca="1" si="2"/>
        <v>41963.603144560184</v>
      </c>
      <c r="W20" s="2" t="s">
        <v>152</v>
      </c>
    </row>
    <row r="21" spans="1:23">
      <c r="A21" s="7" t="s">
        <v>315</v>
      </c>
      <c r="B21" s="2" t="s">
        <v>71</v>
      </c>
      <c r="C21" s="2" t="s">
        <v>303</v>
      </c>
      <c r="D21" s="2"/>
      <c r="E21" s="2"/>
      <c r="F21" s="2" t="s">
        <v>154</v>
      </c>
      <c r="G21" s="2"/>
      <c r="H21" s="2" t="s">
        <v>78</v>
      </c>
      <c r="I21" s="2" t="s">
        <v>59</v>
      </c>
      <c r="J21" s="2"/>
      <c r="K21" s="2"/>
      <c r="L21" s="2" t="s">
        <v>154</v>
      </c>
      <c r="M21" s="2"/>
      <c r="N21" s="2"/>
      <c r="O21" s="2"/>
      <c r="P21" s="2"/>
      <c r="Q21" s="2" t="s">
        <v>287</v>
      </c>
      <c r="R21" s="2"/>
      <c r="S21" s="2" t="s">
        <v>153</v>
      </c>
      <c r="T21" s="2"/>
      <c r="U21" s="2"/>
      <c r="V21" s="2"/>
      <c r="W21" s="2"/>
    </row>
    <row r="22" spans="1:23">
      <c r="A22" s="7" t="s">
        <v>315</v>
      </c>
      <c r="B22" s="2" t="s">
        <v>72</v>
      </c>
      <c r="C22" s="2" t="s">
        <v>304</v>
      </c>
      <c r="D22" s="2"/>
      <c r="E22" s="2"/>
      <c r="F22" s="2" t="s">
        <v>154</v>
      </c>
      <c r="G22" s="2"/>
      <c r="H22" s="2" t="s">
        <v>79</v>
      </c>
      <c r="I22" s="2" t="s">
        <v>80</v>
      </c>
      <c r="J22" s="2" t="s">
        <v>81</v>
      </c>
      <c r="K22" s="2"/>
      <c r="L22" s="2" t="s">
        <v>154</v>
      </c>
      <c r="M22" s="2"/>
      <c r="N22" s="2"/>
      <c r="O22" s="2"/>
      <c r="P22" s="2"/>
      <c r="Q22" s="2" t="s">
        <v>287</v>
      </c>
      <c r="R22" s="2"/>
      <c r="S22" s="2" t="s">
        <v>153</v>
      </c>
      <c r="T22" s="2"/>
      <c r="U22" s="2"/>
      <c r="V22" s="2"/>
      <c r="W22" s="2"/>
    </row>
    <row r="23" spans="1:23">
      <c r="A23" s="7" t="s">
        <v>315</v>
      </c>
      <c r="B23" s="2" t="s">
        <v>73</v>
      </c>
      <c r="C23" s="2" t="s">
        <v>305</v>
      </c>
      <c r="D23" s="2"/>
      <c r="E23" s="2"/>
      <c r="F23" s="2" t="s">
        <v>154</v>
      </c>
      <c r="G23" s="2" t="s">
        <v>82</v>
      </c>
      <c r="H23" s="2" t="s">
        <v>83</v>
      </c>
      <c r="I23" s="2" t="s">
        <v>84</v>
      </c>
      <c r="J23" s="2" t="s">
        <v>85</v>
      </c>
      <c r="K23" s="2"/>
      <c r="L23" s="2" t="s">
        <v>154</v>
      </c>
      <c r="M23" s="2" t="s">
        <v>313</v>
      </c>
      <c r="N23" s="2"/>
      <c r="O23" s="2"/>
      <c r="P23" s="2" t="str">
        <f>"TB_ERR_"&amp;MID(G23,6,100) &amp; "_001"</f>
        <v>TB_ERR_CNTRCT_M_001</v>
      </c>
      <c r="Q23" s="2" t="s">
        <v>287</v>
      </c>
      <c r="R23" s="2"/>
      <c r="S23" s="2" t="s">
        <v>153</v>
      </c>
      <c r="T23" s="2"/>
      <c r="U23" s="2"/>
      <c r="V23" s="2"/>
      <c r="W23" s="2"/>
    </row>
    <row r="24" spans="1:23">
      <c r="A24" s="7" t="s">
        <v>279</v>
      </c>
      <c r="B24" s="2" t="s">
        <v>74</v>
      </c>
      <c r="C24" s="2" t="s">
        <v>305</v>
      </c>
      <c r="D24" s="2"/>
      <c r="E24" s="2"/>
      <c r="F24" s="2"/>
      <c r="G24" s="2"/>
      <c r="H24" s="2"/>
      <c r="I24" s="2" t="s">
        <v>110</v>
      </c>
      <c r="J24" s="2"/>
      <c r="K24" s="2"/>
      <c r="L24" s="2"/>
      <c r="M24" s="2"/>
      <c r="N24" s="2"/>
      <c r="O24" s="2"/>
      <c r="P24" s="2"/>
      <c r="Q24" s="2" t="s">
        <v>287</v>
      </c>
      <c r="R24" s="2"/>
      <c r="S24" s="2" t="s">
        <v>153</v>
      </c>
      <c r="T24" s="2"/>
      <c r="U24" s="2"/>
      <c r="V24" s="2"/>
      <c r="W24" s="2"/>
    </row>
    <row r="25" spans="1:23">
      <c r="A25" s="7" t="s">
        <v>315</v>
      </c>
      <c r="B25" s="2" t="s">
        <v>75</v>
      </c>
      <c r="C25" s="2" t="s">
        <v>280</v>
      </c>
      <c r="D25" s="2" t="s">
        <v>280</v>
      </c>
      <c r="E25" s="2" t="s">
        <v>280</v>
      </c>
      <c r="F25" s="2" t="s">
        <v>281</v>
      </c>
      <c r="G25" s="2" t="s">
        <v>283</v>
      </c>
      <c r="H25" s="2" t="s">
        <v>282</v>
      </c>
      <c r="I25" s="2" t="s">
        <v>294</v>
      </c>
      <c r="J25" s="2"/>
      <c r="K25" s="2"/>
      <c r="L25" s="2" t="s">
        <v>284</v>
      </c>
      <c r="M25" s="2" t="s">
        <v>296</v>
      </c>
      <c r="N25" s="2" t="s">
        <v>154</v>
      </c>
      <c r="O25" s="2" t="s">
        <v>310</v>
      </c>
      <c r="P25" s="2"/>
      <c r="Q25" s="2" t="s">
        <v>286</v>
      </c>
      <c r="R25" s="2"/>
      <c r="S25" s="2" t="s">
        <v>151</v>
      </c>
      <c r="T25" s="2"/>
      <c r="U25" s="2"/>
      <c r="V25" s="2"/>
      <c r="W25" s="2"/>
    </row>
    <row r="26" spans="1:23">
      <c r="A26" s="7" t="s">
        <v>279</v>
      </c>
      <c r="B26" s="2" t="s">
        <v>76</v>
      </c>
      <c r="C26" s="2" t="s">
        <v>280</v>
      </c>
      <c r="D26" s="2" t="s">
        <v>280</v>
      </c>
      <c r="E26" s="2" t="s">
        <v>280</v>
      </c>
      <c r="F26" s="2" t="s">
        <v>281</v>
      </c>
      <c r="G26" s="2" t="s">
        <v>283</v>
      </c>
      <c r="H26" s="2" t="s">
        <v>282</v>
      </c>
      <c r="I26" s="2" t="s">
        <v>294</v>
      </c>
      <c r="J26" s="2"/>
      <c r="K26" s="2"/>
      <c r="L26" s="2" t="s">
        <v>311</v>
      </c>
      <c r="M26" s="2" t="s">
        <v>285</v>
      </c>
      <c r="N26" s="2" t="s">
        <v>284</v>
      </c>
      <c r="O26" s="2" t="s">
        <v>312</v>
      </c>
      <c r="P26" s="2"/>
      <c r="Q26" s="2" t="s">
        <v>286</v>
      </c>
      <c r="R26" s="2"/>
      <c r="S26" s="2" t="s">
        <v>151</v>
      </c>
      <c r="T26" s="2"/>
      <c r="U26" s="2"/>
      <c r="V26" s="2"/>
      <c r="W26" s="2"/>
    </row>
    <row r="27" spans="1:23">
      <c r="A27" s="7" t="s">
        <v>315</v>
      </c>
      <c r="B27" s="2" t="s">
        <v>295</v>
      </c>
      <c r="C27" s="2" t="s">
        <v>280</v>
      </c>
      <c r="D27" s="2" t="s">
        <v>280</v>
      </c>
      <c r="E27" s="2" t="s">
        <v>280</v>
      </c>
      <c r="F27" s="2" t="s">
        <v>281</v>
      </c>
      <c r="G27" s="2" t="s">
        <v>283</v>
      </c>
      <c r="H27" s="2" t="s">
        <v>282</v>
      </c>
      <c r="I27" s="2" t="s">
        <v>294</v>
      </c>
      <c r="J27" s="2"/>
      <c r="K27" s="2"/>
      <c r="L27" s="2" t="s">
        <v>154</v>
      </c>
      <c r="M27" s="2" t="s">
        <v>298</v>
      </c>
      <c r="N27" s="2" t="s">
        <v>299</v>
      </c>
      <c r="O27" s="2" t="s">
        <v>297</v>
      </c>
      <c r="P27" s="2"/>
      <c r="Q27" s="2" t="s">
        <v>286</v>
      </c>
      <c r="R27" s="2"/>
      <c r="S27" s="2" t="s">
        <v>151</v>
      </c>
      <c r="T27" s="2"/>
      <c r="U27" s="2"/>
      <c r="V27" s="2"/>
      <c r="W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D58"/>
  <sheetViews>
    <sheetView workbookViewId="0">
      <selection activeCell="B10" sqref="B10"/>
    </sheetView>
  </sheetViews>
  <sheetFormatPr defaultRowHeight="13.5"/>
  <cols>
    <col min="2" max="2" width="93.7109375" customWidth="1"/>
    <col min="4" max="4" width="99.28515625" bestFit="1" customWidth="1"/>
  </cols>
  <sheetData>
    <row r="1" spans="2:4">
      <c r="B1" t="s">
        <v>226</v>
      </c>
      <c r="D1" t="s">
        <v>209</v>
      </c>
    </row>
    <row r="2" spans="2:4">
      <c r="B2" t="s">
        <v>227</v>
      </c>
      <c r="D2" t="s">
        <v>193</v>
      </c>
    </row>
    <row r="3" spans="2:4">
      <c r="B3" t="s">
        <v>228</v>
      </c>
      <c r="D3" t="s">
        <v>194</v>
      </c>
    </row>
    <row r="4" spans="2:4">
      <c r="B4" t="s">
        <v>306</v>
      </c>
      <c r="D4" t="s">
        <v>195</v>
      </c>
    </row>
    <row r="5" spans="2:4">
      <c r="B5" t="s">
        <v>229</v>
      </c>
      <c r="D5" t="s">
        <v>196</v>
      </c>
    </row>
    <row r="6" spans="2:4">
      <c r="B6" t="s">
        <v>230</v>
      </c>
      <c r="D6" t="s">
        <v>197</v>
      </c>
    </row>
    <row r="7" spans="2:4">
      <c r="B7" t="s">
        <v>231</v>
      </c>
      <c r="D7" t="s">
        <v>198</v>
      </c>
    </row>
    <row r="8" spans="2:4">
      <c r="B8" t="s">
        <v>232</v>
      </c>
      <c r="D8" t="s">
        <v>199</v>
      </c>
    </row>
    <row r="9" spans="2:4">
      <c r="B9" t="s">
        <v>233</v>
      </c>
      <c r="D9" t="s">
        <v>200</v>
      </c>
    </row>
    <row r="10" spans="2:4">
      <c r="B10" t="s">
        <v>234</v>
      </c>
      <c r="D10" t="s">
        <v>201</v>
      </c>
    </row>
    <row r="11" spans="2:4">
      <c r="B11" t="s">
        <v>235</v>
      </c>
      <c r="D11" t="s">
        <v>202</v>
      </c>
    </row>
    <row r="12" spans="2:4">
      <c r="B12" t="s">
        <v>236</v>
      </c>
      <c r="D12" t="s">
        <v>203</v>
      </c>
    </row>
    <row r="13" spans="2:4">
      <c r="B13" t="s">
        <v>237</v>
      </c>
      <c r="D13" t="s">
        <v>204</v>
      </c>
    </row>
    <row r="14" spans="2:4">
      <c r="B14" t="s">
        <v>238</v>
      </c>
      <c r="D14" t="s">
        <v>205</v>
      </c>
    </row>
    <row r="15" spans="2:4">
      <c r="B15" t="s">
        <v>239</v>
      </c>
      <c r="D15" t="s">
        <v>206</v>
      </c>
    </row>
    <row r="16" spans="2:4">
      <c r="B16" t="s">
        <v>240</v>
      </c>
    </row>
    <row r="17" spans="2:4">
      <c r="B17" t="s">
        <v>241</v>
      </c>
      <c r="D17" t="s">
        <v>210</v>
      </c>
    </row>
    <row r="18" spans="2:4">
      <c r="B18" t="s">
        <v>292</v>
      </c>
      <c r="D18" t="s">
        <v>211</v>
      </c>
    </row>
    <row r="19" spans="2:4">
      <c r="B19" t="s">
        <v>242</v>
      </c>
      <c r="D19" t="s">
        <v>207</v>
      </c>
    </row>
    <row r="20" spans="2:4">
      <c r="B20" t="s">
        <v>243</v>
      </c>
      <c r="D20" t="s">
        <v>208</v>
      </c>
    </row>
    <row r="21" spans="2:4">
      <c r="B21" t="s">
        <v>244</v>
      </c>
    </row>
    <row r="22" spans="2:4">
      <c r="B22" t="s">
        <v>245</v>
      </c>
    </row>
    <row r="23" spans="2:4">
      <c r="B23" t="s">
        <v>246</v>
      </c>
      <c r="D23" t="s">
        <v>212</v>
      </c>
    </row>
    <row r="24" spans="2:4">
      <c r="B24" t="s">
        <v>247</v>
      </c>
      <c r="D24" t="s">
        <v>213</v>
      </c>
    </row>
    <row r="25" spans="2:4">
      <c r="B25" t="s">
        <v>248</v>
      </c>
      <c r="D25" t="s">
        <v>214</v>
      </c>
    </row>
    <row r="26" spans="2:4">
      <c r="B26" t="s">
        <v>274</v>
      </c>
      <c r="D26" t="s">
        <v>215</v>
      </c>
    </row>
    <row r="27" spans="2:4">
      <c r="D27" t="s">
        <v>216</v>
      </c>
    </row>
    <row r="28" spans="2:4">
      <c r="B28" t="s">
        <v>249</v>
      </c>
      <c r="D28" t="s">
        <v>217</v>
      </c>
    </row>
    <row r="29" spans="2:4">
      <c r="B29" t="s">
        <v>250</v>
      </c>
      <c r="D29" t="s">
        <v>218</v>
      </c>
    </row>
    <row r="30" spans="2:4">
      <c r="B30" t="s">
        <v>275</v>
      </c>
      <c r="D30" t="s">
        <v>219</v>
      </c>
    </row>
    <row r="31" spans="2:4">
      <c r="D31" t="s">
        <v>220</v>
      </c>
    </row>
    <row r="32" spans="2:4">
      <c r="B32" t="s">
        <v>251</v>
      </c>
      <c r="D32" t="s">
        <v>221</v>
      </c>
    </row>
    <row r="33" spans="2:4">
      <c r="B33" t="s">
        <v>276</v>
      </c>
      <c r="D33" t="s">
        <v>222</v>
      </c>
    </row>
    <row r="34" spans="2:4">
      <c r="D34" t="s">
        <v>223</v>
      </c>
    </row>
    <row r="35" spans="2:4">
      <c r="D35" t="s">
        <v>224</v>
      </c>
    </row>
    <row r="36" spans="2:4">
      <c r="B36" t="s">
        <v>252</v>
      </c>
      <c r="D36" t="s">
        <v>225</v>
      </c>
    </row>
    <row r="37" spans="2:4">
      <c r="B37" t="s">
        <v>253</v>
      </c>
    </row>
    <row r="38" spans="2:4">
      <c r="B38" t="s">
        <v>254</v>
      </c>
    </row>
    <row r="39" spans="2:4">
      <c r="B39" t="s">
        <v>255</v>
      </c>
    </row>
    <row r="40" spans="2:4">
      <c r="B40" t="s">
        <v>256</v>
      </c>
    </row>
    <row r="41" spans="2:4">
      <c r="B41" t="s">
        <v>257</v>
      </c>
    </row>
    <row r="42" spans="2:4">
      <c r="B42" t="s">
        <v>258</v>
      </c>
    </row>
    <row r="43" spans="2:4">
      <c r="B43" t="s">
        <v>259</v>
      </c>
    </row>
    <row r="44" spans="2:4">
      <c r="B44" t="s">
        <v>260</v>
      </c>
    </row>
    <row r="45" spans="2:4">
      <c r="B45" t="s">
        <v>261</v>
      </c>
    </row>
    <row r="46" spans="2:4">
      <c r="B46" t="s">
        <v>262</v>
      </c>
    </row>
    <row r="47" spans="2:4">
      <c r="B47" t="s">
        <v>263</v>
      </c>
    </row>
    <row r="48" spans="2:4">
      <c r="B48" t="s">
        <v>264</v>
      </c>
    </row>
    <row r="49" spans="2:2">
      <c r="B49" t="s">
        <v>265</v>
      </c>
    </row>
    <row r="50" spans="2:2">
      <c r="B50" t="s">
        <v>266</v>
      </c>
    </row>
    <row r="51" spans="2:2">
      <c r="B51" t="s">
        <v>267</v>
      </c>
    </row>
    <row r="52" spans="2:2">
      <c r="B52" t="s">
        <v>293</v>
      </c>
    </row>
    <row r="53" spans="2:2">
      <c r="B53" t="s">
        <v>268</v>
      </c>
    </row>
    <row r="54" spans="2:2">
      <c r="B54" t="s">
        <v>269</v>
      </c>
    </row>
    <row r="55" spans="2:2">
      <c r="B55" t="s">
        <v>270</v>
      </c>
    </row>
    <row r="56" spans="2:2">
      <c r="B56" t="s">
        <v>271</v>
      </c>
    </row>
    <row r="57" spans="2:2">
      <c r="B57" t="s">
        <v>272</v>
      </c>
    </row>
    <row r="58" spans="2:2">
      <c r="B58" t="s">
        <v>273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R9" sqref="R9"/>
    </sheetView>
  </sheetViews>
  <sheetFormatPr defaultRowHeight="13.5"/>
  <cols>
    <col min="25" max="25" width="17" bestFit="1" customWidth="1"/>
    <col min="27" max="27" width="17" bestFit="1" customWidth="1"/>
  </cols>
  <sheetData>
    <row r="1" spans="1:28">
      <c r="A1" s="4" t="s">
        <v>86</v>
      </c>
      <c r="B1" s="5" t="s">
        <v>385</v>
      </c>
      <c r="C1" s="4" t="s">
        <v>87</v>
      </c>
      <c r="D1" s="5" t="s">
        <v>149</v>
      </c>
      <c r="E1" s="4" t="s">
        <v>88</v>
      </c>
      <c r="F1" s="5" t="s">
        <v>386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4" t="s">
        <v>89</v>
      </c>
      <c r="B2" s="16" t="s">
        <v>387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>
      <c r="A3" s="4" t="s">
        <v>90</v>
      </c>
      <c r="B3" s="6" t="s">
        <v>112</v>
      </c>
      <c r="C3" s="6" t="s">
        <v>114</v>
      </c>
      <c r="D3" s="6" t="s">
        <v>115</v>
      </c>
      <c r="E3" s="6" t="s">
        <v>116</v>
      </c>
      <c r="F3" s="6" t="s">
        <v>410</v>
      </c>
      <c r="G3" s="6" t="s">
        <v>411</v>
      </c>
      <c r="H3" s="6" t="s">
        <v>412</v>
      </c>
      <c r="I3" s="6" t="s">
        <v>413</v>
      </c>
      <c r="J3" s="6" t="s">
        <v>414</v>
      </c>
      <c r="K3" s="6" t="s">
        <v>415</v>
      </c>
      <c r="L3" s="6" t="s">
        <v>417</v>
      </c>
      <c r="M3" s="6" t="s">
        <v>419</v>
      </c>
      <c r="N3" s="6" t="s">
        <v>143</v>
      </c>
      <c r="O3" s="6" t="s">
        <v>144</v>
      </c>
      <c r="P3" s="6" t="s">
        <v>145</v>
      </c>
      <c r="Q3" s="6" t="s">
        <v>398</v>
      </c>
      <c r="R3" s="6" t="s">
        <v>400</v>
      </c>
      <c r="S3" s="6" t="s">
        <v>402</v>
      </c>
      <c r="T3" s="6" t="s">
        <v>404</v>
      </c>
      <c r="U3" s="6" t="s">
        <v>405</v>
      </c>
      <c r="V3" s="6" t="s">
        <v>407</v>
      </c>
      <c r="W3" s="6" t="s">
        <v>150</v>
      </c>
      <c r="X3" s="6" t="s">
        <v>119</v>
      </c>
      <c r="Y3" s="6" t="s">
        <v>134</v>
      </c>
      <c r="Z3" s="6" t="s">
        <v>136</v>
      </c>
      <c r="AA3" s="6" t="s">
        <v>139</v>
      </c>
      <c r="AB3" s="6" t="s">
        <v>140</v>
      </c>
    </row>
    <row r="4" spans="1:28">
      <c r="A4" s="4" t="s">
        <v>91</v>
      </c>
      <c r="B4" s="5" t="s">
        <v>120</v>
      </c>
      <c r="C4" s="5" t="s">
        <v>121</v>
      </c>
      <c r="D4" s="5" t="s">
        <v>389</v>
      </c>
      <c r="E4" s="5" t="s">
        <v>390</v>
      </c>
      <c r="F4" s="5" t="s">
        <v>391</v>
      </c>
      <c r="G4" s="5" t="s">
        <v>392</v>
      </c>
      <c r="H4" s="5" t="s">
        <v>393</v>
      </c>
      <c r="I4" s="5" t="s">
        <v>394</v>
      </c>
      <c r="J4" s="5" t="s">
        <v>395</v>
      </c>
      <c r="K4" s="5" t="s">
        <v>416</v>
      </c>
      <c r="L4" s="5" t="s">
        <v>418</v>
      </c>
      <c r="M4" s="5" t="s">
        <v>420</v>
      </c>
      <c r="N4" s="5" t="s">
        <v>128</v>
      </c>
      <c r="O4" s="5" t="s">
        <v>396</v>
      </c>
      <c r="P4" s="5" t="s">
        <v>397</v>
      </c>
      <c r="Q4" s="5" t="s">
        <v>399</v>
      </c>
      <c r="R4" s="5" t="s">
        <v>401</v>
      </c>
      <c r="S4" s="5" t="s">
        <v>403</v>
      </c>
      <c r="T4" s="5" t="s">
        <v>132</v>
      </c>
      <c r="U4" s="5" t="s">
        <v>406</v>
      </c>
      <c r="V4" s="5" t="s">
        <v>408</v>
      </c>
      <c r="W4" s="5" t="s">
        <v>105</v>
      </c>
      <c r="X4" s="5" t="s">
        <v>409</v>
      </c>
      <c r="Y4" s="5" t="s">
        <v>135</v>
      </c>
      <c r="Z4" s="5" t="s">
        <v>137</v>
      </c>
      <c r="AA4" s="5" t="s">
        <v>142</v>
      </c>
      <c r="AB4" s="5" t="s">
        <v>141</v>
      </c>
    </row>
    <row r="5" spans="1:28">
      <c r="A5" s="4" t="s">
        <v>92</v>
      </c>
      <c r="B5" s="5" t="s">
        <v>138</v>
      </c>
      <c r="C5" s="5" t="s">
        <v>388</v>
      </c>
      <c r="D5" s="5" t="s">
        <v>100</v>
      </c>
      <c r="E5" s="5" t="s">
        <v>100</v>
      </c>
      <c r="F5" s="5" t="s">
        <v>388</v>
      </c>
      <c r="G5" s="5" t="s">
        <v>388</v>
      </c>
      <c r="H5" s="5" t="s">
        <v>388</v>
      </c>
      <c r="I5" s="5" t="s">
        <v>102</v>
      </c>
      <c r="J5" s="5" t="s">
        <v>102</v>
      </c>
      <c r="K5" s="5" t="s">
        <v>388</v>
      </c>
      <c r="L5" s="5" t="s">
        <v>388</v>
      </c>
      <c r="M5" s="5" t="s">
        <v>102</v>
      </c>
      <c r="N5" s="5" t="s">
        <v>103</v>
      </c>
      <c r="O5" s="5" t="s">
        <v>103</v>
      </c>
      <c r="P5" s="5" t="s">
        <v>103</v>
      </c>
      <c r="Q5" s="5" t="s">
        <v>101</v>
      </c>
      <c r="R5" s="5" t="s">
        <v>104</v>
      </c>
      <c r="S5" s="5" t="s">
        <v>101</v>
      </c>
      <c r="T5" s="5" t="s">
        <v>104</v>
      </c>
      <c r="U5" s="5" t="s">
        <v>101</v>
      </c>
      <c r="V5" s="5" t="s">
        <v>98</v>
      </c>
      <c r="W5" s="5" t="s">
        <v>102</v>
      </c>
      <c r="X5" s="5" t="s">
        <v>107</v>
      </c>
      <c r="Y5" s="5" t="s">
        <v>108</v>
      </c>
      <c r="Z5" s="5" t="s">
        <v>138</v>
      </c>
      <c r="AA5" s="5" t="s">
        <v>108</v>
      </c>
      <c r="AB5" s="5" t="s">
        <v>138</v>
      </c>
    </row>
    <row r="6" spans="1:28">
      <c r="A6" s="4" t="s">
        <v>93</v>
      </c>
      <c r="B6" s="5" t="s">
        <v>96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</row>
    <row r="7" spans="1:28">
      <c r="A7" s="4" t="s">
        <v>94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4" t="s">
        <v>95</v>
      </c>
      <c r="B8" s="5" t="s">
        <v>97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7" t="s">
        <v>279</v>
      </c>
      <c r="B9" t="s">
        <v>716</v>
      </c>
      <c r="C9" t="s">
        <v>429</v>
      </c>
      <c r="D9" t="s">
        <v>430</v>
      </c>
      <c r="E9" t="s">
        <v>431</v>
      </c>
      <c r="F9" t="s">
        <v>430</v>
      </c>
      <c r="G9" t="s">
        <v>709</v>
      </c>
      <c r="I9" t="s">
        <v>710</v>
      </c>
      <c r="K9" t="s">
        <v>434</v>
      </c>
      <c r="L9" t="str">
        <f>G9</f>
        <v>TM_SA_SAVLDHOLDSTTUS</v>
      </c>
      <c r="M9" t="str">
        <f>I9</f>
        <v>DM_SA_비축토지보유현황</v>
      </c>
      <c r="N9" t="str">
        <f t="shared" ref="N9:N67" si="0">"건수검증(HIVE_DM -&gt; ORACLE DM):"&amp;G9</f>
        <v>건수검증(HIVE_DM -&gt; ORACLE DM):TM_SA_SAVLDHOLDSTTUS</v>
      </c>
      <c r="O9" t="s">
        <v>435</v>
      </c>
      <c r="Q9" t="s">
        <v>436</v>
      </c>
      <c r="R9" t="str">
        <f>"SELECT COUNT(*) FROM ETL_DEV."&amp;G9</f>
        <v>SELECT COUNT(*) FROM ETL_DEV.TM_SA_SAVLDHOLDSTTUS</v>
      </c>
      <c r="S9" t="s">
        <v>437</v>
      </c>
      <c r="T9" t="str">
        <f t="shared" ref="T9:T67" si="1">"SELECT COUNT(*) FROM DM."&amp;G9</f>
        <v>SELECT COUNT(*) FROM DM.TM_SA_SAVLDHOLDSTTUS</v>
      </c>
      <c r="V9" t="s">
        <v>438</v>
      </c>
      <c r="X9" t="s">
        <v>439</v>
      </c>
      <c r="Y9" s="15">
        <f t="shared" ref="Y9:Y67" ca="1" si="2">NOW()</f>
        <v>41963.603144560184</v>
      </c>
      <c r="Z9" t="s">
        <v>440</v>
      </c>
      <c r="AA9" s="15">
        <f t="shared" ref="AA9:AA67" ca="1" si="3">NOW()</f>
        <v>41963.603144560184</v>
      </c>
      <c r="AB9" t="s">
        <v>440</v>
      </c>
    </row>
    <row r="10" spans="1:28">
      <c r="A10" s="7" t="s">
        <v>279</v>
      </c>
      <c r="B10" t="s">
        <v>717</v>
      </c>
      <c r="C10" t="s">
        <v>429</v>
      </c>
      <c r="D10" t="s">
        <v>430</v>
      </c>
      <c r="E10" t="s">
        <v>431</v>
      </c>
      <c r="F10" t="s">
        <v>430</v>
      </c>
      <c r="G10" t="s">
        <v>703</v>
      </c>
      <c r="I10" t="s">
        <v>704</v>
      </c>
      <c r="L10" t="str">
        <f t="shared" ref="L10:L67" si="4">G10</f>
        <v>TM_SA_OPRATN_STS_SM_D</v>
      </c>
      <c r="M10" t="str">
        <f t="shared" ref="M10:M67" si="5">I10</f>
        <v>DM_SA_운용 현황 집계</v>
      </c>
      <c r="N10" t="str">
        <f t="shared" si="0"/>
        <v>건수검증(HIVE_DM -&gt; ORACLE DM):TM_SA_OPRATN_STS_SM_D</v>
      </c>
      <c r="O10" t="s">
        <v>435</v>
      </c>
      <c r="Q10" t="s">
        <v>436</v>
      </c>
      <c r="R10" t="str">
        <f t="shared" ref="R10:R67" si="6">"SELECT COUNT(*) FROM ETL_DEV."&amp;G10</f>
        <v>SELECT COUNT(*) FROM ETL_DEV.TM_SA_OPRATN_STS_SM_D</v>
      </c>
      <c r="S10" t="s">
        <v>437</v>
      </c>
      <c r="T10" t="str">
        <f t="shared" si="1"/>
        <v>SELECT COUNT(*) FROM DM.TM_SA_OPRATN_STS_SM_D</v>
      </c>
      <c r="V10" t="s">
        <v>438</v>
      </c>
      <c r="X10" t="s">
        <v>439</v>
      </c>
      <c r="Y10" s="15">
        <f t="shared" ca="1" si="2"/>
        <v>41963.603144560184</v>
      </c>
      <c r="Z10" t="s">
        <v>440</v>
      </c>
      <c r="AA10" s="15">
        <f t="shared" ca="1" si="3"/>
        <v>41963.603144560184</v>
      </c>
      <c r="AB10" t="s">
        <v>440</v>
      </c>
    </row>
    <row r="11" spans="1:28">
      <c r="A11" s="7" t="s">
        <v>279</v>
      </c>
      <c r="B11" t="s">
        <v>718</v>
      </c>
      <c r="C11" t="s">
        <v>429</v>
      </c>
      <c r="D11" t="s">
        <v>430</v>
      </c>
      <c r="E11" t="s">
        <v>431</v>
      </c>
      <c r="F11" t="s">
        <v>430</v>
      </c>
      <c r="G11" t="s">
        <v>685</v>
      </c>
      <c r="I11" t="s">
        <v>686</v>
      </c>
      <c r="L11" t="str">
        <f t="shared" si="4"/>
        <v>TM_RG_STNDTRIREGSTR</v>
      </c>
      <c r="M11" t="str">
        <f t="shared" si="5"/>
        <v>DM_RG_입목죽 대장 D</v>
      </c>
      <c r="N11" t="str">
        <f t="shared" si="0"/>
        <v>건수검증(HIVE_DM -&gt; ORACLE DM):TM_RG_STNDTRIREGSTR</v>
      </c>
      <c r="O11" t="s">
        <v>435</v>
      </c>
      <c r="Q11" t="s">
        <v>436</v>
      </c>
      <c r="R11" t="str">
        <f t="shared" si="6"/>
        <v>SELECT COUNT(*) FROM ETL_DEV.TM_RG_STNDTRIREGSTR</v>
      </c>
      <c r="S11" t="s">
        <v>437</v>
      </c>
      <c r="T11" t="str">
        <f t="shared" si="1"/>
        <v>SELECT COUNT(*) FROM DM.TM_RG_STNDTRIREGSTR</v>
      </c>
      <c r="V11" t="s">
        <v>438</v>
      </c>
      <c r="X11" t="s">
        <v>439</v>
      </c>
      <c r="Y11" s="15">
        <f t="shared" ca="1" si="2"/>
        <v>41963.603144560184</v>
      </c>
      <c r="Z11" t="s">
        <v>440</v>
      </c>
      <c r="AA11" s="15">
        <f t="shared" ca="1" si="3"/>
        <v>41963.603144560184</v>
      </c>
      <c r="AB11" t="s">
        <v>440</v>
      </c>
    </row>
    <row r="12" spans="1:28">
      <c r="A12" s="7" t="s">
        <v>279</v>
      </c>
      <c r="B12" t="s">
        <v>719</v>
      </c>
      <c r="C12" t="s">
        <v>429</v>
      </c>
      <c r="D12" t="s">
        <v>430</v>
      </c>
      <c r="E12" t="s">
        <v>431</v>
      </c>
      <c r="F12" t="s">
        <v>430</v>
      </c>
      <c r="G12" t="s">
        <v>682</v>
      </c>
      <c r="I12" t="s">
        <v>683</v>
      </c>
      <c r="L12" t="str">
        <f t="shared" si="4"/>
        <v>TM_RG_SHIPARPLN_RGSTR_D</v>
      </c>
      <c r="M12" t="str">
        <f t="shared" si="5"/>
        <v>DM_RG_선박 항공기 대장</v>
      </c>
      <c r="N12" t="str">
        <f t="shared" si="0"/>
        <v>건수검증(HIVE_DM -&gt; ORACLE DM):TM_RG_SHIPARPLN_RGSTR_D</v>
      </c>
      <c r="O12" t="s">
        <v>435</v>
      </c>
      <c r="Q12" t="s">
        <v>436</v>
      </c>
      <c r="R12" t="str">
        <f t="shared" si="6"/>
        <v>SELECT COUNT(*) FROM ETL_DEV.TM_RG_SHIPARPLN_RGSTR_D</v>
      </c>
      <c r="S12" t="s">
        <v>437</v>
      </c>
      <c r="T12" t="str">
        <f t="shared" si="1"/>
        <v>SELECT COUNT(*) FROM DM.TM_RG_SHIPARPLN_RGSTR_D</v>
      </c>
      <c r="V12" t="s">
        <v>438</v>
      </c>
      <c r="X12" t="s">
        <v>439</v>
      </c>
      <c r="Y12" s="15">
        <f t="shared" ca="1" si="2"/>
        <v>41963.603144560184</v>
      </c>
      <c r="Z12" t="s">
        <v>440</v>
      </c>
      <c r="AA12" s="15">
        <f t="shared" ca="1" si="3"/>
        <v>41963.603144560184</v>
      </c>
      <c r="AB12" t="s">
        <v>440</v>
      </c>
    </row>
    <row r="13" spans="1:28">
      <c r="A13" s="7" t="s">
        <v>279</v>
      </c>
      <c r="B13" t="s">
        <v>720</v>
      </c>
      <c r="C13" t="s">
        <v>429</v>
      </c>
      <c r="D13" t="s">
        <v>430</v>
      </c>
      <c r="E13" t="s">
        <v>431</v>
      </c>
      <c r="F13" t="s">
        <v>430</v>
      </c>
      <c r="G13" t="s">
        <v>679</v>
      </c>
      <c r="I13" t="s">
        <v>680</v>
      </c>
      <c r="L13" t="str">
        <f t="shared" si="4"/>
        <v>TM_RG_RGSBUKTRNSCRGAPAR</v>
      </c>
      <c r="M13" t="str">
        <f t="shared" si="5"/>
        <v>DM_RG_등기부등본갑구</v>
      </c>
      <c r="N13" t="str">
        <f t="shared" si="0"/>
        <v>건수검증(HIVE_DM -&gt; ORACLE DM):TM_RG_RGSBUKTRNSCRGAPAR</v>
      </c>
      <c r="O13" t="s">
        <v>435</v>
      </c>
      <c r="Q13" t="s">
        <v>436</v>
      </c>
      <c r="R13" t="str">
        <f t="shared" si="6"/>
        <v>SELECT COUNT(*) FROM ETL_DEV.TM_RG_RGSBUKTRNSCRGAPAR</v>
      </c>
      <c r="S13" t="s">
        <v>437</v>
      </c>
      <c r="T13" t="str">
        <f t="shared" si="1"/>
        <v>SELECT COUNT(*) FROM DM.TM_RG_RGSBUKTRNSCRGAPAR</v>
      </c>
      <c r="V13" t="s">
        <v>438</v>
      </c>
      <c r="X13" t="s">
        <v>439</v>
      </c>
      <c r="Y13" s="15">
        <f t="shared" ca="1" si="2"/>
        <v>41963.603144560184</v>
      </c>
      <c r="Z13" t="s">
        <v>440</v>
      </c>
      <c r="AA13" s="15">
        <f t="shared" ca="1" si="3"/>
        <v>41963.603144560184</v>
      </c>
      <c r="AB13" t="s">
        <v>440</v>
      </c>
    </row>
    <row r="14" spans="1:28">
      <c r="A14" s="7" t="s">
        <v>279</v>
      </c>
      <c r="B14" t="s">
        <v>721</v>
      </c>
      <c r="C14" t="s">
        <v>429</v>
      </c>
      <c r="D14" t="s">
        <v>430</v>
      </c>
      <c r="E14" t="s">
        <v>431</v>
      </c>
      <c r="F14" t="s">
        <v>430</v>
      </c>
      <c r="G14" t="s">
        <v>676</v>
      </c>
      <c r="I14" t="s">
        <v>677</v>
      </c>
      <c r="L14" t="str">
        <f t="shared" si="4"/>
        <v>TM_RG_PRVFSTPRCHASREGSTR</v>
      </c>
      <c r="M14" t="str">
        <f t="shared" si="5"/>
        <v>DM_RG_사유림 매수 대장</v>
      </c>
      <c r="N14" t="str">
        <f t="shared" si="0"/>
        <v>건수검증(HIVE_DM -&gt; ORACLE DM):TM_RG_PRVFSTPRCHASREGSTR</v>
      </c>
      <c r="O14" t="s">
        <v>435</v>
      </c>
      <c r="Q14" t="s">
        <v>436</v>
      </c>
      <c r="R14" t="str">
        <f t="shared" si="6"/>
        <v>SELECT COUNT(*) FROM ETL_DEV.TM_RG_PRVFSTPRCHASREGSTR</v>
      </c>
      <c r="S14" t="s">
        <v>437</v>
      </c>
      <c r="T14" t="str">
        <f t="shared" si="1"/>
        <v>SELECT COUNT(*) FROM DM.TM_RG_PRVFSTPRCHASREGSTR</v>
      </c>
      <c r="V14" t="s">
        <v>438</v>
      </c>
      <c r="X14" t="s">
        <v>439</v>
      </c>
      <c r="Y14" s="15">
        <f t="shared" ca="1" si="2"/>
        <v>41963.603144560184</v>
      </c>
      <c r="Z14" t="s">
        <v>440</v>
      </c>
      <c r="AA14" s="15">
        <f t="shared" ca="1" si="3"/>
        <v>41963.603144560184</v>
      </c>
      <c r="AB14" t="s">
        <v>440</v>
      </c>
    </row>
    <row r="15" spans="1:28">
      <c r="A15" s="7" t="s">
        <v>279</v>
      </c>
      <c r="B15" t="s">
        <v>722</v>
      </c>
      <c r="C15" t="s">
        <v>429</v>
      </c>
      <c r="D15" t="s">
        <v>430</v>
      </c>
      <c r="E15" t="s">
        <v>431</v>
      </c>
      <c r="F15" t="s">
        <v>430</v>
      </c>
      <c r="G15" t="s">
        <v>711</v>
      </c>
      <c r="I15" t="s">
        <v>712</v>
      </c>
      <c r="L15" t="str">
        <f t="shared" si="4"/>
        <v>TM_RG_NPRTYLADRGSBUKTRITSTTUS</v>
      </c>
      <c r="M15" t="str">
        <f t="shared" si="5"/>
        <v>DM_RG_국유재산 토지 등기부 국토 현황</v>
      </c>
      <c r="N15" t="str">
        <f t="shared" si="0"/>
        <v>건수검증(HIVE_DM -&gt; ORACLE DM):TM_RG_NPRTYLADRGSBUKTRITSTTUS</v>
      </c>
      <c r="O15" t="s">
        <v>435</v>
      </c>
      <c r="Q15" t="s">
        <v>436</v>
      </c>
      <c r="R15" t="str">
        <f t="shared" si="6"/>
        <v>SELECT COUNT(*) FROM ETL_DEV.TM_RG_NPRTYLADRGSBUKTRITSTTUS</v>
      </c>
      <c r="S15" t="s">
        <v>437</v>
      </c>
      <c r="T15" t="str">
        <f t="shared" si="1"/>
        <v>SELECT COUNT(*) FROM DM.TM_RG_NPRTYLADRGSBUKTRITSTTUS</v>
      </c>
      <c r="V15" t="s">
        <v>438</v>
      </c>
      <c r="X15" t="s">
        <v>439</v>
      </c>
      <c r="Y15" s="15">
        <f t="shared" ca="1" si="2"/>
        <v>41963.603144560184</v>
      </c>
      <c r="Z15" t="s">
        <v>440</v>
      </c>
      <c r="AA15" s="15">
        <f t="shared" ca="1" si="3"/>
        <v>41963.603144560184</v>
      </c>
      <c r="AB15" t="s">
        <v>440</v>
      </c>
    </row>
    <row r="16" spans="1:28">
      <c r="A16" s="7" t="s">
        <v>279</v>
      </c>
      <c r="B16" t="s">
        <v>723</v>
      </c>
      <c r="C16" t="s">
        <v>429</v>
      </c>
      <c r="D16" t="s">
        <v>430</v>
      </c>
      <c r="E16" t="s">
        <v>431</v>
      </c>
      <c r="F16" t="s">
        <v>430</v>
      </c>
      <c r="G16" t="s">
        <v>673</v>
      </c>
      <c r="I16" t="s">
        <v>674</v>
      </c>
      <c r="L16" t="str">
        <f t="shared" si="4"/>
        <v>TM_RG_LNDBUKRGSBUKCMPNSPRESULT</v>
      </c>
      <c r="M16" t="str">
        <f t="shared" si="5"/>
        <v>DM_RG_토지대장등기부대사결과</v>
      </c>
      <c r="N16" t="str">
        <f t="shared" si="0"/>
        <v>건수검증(HIVE_DM -&gt; ORACLE DM):TM_RG_LNDBUKRGSBUKCMPNSPRESULT</v>
      </c>
      <c r="O16" t="s">
        <v>435</v>
      </c>
      <c r="Q16" t="s">
        <v>436</v>
      </c>
      <c r="R16" t="str">
        <f t="shared" si="6"/>
        <v>SELECT COUNT(*) FROM ETL_DEV.TM_RG_LNDBUKRGSBUKCMPNSPRESULT</v>
      </c>
      <c r="S16" t="s">
        <v>437</v>
      </c>
      <c r="T16" t="str">
        <f t="shared" si="1"/>
        <v>SELECT COUNT(*) FROM DM.TM_RG_LNDBUKRGSBUKCMPNSPRESULT</v>
      </c>
      <c r="V16" t="s">
        <v>438</v>
      </c>
      <c r="X16" t="s">
        <v>439</v>
      </c>
      <c r="Y16" s="15">
        <f t="shared" ca="1" si="2"/>
        <v>41963.603144560184</v>
      </c>
      <c r="Z16" t="s">
        <v>440</v>
      </c>
      <c r="AA16" s="15">
        <f t="shared" ca="1" si="3"/>
        <v>41963.603144560184</v>
      </c>
      <c r="AB16" t="s">
        <v>440</v>
      </c>
    </row>
    <row r="17" spans="1:28">
      <c r="A17" s="7" t="s">
        <v>279</v>
      </c>
      <c r="B17" t="s">
        <v>724</v>
      </c>
      <c r="C17" t="s">
        <v>429</v>
      </c>
      <c r="D17" t="s">
        <v>430</v>
      </c>
      <c r="E17" t="s">
        <v>431</v>
      </c>
      <c r="F17" t="s">
        <v>430</v>
      </c>
      <c r="G17" t="s">
        <v>667</v>
      </c>
      <c r="I17" t="s">
        <v>668</v>
      </c>
      <c r="L17" t="str">
        <f t="shared" si="4"/>
        <v>TM_RG_LADRGISTINFO</v>
      </c>
      <c r="M17" t="str">
        <f t="shared" si="5"/>
        <v>DM_RG_토지 등기 정보</v>
      </c>
      <c r="N17" t="str">
        <f t="shared" si="0"/>
        <v>건수검증(HIVE_DM -&gt; ORACLE DM):TM_RG_LADRGISTINFO</v>
      </c>
      <c r="O17" t="s">
        <v>435</v>
      </c>
      <c r="Q17" t="s">
        <v>436</v>
      </c>
      <c r="R17" t="str">
        <f t="shared" si="6"/>
        <v>SELECT COUNT(*) FROM ETL_DEV.TM_RG_LADRGISTINFO</v>
      </c>
      <c r="S17" t="s">
        <v>437</v>
      </c>
      <c r="T17" t="str">
        <f t="shared" si="1"/>
        <v>SELECT COUNT(*) FROM DM.TM_RG_LADRGISTINFO</v>
      </c>
      <c r="V17" t="s">
        <v>438</v>
      </c>
      <c r="X17" t="s">
        <v>439</v>
      </c>
      <c r="Y17" s="15">
        <f t="shared" ca="1" si="2"/>
        <v>41963.603144560184</v>
      </c>
      <c r="Z17" t="s">
        <v>440</v>
      </c>
      <c r="AA17" s="15">
        <f t="shared" ca="1" si="3"/>
        <v>41963.603144560184</v>
      </c>
      <c r="AB17" t="s">
        <v>440</v>
      </c>
    </row>
    <row r="18" spans="1:28">
      <c r="A18" s="7" t="s">
        <v>279</v>
      </c>
      <c r="B18" t="s">
        <v>725</v>
      </c>
      <c r="C18" t="s">
        <v>429</v>
      </c>
      <c r="D18" t="s">
        <v>430</v>
      </c>
      <c r="E18" t="s">
        <v>431</v>
      </c>
      <c r="F18" t="s">
        <v>430</v>
      </c>
      <c r="G18" t="s">
        <v>664</v>
      </c>
      <c r="I18" t="s">
        <v>665</v>
      </c>
      <c r="L18" t="str">
        <f t="shared" si="4"/>
        <v>TM_RG_LADREGSTR</v>
      </c>
      <c r="M18" t="str">
        <f t="shared" si="5"/>
        <v>DM_RG_토지 대장</v>
      </c>
      <c r="N18" t="str">
        <f t="shared" si="0"/>
        <v>건수검증(HIVE_DM -&gt; ORACLE DM):TM_RG_LADREGSTR</v>
      </c>
      <c r="O18" t="s">
        <v>435</v>
      </c>
      <c r="Q18" t="s">
        <v>436</v>
      </c>
      <c r="R18" t="str">
        <f t="shared" si="6"/>
        <v>SELECT COUNT(*) FROM ETL_DEV.TM_RG_LADREGSTR</v>
      </c>
      <c r="S18" t="s">
        <v>437</v>
      </c>
      <c r="T18" t="str">
        <f t="shared" si="1"/>
        <v>SELECT COUNT(*) FROM DM.TM_RG_LADREGSTR</v>
      </c>
      <c r="V18" t="s">
        <v>438</v>
      </c>
      <c r="X18" t="s">
        <v>439</v>
      </c>
      <c r="Y18" s="15">
        <f t="shared" ca="1" si="2"/>
        <v>41963.603144560184</v>
      </c>
      <c r="Z18" t="s">
        <v>440</v>
      </c>
      <c r="AA18" s="15">
        <f t="shared" ca="1" si="3"/>
        <v>41963.603144560184</v>
      </c>
      <c r="AB18" t="s">
        <v>440</v>
      </c>
    </row>
    <row r="19" spans="1:28">
      <c r="A19" s="7" t="s">
        <v>279</v>
      </c>
      <c r="B19" t="s">
        <v>726</v>
      </c>
      <c r="C19" t="s">
        <v>429</v>
      </c>
      <c r="D19" t="s">
        <v>430</v>
      </c>
      <c r="E19" t="s">
        <v>431</v>
      </c>
      <c r="F19" t="s">
        <v>430</v>
      </c>
      <c r="G19" t="s">
        <v>661</v>
      </c>
      <c r="I19" t="s">
        <v>662</v>
      </c>
      <c r="L19" t="str">
        <f t="shared" si="4"/>
        <v>TM_RG_IRDSREGSTR</v>
      </c>
      <c r="M19" t="str">
        <f t="shared" si="5"/>
        <v>DM_RG_증감 대장</v>
      </c>
      <c r="N19" t="str">
        <f t="shared" si="0"/>
        <v>건수검증(HIVE_DM -&gt; ORACLE DM):TM_RG_IRDSREGSTR</v>
      </c>
      <c r="O19" t="s">
        <v>435</v>
      </c>
      <c r="Q19" t="s">
        <v>436</v>
      </c>
      <c r="R19" t="str">
        <f t="shared" si="6"/>
        <v>SELECT COUNT(*) FROM ETL_DEV.TM_RG_IRDSREGSTR</v>
      </c>
      <c r="S19" t="s">
        <v>437</v>
      </c>
      <c r="T19" t="str">
        <f t="shared" si="1"/>
        <v>SELECT COUNT(*) FROM DM.TM_RG_IRDSREGSTR</v>
      </c>
      <c r="V19" t="s">
        <v>438</v>
      </c>
      <c r="X19" t="s">
        <v>439</v>
      </c>
      <c r="Y19" s="15">
        <f t="shared" ca="1" si="2"/>
        <v>41963.603144560184</v>
      </c>
      <c r="Z19" t="s">
        <v>440</v>
      </c>
      <c r="AA19" s="15">
        <f t="shared" ca="1" si="3"/>
        <v>41963.603144560184</v>
      </c>
      <c r="AB19" t="s">
        <v>440</v>
      </c>
    </row>
    <row r="20" spans="1:28">
      <c r="A20" s="7" t="s">
        <v>279</v>
      </c>
      <c r="B20" t="s">
        <v>727</v>
      </c>
      <c r="C20" t="s">
        <v>429</v>
      </c>
      <c r="D20" t="s">
        <v>430</v>
      </c>
      <c r="E20" t="s">
        <v>431</v>
      </c>
      <c r="F20" t="s">
        <v>430</v>
      </c>
      <c r="G20" t="s">
        <v>655</v>
      </c>
      <c r="I20" t="s">
        <v>656</v>
      </c>
      <c r="L20" t="str">
        <f t="shared" si="4"/>
        <v>TM_RG_COMPRSLADINFO</v>
      </c>
      <c r="M20" t="str">
        <f t="shared" si="5"/>
        <v>DM_RG_일단토지정보</v>
      </c>
      <c r="N20" t="str">
        <f t="shared" si="0"/>
        <v>건수검증(HIVE_DM -&gt; ORACLE DM):TM_RG_COMPRSLADINFO</v>
      </c>
      <c r="O20" t="s">
        <v>435</v>
      </c>
      <c r="Q20" t="s">
        <v>436</v>
      </c>
      <c r="R20" t="str">
        <f t="shared" si="6"/>
        <v>SELECT COUNT(*) FROM ETL_DEV.TM_RG_COMPRSLADINFO</v>
      </c>
      <c r="S20" t="s">
        <v>437</v>
      </c>
      <c r="T20" t="str">
        <f t="shared" si="1"/>
        <v>SELECT COUNT(*) FROM DM.TM_RG_COMPRSLADINFO</v>
      </c>
      <c r="V20" t="s">
        <v>438</v>
      </c>
      <c r="X20" t="s">
        <v>439</v>
      </c>
      <c r="Y20" s="15">
        <f t="shared" ca="1" si="2"/>
        <v>41963.603144560184</v>
      </c>
      <c r="Z20" t="s">
        <v>440</v>
      </c>
      <c r="AA20" s="15">
        <f t="shared" ca="1" si="3"/>
        <v>41963.603144560184</v>
      </c>
      <c r="AB20" t="s">
        <v>440</v>
      </c>
    </row>
    <row r="21" spans="1:28">
      <c r="A21" s="7" t="s">
        <v>279</v>
      </c>
      <c r="B21" t="s">
        <v>728</v>
      </c>
      <c r="C21" t="s">
        <v>429</v>
      </c>
      <c r="D21" t="s">
        <v>430</v>
      </c>
      <c r="E21" t="s">
        <v>431</v>
      </c>
      <c r="F21" t="s">
        <v>430</v>
      </c>
      <c r="G21" t="s">
        <v>652</v>
      </c>
      <c r="I21" t="s">
        <v>653</v>
      </c>
      <c r="L21" t="str">
        <f t="shared" si="4"/>
        <v>TM_RG_BULDREGSTR</v>
      </c>
      <c r="M21" t="str">
        <f t="shared" si="5"/>
        <v>DM_RG_건물 대장</v>
      </c>
      <c r="N21" t="str">
        <f t="shared" si="0"/>
        <v>건수검증(HIVE_DM -&gt; ORACLE DM):TM_RG_BULDREGSTR</v>
      </c>
      <c r="O21" t="s">
        <v>435</v>
      </c>
      <c r="Q21" t="s">
        <v>436</v>
      </c>
      <c r="R21" t="str">
        <f t="shared" si="6"/>
        <v>SELECT COUNT(*) FROM ETL_DEV.TM_RG_BULDREGSTR</v>
      </c>
      <c r="S21" t="s">
        <v>437</v>
      </c>
      <c r="T21" t="str">
        <f t="shared" si="1"/>
        <v>SELECT COUNT(*) FROM DM.TM_RG_BULDREGSTR</v>
      </c>
      <c r="V21" t="s">
        <v>438</v>
      </c>
      <c r="X21" t="s">
        <v>439</v>
      </c>
      <c r="Y21" s="15">
        <f t="shared" ca="1" si="2"/>
        <v>41963.603144560184</v>
      </c>
      <c r="Z21" t="s">
        <v>440</v>
      </c>
      <c r="AA21" s="15">
        <f t="shared" ca="1" si="3"/>
        <v>41963.603144560184</v>
      </c>
      <c r="AB21" t="s">
        <v>440</v>
      </c>
    </row>
    <row r="22" spans="1:28">
      <c r="A22" s="7" t="s">
        <v>279</v>
      </c>
      <c r="B22" t="s">
        <v>729</v>
      </c>
      <c r="C22" t="s">
        <v>429</v>
      </c>
      <c r="D22" t="s">
        <v>430</v>
      </c>
      <c r="E22" t="s">
        <v>431</v>
      </c>
      <c r="F22" t="s">
        <v>430</v>
      </c>
      <c r="G22" t="s">
        <v>649</v>
      </c>
      <c r="I22" t="s">
        <v>650</v>
      </c>
      <c r="L22" t="str">
        <f t="shared" si="4"/>
        <v>TM_RG_BASSREGSTR</v>
      </c>
      <c r="M22" t="str">
        <f t="shared" si="5"/>
        <v>DM_RG_기본 대장</v>
      </c>
      <c r="N22" t="str">
        <f t="shared" si="0"/>
        <v>건수검증(HIVE_DM -&gt; ORACLE DM):TM_RG_BASSREGSTR</v>
      </c>
      <c r="O22" t="s">
        <v>435</v>
      </c>
      <c r="Q22" t="s">
        <v>436</v>
      </c>
      <c r="R22" t="str">
        <f t="shared" si="6"/>
        <v>SELECT COUNT(*) FROM ETL_DEV.TM_RG_BASSREGSTR</v>
      </c>
      <c r="S22" t="s">
        <v>437</v>
      </c>
      <c r="T22" t="str">
        <f t="shared" si="1"/>
        <v>SELECT COUNT(*) FROM DM.TM_RG_BASSREGSTR</v>
      </c>
      <c r="V22" t="s">
        <v>438</v>
      </c>
      <c r="X22" t="s">
        <v>439</v>
      </c>
      <c r="Y22" s="15">
        <f t="shared" ca="1" si="2"/>
        <v>41963.603144560184</v>
      </c>
      <c r="Z22" t="s">
        <v>440</v>
      </c>
      <c r="AA22" s="15">
        <f t="shared" ca="1" si="3"/>
        <v>41963.603144560184</v>
      </c>
      <c r="AB22" t="s">
        <v>440</v>
      </c>
    </row>
    <row r="23" spans="1:28">
      <c r="A23" s="7" t="s">
        <v>279</v>
      </c>
      <c r="B23" t="s">
        <v>730</v>
      </c>
      <c r="C23" t="s">
        <v>429</v>
      </c>
      <c r="D23" t="s">
        <v>430</v>
      </c>
      <c r="E23" t="s">
        <v>431</v>
      </c>
      <c r="F23" t="s">
        <v>430</v>
      </c>
      <c r="G23" t="s">
        <v>646</v>
      </c>
      <c r="I23" t="s">
        <v>647</v>
      </c>
      <c r="L23" t="str">
        <f t="shared" si="4"/>
        <v>TM_RG_ATCNREGSTR</v>
      </c>
      <c r="M23" t="str">
        <f t="shared" si="5"/>
        <v>DM_RG_공작물 대장</v>
      </c>
      <c r="N23" t="str">
        <f t="shared" si="0"/>
        <v>건수검증(HIVE_DM -&gt; ORACLE DM):TM_RG_ATCNREGSTR</v>
      </c>
      <c r="O23" t="s">
        <v>435</v>
      </c>
      <c r="Q23" t="s">
        <v>436</v>
      </c>
      <c r="R23" t="str">
        <f t="shared" si="6"/>
        <v>SELECT COUNT(*) FROM ETL_DEV.TM_RG_ATCNREGSTR</v>
      </c>
      <c r="S23" t="s">
        <v>437</v>
      </c>
      <c r="T23" t="str">
        <f t="shared" si="1"/>
        <v>SELECT COUNT(*) FROM DM.TM_RG_ATCNREGSTR</v>
      </c>
      <c r="V23" t="s">
        <v>438</v>
      </c>
      <c r="X23" t="s">
        <v>439</v>
      </c>
      <c r="Y23" s="15">
        <f t="shared" ca="1" si="2"/>
        <v>41963.603144560184</v>
      </c>
      <c r="Z23" t="s">
        <v>440</v>
      </c>
      <c r="AA23" s="15">
        <f t="shared" ca="1" si="3"/>
        <v>41963.603144560184</v>
      </c>
      <c r="AB23" t="s">
        <v>440</v>
      </c>
    </row>
    <row r="24" spans="1:28">
      <c r="A24" s="7" t="s">
        <v>279</v>
      </c>
      <c r="B24" t="s">
        <v>731</v>
      </c>
      <c r="C24" t="s">
        <v>429</v>
      </c>
      <c r="D24" t="s">
        <v>430</v>
      </c>
      <c r="E24" t="s">
        <v>431</v>
      </c>
      <c r="F24" t="s">
        <v>430</v>
      </c>
      <c r="G24" t="s">
        <v>643</v>
      </c>
      <c r="I24" t="s">
        <v>644</v>
      </c>
      <c r="L24" t="str">
        <f t="shared" si="4"/>
        <v>TM_PL_MSTPL_D</v>
      </c>
      <c r="M24" t="str">
        <f t="shared" si="5"/>
        <v>DM_PL_종합 계획 D</v>
      </c>
      <c r="N24" t="str">
        <f t="shared" si="0"/>
        <v>건수검증(HIVE_DM -&gt; ORACLE DM):TM_PL_MSTPL_D</v>
      </c>
      <c r="O24" t="s">
        <v>435</v>
      </c>
      <c r="Q24" t="s">
        <v>436</v>
      </c>
      <c r="R24" t="str">
        <f t="shared" si="6"/>
        <v>SELECT COUNT(*) FROM ETL_DEV.TM_PL_MSTPL_D</v>
      </c>
      <c r="S24" t="s">
        <v>437</v>
      </c>
      <c r="T24" t="str">
        <f t="shared" si="1"/>
        <v>SELECT COUNT(*) FROM DM.TM_PL_MSTPL_D</v>
      </c>
      <c r="V24" t="s">
        <v>438</v>
      </c>
      <c r="X24" t="s">
        <v>439</v>
      </c>
      <c r="Y24" s="15">
        <f t="shared" ca="1" si="2"/>
        <v>41963.603144560184</v>
      </c>
      <c r="Z24" t="s">
        <v>440</v>
      </c>
      <c r="AA24" s="15">
        <f t="shared" ca="1" si="3"/>
        <v>41963.603144560184</v>
      </c>
      <c r="AB24" t="s">
        <v>440</v>
      </c>
    </row>
    <row r="25" spans="1:28">
      <c r="A25" s="7" t="s">
        <v>279</v>
      </c>
      <c r="B25" t="s">
        <v>732</v>
      </c>
      <c r="C25" t="s">
        <v>429</v>
      </c>
      <c r="D25" t="s">
        <v>430</v>
      </c>
      <c r="E25" t="s">
        <v>431</v>
      </c>
      <c r="F25" t="s">
        <v>430</v>
      </c>
      <c r="G25" t="s">
        <v>640</v>
      </c>
      <c r="I25" t="s">
        <v>641</v>
      </c>
      <c r="L25" t="str">
        <f t="shared" si="4"/>
        <v>TM_PL_MSTPLVERSUSEXCUTPLAN</v>
      </c>
      <c r="M25" t="str">
        <f t="shared" si="5"/>
        <v>DM_PL_종합계획대비집행계획</v>
      </c>
      <c r="N25" t="str">
        <f t="shared" si="0"/>
        <v>건수검증(HIVE_DM -&gt; ORACLE DM):TM_PL_MSTPLVERSUSEXCUTPLAN</v>
      </c>
      <c r="O25" t="s">
        <v>435</v>
      </c>
      <c r="Q25" t="s">
        <v>436</v>
      </c>
      <c r="R25" t="str">
        <f t="shared" si="6"/>
        <v>SELECT COUNT(*) FROM ETL_DEV.TM_PL_MSTPLVERSUSEXCUTPLAN</v>
      </c>
      <c r="S25" t="s">
        <v>437</v>
      </c>
      <c r="T25" t="str">
        <f t="shared" si="1"/>
        <v>SELECT COUNT(*) FROM DM.TM_PL_MSTPLVERSUSEXCUTPLAN</v>
      </c>
      <c r="V25" t="s">
        <v>438</v>
      </c>
      <c r="X25" t="s">
        <v>439</v>
      </c>
      <c r="Y25" s="15">
        <f t="shared" ca="1" si="2"/>
        <v>41963.603144560184</v>
      </c>
      <c r="Z25" t="s">
        <v>440</v>
      </c>
      <c r="AA25" s="15">
        <f t="shared" ca="1" si="3"/>
        <v>41963.603144560184</v>
      </c>
      <c r="AB25" t="s">
        <v>440</v>
      </c>
    </row>
    <row r="26" spans="1:28">
      <c r="A26" s="7" t="s">
        <v>279</v>
      </c>
      <c r="B26" t="s">
        <v>733</v>
      </c>
      <c r="C26" t="s">
        <v>429</v>
      </c>
      <c r="D26" t="s">
        <v>430</v>
      </c>
      <c r="E26" t="s">
        <v>431</v>
      </c>
      <c r="F26" t="s">
        <v>430</v>
      </c>
      <c r="G26" t="s">
        <v>637</v>
      </c>
      <c r="I26" t="s">
        <v>638</v>
      </c>
      <c r="L26" t="str">
        <f t="shared" si="4"/>
        <v>TM_PL_MSTPLPROVSEXCUTACMSLT_D</v>
      </c>
      <c r="M26" t="str">
        <f t="shared" si="5"/>
        <v>DM_PL_종합 계획 대비 집행 실적 D</v>
      </c>
      <c r="N26" t="str">
        <f t="shared" si="0"/>
        <v>건수검증(HIVE_DM -&gt; ORACLE DM):TM_PL_MSTPLPROVSEXCUTACMSLT_D</v>
      </c>
      <c r="O26" t="s">
        <v>435</v>
      </c>
      <c r="Q26" t="s">
        <v>436</v>
      </c>
      <c r="R26" t="str">
        <f t="shared" si="6"/>
        <v>SELECT COUNT(*) FROM ETL_DEV.TM_PL_MSTPLPROVSEXCUTACMSLT_D</v>
      </c>
      <c r="S26" t="s">
        <v>437</v>
      </c>
      <c r="T26" t="str">
        <f t="shared" si="1"/>
        <v>SELECT COUNT(*) FROM DM.TM_PL_MSTPLPROVSEXCUTACMSLT_D</v>
      </c>
      <c r="V26" t="s">
        <v>438</v>
      </c>
      <c r="X26" t="s">
        <v>439</v>
      </c>
      <c r="Y26" s="15">
        <f t="shared" ca="1" si="2"/>
        <v>41963.603144560184</v>
      </c>
      <c r="Z26" t="s">
        <v>440</v>
      </c>
      <c r="AA26" s="15">
        <f t="shared" ca="1" si="3"/>
        <v>41963.603144560184</v>
      </c>
      <c r="AB26" t="s">
        <v>440</v>
      </c>
    </row>
    <row r="27" spans="1:28">
      <c r="A27" s="7" t="s">
        <v>279</v>
      </c>
      <c r="B27" t="s">
        <v>734</v>
      </c>
      <c r="C27" t="s">
        <v>429</v>
      </c>
      <c r="D27" t="s">
        <v>430</v>
      </c>
      <c r="E27" t="s">
        <v>431</v>
      </c>
      <c r="F27" t="s">
        <v>430</v>
      </c>
      <c r="G27" t="s">
        <v>634</v>
      </c>
      <c r="I27" t="s">
        <v>635</v>
      </c>
      <c r="L27" t="str">
        <f t="shared" si="4"/>
        <v>TM_PL_MSTPLEXCUTACMSLTDTLS_D</v>
      </c>
      <c r="M27" t="str">
        <f t="shared" si="5"/>
        <v>DM_PL_종합 계획 집행 실적 내역 D</v>
      </c>
      <c r="N27" t="str">
        <f t="shared" si="0"/>
        <v>건수검증(HIVE_DM -&gt; ORACLE DM):TM_PL_MSTPLEXCUTACMSLTDTLS_D</v>
      </c>
      <c r="O27" t="s">
        <v>435</v>
      </c>
      <c r="Q27" t="s">
        <v>436</v>
      </c>
      <c r="R27" t="str">
        <f t="shared" si="6"/>
        <v>SELECT COUNT(*) FROM ETL_DEV.TM_PL_MSTPLEXCUTACMSLTDTLS_D</v>
      </c>
      <c r="S27" t="s">
        <v>437</v>
      </c>
      <c r="T27" t="str">
        <f t="shared" si="1"/>
        <v>SELECT COUNT(*) FROM DM.TM_PL_MSTPLEXCUTACMSLTDTLS_D</v>
      </c>
      <c r="V27" t="s">
        <v>438</v>
      </c>
      <c r="X27" t="s">
        <v>439</v>
      </c>
      <c r="Y27" s="15">
        <f t="shared" ca="1" si="2"/>
        <v>41963.603144560184</v>
      </c>
      <c r="Z27" t="s">
        <v>440</v>
      </c>
      <c r="AA27" s="15">
        <f t="shared" ca="1" si="3"/>
        <v>41963.603144560184</v>
      </c>
      <c r="AB27" t="s">
        <v>440</v>
      </c>
    </row>
    <row r="28" spans="1:28">
      <c r="A28" s="7" t="s">
        <v>279</v>
      </c>
      <c r="B28" t="s">
        <v>735</v>
      </c>
      <c r="C28" t="s">
        <v>429</v>
      </c>
      <c r="D28" t="s">
        <v>430</v>
      </c>
      <c r="E28" t="s">
        <v>431</v>
      </c>
      <c r="F28" t="s">
        <v>430</v>
      </c>
      <c r="G28" t="s">
        <v>631</v>
      </c>
      <c r="I28" t="s">
        <v>632</v>
      </c>
      <c r="L28" t="str">
        <f t="shared" si="4"/>
        <v>TM_PL_EXCPTPLANEXCUTACMSLT_D</v>
      </c>
      <c r="M28" t="str">
        <f t="shared" si="5"/>
        <v>DM_PL_특례 운용 계획 집행 실적 내역 D</v>
      </c>
      <c r="N28" t="str">
        <f t="shared" si="0"/>
        <v>건수검증(HIVE_DM -&gt; ORACLE DM):TM_PL_EXCPTPLANEXCUTACMSLT_D</v>
      </c>
      <c r="O28" t="s">
        <v>435</v>
      </c>
      <c r="Q28" t="s">
        <v>436</v>
      </c>
      <c r="R28" t="str">
        <f t="shared" si="6"/>
        <v>SELECT COUNT(*) FROM ETL_DEV.TM_PL_EXCPTPLANEXCUTACMSLT_D</v>
      </c>
      <c r="S28" t="s">
        <v>437</v>
      </c>
      <c r="T28" t="str">
        <f t="shared" si="1"/>
        <v>SELECT COUNT(*) FROM DM.TM_PL_EXCPTPLANEXCUTACMSLT_D</v>
      </c>
      <c r="V28" t="s">
        <v>438</v>
      </c>
      <c r="X28" t="s">
        <v>439</v>
      </c>
      <c r="Y28" s="15">
        <f t="shared" ca="1" si="2"/>
        <v>41963.603144560184</v>
      </c>
      <c r="Z28" t="s">
        <v>440</v>
      </c>
      <c r="AA28" s="15">
        <f t="shared" ca="1" si="3"/>
        <v>41963.603144560184</v>
      </c>
      <c r="AB28" t="s">
        <v>440</v>
      </c>
    </row>
    <row r="29" spans="1:28">
      <c r="A29" s="7" t="s">
        <v>279</v>
      </c>
      <c r="B29" t="s">
        <v>736</v>
      </c>
      <c r="C29" t="s">
        <v>429</v>
      </c>
      <c r="D29" t="s">
        <v>430</v>
      </c>
      <c r="E29" t="s">
        <v>431</v>
      </c>
      <c r="F29" t="s">
        <v>430</v>
      </c>
      <c r="G29" t="s">
        <v>628</v>
      </c>
      <c r="I29" t="s">
        <v>629</v>
      </c>
      <c r="L29" t="str">
        <f t="shared" si="4"/>
        <v>TM_PL_EXCPTOPRATNPLAN_D</v>
      </c>
      <c r="M29" t="str">
        <f t="shared" si="5"/>
        <v>DM_PL_특례 운용 계획 D</v>
      </c>
      <c r="N29" t="str">
        <f t="shared" si="0"/>
        <v>건수검증(HIVE_DM -&gt; ORACLE DM):TM_PL_EXCPTOPRATNPLAN_D</v>
      </c>
      <c r="O29" t="s">
        <v>435</v>
      </c>
      <c r="Q29" t="s">
        <v>436</v>
      </c>
      <c r="R29" t="str">
        <f t="shared" si="6"/>
        <v>SELECT COUNT(*) FROM ETL_DEV.TM_PL_EXCPTOPRATNPLAN_D</v>
      </c>
      <c r="S29" t="s">
        <v>437</v>
      </c>
      <c r="T29" t="str">
        <f t="shared" si="1"/>
        <v>SELECT COUNT(*) FROM DM.TM_PL_EXCPTOPRATNPLAN_D</v>
      </c>
      <c r="V29" t="s">
        <v>438</v>
      </c>
      <c r="X29" t="s">
        <v>439</v>
      </c>
      <c r="Y29" s="15">
        <f t="shared" ca="1" si="2"/>
        <v>41963.603144560184</v>
      </c>
      <c r="Z29" t="s">
        <v>440</v>
      </c>
      <c r="AA29" s="15">
        <f t="shared" ca="1" si="3"/>
        <v>41963.603144560184</v>
      </c>
      <c r="AB29" t="s">
        <v>440</v>
      </c>
    </row>
    <row r="30" spans="1:28">
      <c r="A30" s="7" t="s">
        <v>279</v>
      </c>
      <c r="B30" t="s">
        <v>737</v>
      </c>
      <c r="C30" t="s">
        <v>429</v>
      </c>
      <c r="D30" t="s">
        <v>430</v>
      </c>
      <c r="E30" t="s">
        <v>431</v>
      </c>
      <c r="F30" t="s">
        <v>430</v>
      </c>
      <c r="G30" t="s">
        <v>622</v>
      </c>
      <c r="I30" t="s">
        <v>623</v>
      </c>
      <c r="L30" t="str">
        <f t="shared" si="4"/>
        <v>TM_PL_ACCDTEXAMINRESULT</v>
      </c>
      <c r="M30" t="str">
        <f t="shared" si="5"/>
        <v>DM_PL_실태 조사 결과</v>
      </c>
      <c r="N30" t="str">
        <f t="shared" si="0"/>
        <v>건수검증(HIVE_DM -&gt; ORACLE DM):TM_PL_ACCDTEXAMINRESULT</v>
      </c>
      <c r="O30" t="s">
        <v>435</v>
      </c>
      <c r="Q30" t="s">
        <v>436</v>
      </c>
      <c r="R30" t="str">
        <f t="shared" si="6"/>
        <v>SELECT COUNT(*) FROM ETL_DEV.TM_PL_ACCDTEXAMINRESULT</v>
      </c>
      <c r="S30" t="s">
        <v>437</v>
      </c>
      <c r="T30" t="str">
        <f t="shared" si="1"/>
        <v>SELECT COUNT(*) FROM DM.TM_PL_ACCDTEXAMINRESULT</v>
      </c>
      <c r="V30" t="s">
        <v>438</v>
      </c>
      <c r="X30" t="s">
        <v>439</v>
      </c>
      <c r="Y30" s="15">
        <f t="shared" ca="1" si="2"/>
        <v>41963.603144560184</v>
      </c>
      <c r="Z30" t="s">
        <v>440</v>
      </c>
      <c r="AA30" s="15">
        <f t="shared" ca="1" si="3"/>
        <v>41963.603144560184</v>
      </c>
      <c r="AB30" t="s">
        <v>440</v>
      </c>
    </row>
    <row r="31" spans="1:28">
      <c r="A31" s="7" t="s">
        <v>279</v>
      </c>
      <c r="B31" t="s">
        <v>738</v>
      </c>
      <c r="C31" t="s">
        <v>429</v>
      </c>
      <c r="D31" t="s">
        <v>430</v>
      </c>
      <c r="E31" t="s">
        <v>431</v>
      </c>
      <c r="F31" t="s">
        <v>430</v>
      </c>
      <c r="G31" t="s">
        <v>619</v>
      </c>
      <c r="I31" t="s">
        <v>620</v>
      </c>
      <c r="L31" t="str">
        <f t="shared" si="4"/>
        <v>TM_OP_WOTPMSAFTFATMANGT</v>
      </c>
      <c r="M31" t="str">
        <f t="shared" si="5"/>
        <v>DM_OP_무단점유사후조치</v>
      </c>
      <c r="N31" t="str">
        <f t="shared" si="0"/>
        <v>건수검증(HIVE_DM -&gt; ORACLE DM):TM_OP_WOTPMSAFTFATMANGT</v>
      </c>
      <c r="O31" t="s">
        <v>435</v>
      </c>
      <c r="Q31" t="s">
        <v>436</v>
      </c>
      <c r="R31" t="str">
        <f t="shared" si="6"/>
        <v>SELECT COUNT(*) FROM ETL_DEV.TM_OP_WOTPMSAFTFATMANGT</v>
      </c>
      <c r="S31" t="s">
        <v>437</v>
      </c>
      <c r="T31" t="str">
        <f t="shared" si="1"/>
        <v>SELECT COUNT(*) FROM DM.TM_OP_WOTPMSAFTFATMANGT</v>
      </c>
      <c r="V31" t="s">
        <v>438</v>
      </c>
      <c r="X31" t="s">
        <v>439</v>
      </c>
      <c r="Y31" s="15">
        <f t="shared" ca="1" si="2"/>
        <v>41963.603144560184</v>
      </c>
      <c r="Z31" t="s">
        <v>440</v>
      </c>
      <c r="AA31" s="15">
        <f t="shared" ca="1" si="3"/>
        <v>41963.603144560184</v>
      </c>
      <c r="AB31" t="s">
        <v>440</v>
      </c>
    </row>
    <row r="32" spans="1:28">
      <c r="A32" s="7" t="s">
        <v>279</v>
      </c>
      <c r="B32" t="s">
        <v>739</v>
      </c>
      <c r="C32" t="s">
        <v>429</v>
      </c>
      <c r="D32" t="s">
        <v>430</v>
      </c>
      <c r="E32" t="s">
        <v>431</v>
      </c>
      <c r="F32" t="s">
        <v>430</v>
      </c>
      <c r="G32" t="s">
        <v>613</v>
      </c>
      <c r="I32" t="s">
        <v>614</v>
      </c>
      <c r="L32" t="str">
        <f t="shared" si="4"/>
        <v>TM_OP_SVEMRGLADPRPRTYSTTUS</v>
      </c>
      <c r="M32" t="str">
        <f t="shared" si="5"/>
        <v>DM_OP_비축 토지 재산 현황</v>
      </c>
      <c r="N32" t="str">
        <f t="shared" si="0"/>
        <v>건수검증(HIVE_DM -&gt; ORACLE DM):TM_OP_SVEMRGLADPRPRTYSTTUS</v>
      </c>
      <c r="O32" t="s">
        <v>435</v>
      </c>
      <c r="Q32" t="s">
        <v>436</v>
      </c>
      <c r="R32" t="str">
        <f t="shared" si="6"/>
        <v>SELECT COUNT(*) FROM ETL_DEV.TM_OP_SVEMRGLADPRPRTYSTTUS</v>
      </c>
      <c r="S32" t="s">
        <v>437</v>
      </c>
      <c r="T32" t="str">
        <f t="shared" si="1"/>
        <v>SELECT COUNT(*) FROM DM.TM_OP_SVEMRGLADPRPRTYSTTUS</v>
      </c>
      <c r="V32" t="s">
        <v>438</v>
      </c>
      <c r="X32" t="s">
        <v>439</v>
      </c>
      <c r="Y32" s="15">
        <f t="shared" ca="1" si="2"/>
        <v>41963.603144560184</v>
      </c>
      <c r="Z32" t="s">
        <v>440</v>
      </c>
      <c r="AA32" s="15">
        <f t="shared" ca="1" si="3"/>
        <v>41963.603144560184</v>
      </c>
      <c r="AB32" t="s">
        <v>440</v>
      </c>
    </row>
    <row r="33" spans="1:28">
      <c r="A33" s="7" t="s">
        <v>279</v>
      </c>
      <c r="B33" t="s">
        <v>740</v>
      </c>
      <c r="C33" t="s">
        <v>429</v>
      </c>
      <c r="D33" t="s">
        <v>430</v>
      </c>
      <c r="E33" t="s">
        <v>431</v>
      </c>
      <c r="F33" t="s">
        <v>430</v>
      </c>
      <c r="G33" t="s">
        <v>610</v>
      </c>
      <c r="I33" t="s">
        <v>611</v>
      </c>
      <c r="L33" t="str">
        <f t="shared" si="4"/>
        <v>TM_OP_SECRITSIRDSSTTUS</v>
      </c>
      <c r="M33" t="str">
        <f t="shared" si="5"/>
        <v>DM_OP_유가증권 증감 현황</v>
      </c>
      <c r="N33" t="str">
        <f t="shared" si="0"/>
        <v>건수검증(HIVE_DM -&gt; ORACLE DM):TM_OP_SECRITSIRDSSTTUS</v>
      </c>
      <c r="O33" t="s">
        <v>435</v>
      </c>
      <c r="Q33" t="s">
        <v>436</v>
      </c>
      <c r="R33" t="str">
        <f t="shared" si="6"/>
        <v>SELECT COUNT(*) FROM ETL_DEV.TM_OP_SECRITSIRDSSTTUS</v>
      </c>
      <c r="S33" t="s">
        <v>437</v>
      </c>
      <c r="T33" t="str">
        <f t="shared" si="1"/>
        <v>SELECT COUNT(*) FROM DM.TM_OP_SECRITSIRDSSTTUS</v>
      </c>
      <c r="V33" t="s">
        <v>438</v>
      </c>
      <c r="X33" t="s">
        <v>439</v>
      </c>
      <c r="Y33" s="15">
        <f t="shared" ca="1" si="2"/>
        <v>41963.603144560184</v>
      </c>
      <c r="Z33" t="s">
        <v>440</v>
      </c>
      <c r="AA33" s="15">
        <f t="shared" ca="1" si="3"/>
        <v>41963.603144560184</v>
      </c>
      <c r="AB33" t="s">
        <v>440</v>
      </c>
    </row>
    <row r="34" spans="1:28">
      <c r="A34" s="7" t="s">
        <v>279</v>
      </c>
      <c r="B34" t="s">
        <v>741</v>
      </c>
      <c r="C34" t="s">
        <v>429</v>
      </c>
      <c r="D34" t="s">
        <v>430</v>
      </c>
      <c r="E34" t="s">
        <v>431</v>
      </c>
      <c r="F34" t="s">
        <v>430</v>
      </c>
      <c r="G34" t="s">
        <v>607</v>
      </c>
      <c r="I34" t="s">
        <v>608</v>
      </c>
      <c r="L34" t="str">
        <f t="shared" si="4"/>
        <v>TM_OP_SCRITSINCMESTTUS</v>
      </c>
      <c r="M34" t="str">
        <f t="shared" si="5"/>
        <v>DM_OP_증권수입현황</v>
      </c>
      <c r="N34" t="str">
        <f t="shared" si="0"/>
        <v>건수검증(HIVE_DM -&gt; ORACLE DM):TM_OP_SCRITSINCMESTTUS</v>
      </c>
      <c r="O34" t="s">
        <v>435</v>
      </c>
      <c r="Q34" t="s">
        <v>436</v>
      </c>
      <c r="R34" t="str">
        <f t="shared" si="6"/>
        <v>SELECT COUNT(*) FROM ETL_DEV.TM_OP_SCRITSINCMESTTUS</v>
      </c>
      <c r="S34" t="s">
        <v>437</v>
      </c>
      <c r="T34" t="str">
        <f t="shared" si="1"/>
        <v>SELECT COUNT(*) FROM DM.TM_OP_SCRITSINCMESTTUS</v>
      </c>
      <c r="V34" t="s">
        <v>438</v>
      </c>
      <c r="X34" t="s">
        <v>439</v>
      </c>
      <c r="Y34" s="15">
        <f t="shared" ca="1" si="2"/>
        <v>41963.603144560184</v>
      </c>
      <c r="Z34" t="s">
        <v>440</v>
      </c>
      <c r="AA34" s="15">
        <f t="shared" ca="1" si="3"/>
        <v>41963.603144560184</v>
      </c>
      <c r="AB34" t="s">
        <v>440</v>
      </c>
    </row>
    <row r="35" spans="1:28">
      <c r="A35" s="7" t="s">
        <v>279</v>
      </c>
      <c r="B35" t="s">
        <v>742</v>
      </c>
      <c r="C35" t="s">
        <v>429</v>
      </c>
      <c r="D35" t="s">
        <v>430</v>
      </c>
      <c r="E35" t="s">
        <v>431</v>
      </c>
      <c r="F35" t="s">
        <v>430</v>
      </c>
      <c r="G35" t="s">
        <v>592</v>
      </c>
      <c r="I35" t="s">
        <v>593</v>
      </c>
      <c r="L35" t="str">
        <f t="shared" si="4"/>
        <v>TM_OP_RTPRVTPRTNACRSLTVRIFYRD</v>
      </c>
      <c r="M35" t="str">
        <f t="shared" si="5"/>
        <v>DM_OP_권리보전 추진 실적 검증 보고서</v>
      </c>
      <c r="N35" t="str">
        <f t="shared" si="0"/>
        <v>건수검증(HIVE_DM -&gt; ORACLE DM):TM_OP_RTPRVTPRTNACRSLTVRIFYRD</v>
      </c>
      <c r="O35" t="s">
        <v>435</v>
      </c>
      <c r="Q35" t="s">
        <v>436</v>
      </c>
      <c r="R35" t="str">
        <f t="shared" si="6"/>
        <v>SELECT COUNT(*) FROM ETL_DEV.TM_OP_RTPRVTPRTNACRSLTVRIFYRD</v>
      </c>
      <c r="S35" t="s">
        <v>437</v>
      </c>
      <c r="T35" t="str">
        <f t="shared" si="1"/>
        <v>SELECT COUNT(*) FROM DM.TM_OP_RTPRVTPRTNACRSLTVRIFYRD</v>
      </c>
      <c r="V35" t="s">
        <v>438</v>
      </c>
      <c r="X35" t="s">
        <v>439</v>
      </c>
      <c r="Y35" s="15">
        <f t="shared" ca="1" si="2"/>
        <v>41963.603144560184</v>
      </c>
      <c r="Z35" t="s">
        <v>440</v>
      </c>
      <c r="AA35" s="15">
        <f t="shared" ca="1" si="3"/>
        <v>41963.603144560184</v>
      </c>
      <c r="AB35" t="s">
        <v>440</v>
      </c>
    </row>
    <row r="36" spans="1:28">
      <c r="A36" s="7" t="s">
        <v>279</v>
      </c>
      <c r="B36" t="s">
        <v>743</v>
      </c>
      <c r="C36" t="s">
        <v>429</v>
      </c>
      <c r="D36" t="s">
        <v>430</v>
      </c>
      <c r="E36" t="s">
        <v>431</v>
      </c>
      <c r="F36" t="s">
        <v>430</v>
      </c>
      <c r="G36" t="s">
        <v>586</v>
      </c>
      <c r="I36" t="s">
        <v>587</v>
      </c>
      <c r="L36" t="str">
        <f t="shared" si="4"/>
        <v>TM_OP_RIGHTPRESVPRTNSTTUS</v>
      </c>
      <c r="M36" t="str">
        <f t="shared" si="5"/>
        <v>DM_OP_권리 보전 추진 현황</v>
      </c>
      <c r="N36" t="str">
        <f t="shared" si="0"/>
        <v>건수검증(HIVE_DM -&gt; ORACLE DM):TM_OP_RIGHTPRESVPRTNSTTUS</v>
      </c>
      <c r="O36" t="s">
        <v>435</v>
      </c>
      <c r="Q36" t="s">
        <v>436</v>
      </c>
      <c r="R36" t="str">
        <f t="shared" si="6"/>
        <v>SELECT COUNT(*) FROM ETL_DEV.TM_OP_RIGHTPRESVPRTNSTTUS</v>
      </c>
      <c r="S36" t="s">
        <v>437</v>
      </c>
      <c r="T36" t="str">
        <f t="shared" si="1"/>
        <v>SELECT COUNT(*) FROM DM.TM_OP_RIGHTPRESVPRTNSTTUS</v>
      </c>
      <c r="V36" t="s">
        <v>438</v>
      </c>
      <c r="X36" t="s">
        <v>439</v>
      </c>
      <c r="Y36" s="15">
        <f t="shared" ca="1" si="2"/>
        <v>41963.603144560184</v>
      </c>
      <c r="Z36" t="s">
        <v>440</v>
      </c>
      <c r="AA36" s="15">
        <f t="shared" ca="1" si="3"/>
        <v>41963.603144560184</v>
      </c>
      <c r="AB36" t="s">
        <v>440</v>
      </c>
    </row>
    <row r="37" spans="1:28">
      <c r="A37" s="7" t="s">
        <v>279</v>
      </c>
      <c r="B37" t="s">
        <v>744</v>
      </c>
      <c r="C37" t="s">
        <v>429</v>
      </c>
      <c r="D37" t="s">
        <v>430</v>
      </c>
      <c r="E37" t="s">
        <v>431</v>
      </c>
      <c r="F37" t="s">
        <v>430</v>
      </c>
      <c r="G37" t="s">
        <v>583</v>
      </c>
      <c r="I37" t="s">
        <v>584</v>
      </c>
      <c r="L37" t="str">
        <f t="shared" si="4"/>
        <v>TM_OP_RIGHTPRESVPRTNACRSLTRD</v>
      </c>
      <c r="M37" t="str">
        <f t="shared" si="5"/>
        <v>DM_OP_권리 보전 추진 실적 보고서</v>
      </c>
      <c r="N37" t="str">
        <f t="shared" si="0"/>
        <v>건수검증(HIVE_DM -&gt; ORACLE DM):TM_OP_RIGHTPRESVPRTNACRSLTRD</v>
      </c>
      <c r="O37" t="s">
        <v>435</v>
      </c>
      <c r="Q37" t="s">
        <v>436</v>
      </c>
      <c r="R37" t="str">
        <f t="shared" si="6"/>
        <v>SELECT COUNT(*) FROM ETL_DEV.TM_OP_RIGHTPRESVPRTNACRSLTRD</v>
      </c>
      <c r="S37" t="s">
        <v>437</v>
      </c>
      <c r="T37" t="str">
        <f t="shared" si="1"/>
        <v>SELECT COUNT(*) FROM DM.TM_OP_RIGHTPRESVPRTNACRSLTRD</v>
      </c>
      <c r="V37" t="s">
        <v>438</v>
      </c>
      <c r="X37" t="s">
        <v>439</v>
      </c>
      <c r="Y37" s="15">
        <f t="shared" ca="1" si="2"/>
        <v>41963.603144560184</v>
      </c>
      <c r="Z37" t="s">
        <v>440</v>
      </c>
      <c r="AA37" s="15">
        <f t="shared" ca="1" si="3"/>
        <v>41963.603144560184</v>
      </c>
      <c r="AB37" t="s">
        <v>440</v>
      </c>
    </row>
    <row r="38" spans="1:28">
      <c r="A38" s="7" t="s">
        <v>279</v>
      </c>
      <c r="B38" t="s">
        <v>745</v>
      </c>
      <c r="C38" t="s">
        <v>429</v>
      </c>
      <c r="D38" t="s">
        <v>430</v>
      </c>
      <c r="E38" t="s">
        <v>431</v>
      </c>
      <c r="F38" t="s">
        <v>430</v>
      </c>
      <c r="G38" t="s">
        <v>577</v>
      </c>
      <c r="I38" t="s">
        <v>578</v>
      </c>
      <c r="L38" t="str">
        <f t="shared" si="4"/>
        <v>TM_OP_REGSTRACCTOCNTRCTSTTUS</v>
      </c>
      <c r="M38" t="str">
        <f t="shared" si="5"/>
        <v>DM_OP_대장별계약현황</v>
      </c>
      <c r="N38" t="str">
        <f t="shared" si="0"/>
        <v>건수검증(HIVE_DM -&gt; ORACLE DM):TM_OP_REGSTRACCTOCNTRCTSTTUS</v>
      </c>
      <c r="O38" t="s">
        <v>435</v>
      </c>
      <c r="Q38" t="s">
        <v>436</v>
      </c>
      <c r="R38" t="str">
        <f t="shared" si="6"/>
        <v>SELECT COUNT(*) FROM ETL_DEV.TM_OP_REGSTRACCTOCNTRCTSTTUS</v>
      </c>
      <c r="S38" t="s">
        <v>437</v>
      </c>
      <c r="T38" t="str">
        <f t="shared" si="1"/>
        <v>SELECT COUNT(*) FROM DM.TM_OP_REGSTRACCTOCNTRCTSTTUS</v>
      </c>
      <c r="V38" t="s">
        <v>438</v>
      </c>
      <c r="X38" t="s">
        <v>439</v>
      </c>
      <c r="Y38" s="15">
        <f t="shared" ca="1" si="2"/>
        <v>41963.603144560184</v>
      </c>
      <c r="Z38" t="s">
        <v>440</v>
      </c>
      <c r="AA38" s="15">
        <f t="shared" ca="1" si="3"/>
        <v>41963.603144560184</v>
      </c>
      <c r="AB38" t="s">
        <v>440</v>
      </c>
    </row>
    <row r="39" spans="1:28">
      <c r="A39" s="7" t="s">
        <v>279</v>
      </c>
      <c r="B39" t="s">
        <v>746</v>
      </c>
      <c r="C39" t="s">
        <v>429</v>
      </c>
      <c r="D39" t="s">
        <v>430</v>
      </c>
      <c r="E39" t="s">
        <v>431</v>
      </c>
      <c r="F39" t="s">
        <v>430</v>
      </c>
      <c r="G39" t="s">
        <v>571</v>
      </c>
      <c r="I39" t="s">
        <v>572</v>
      </c>
      <c r="L39" t="str">
        <f t="shared" si="4"/>
        <v>TM_OP_PRESVIMPROPTPRPRTYSTTUS</v>
      </c>
      <c r="M39" t="str">
        <f t="shared" si="5"/>
        <v>DM_OP_보전 부적합 재산 현황</v>
      </c>
      <c r="N39" t="str">
        <f t="shared" si="0"/>
        <v>건수검증(HIVE_DM -&gt; ORACLE DM):TM_OP_PRESVIMPROPTPRPRTYSTTUS</v>
      </c>
      <c r="O39" t="s">
        <v>435</v>
      </c>
      <c r="Q39" t="s">
        <v>436</v>
      </c>
      <c r="R39" t="str">
        <f t="shared" si="6"/>
        <v>SELECT COUNT(*) FROM ETL_DEV.TM_OP_PRESVIMPROPTPRPRTYSTTUS</v>
      </c>
      <c r="S39" t="s">
        <v>437</v>
      </c>
      <c r="T39" t="str">
        <f t="shared" si="1"/>
        <v>SELECT COUNT(*) FROM DM.TM_OP_PRESVIMPROPTPRPRTYSTTUS</v>
      </c>
      <c r="V39" t="s">
        <v>438</v>
      </c>
      <c r="X39" t="s">
        <v>439</v>
      </c>
      <c r="Y39" s="15">
        <f t="shared" ca="1" si="2"/>
        <v>41963.603144560184</v>
      </c>
      <c r="Z39" t="s">
        <v>440</v>
      </c>
      <c r="AA39" s="15">
        <f t="shared" ca="1" si="3"/>
        <v>41963.603144560184</v>
      </c>
      <c r="AB39" t="s">
        <v>440</v>
      </c>
    </row>
    <row r="40" spans="1:28">
      <c r="A40" s="7" t="s">
        <v>279</v>
      </c>
      <c r="B40" t="s">
        <v>747</v>
      </c>
      <c r="C40" t="s">
        <v>429</v>
      </c>
      <c r="D40" t="s">
        <v>430</v>
      </c>
      <c r="E40" t="s">
        <v>431</v>
      </c>
      <c r="F40" t="s">
        <v>430</v>
      </c>
      <c r="G40" t="s">
        <v>568</v>
      </c>
      <c r="I40" t="s">
        <v>569</v>
      </c>
      <c r="L40" t="str">
        <f t="shared" si="4"/>
        <v>TM_OP_POSSESNUSEIRDSSTTUS</v>
      </c>
      <c r="M40" t="str">
        <f t="shared" si="5"/>
        <v>DM_OP_점유 사용 증감 현황</v>
      </c>
      <c r="N40" t="str">
        <f t="shared" si="0"/>
        <v>건수검증(HIVE_DM -&gt; ORACLE DM):TM_OP_POSSESNUSEIRDSSTTUS</v>
      </c>
      <c r="O40" t="s">
        <v>435</v>
      </c>
      <c r="Q40" t="s">
        <v>436</v>
      </c>
      <c r="R40" t="str">
        <f t="shared" si="6"/>
        <v>SELECT COUNT(*) FROM ETL_DEV.TM_OP_POSSESNUSEIRDSSTTUS</v>
      </c>
      <c r="S40" t="s">
        <v>437</v>
      </c>
      <c r="T40" t="str">
        <f t="shared" si="1"/>
        <v>SELECT COUNT(*) FROM DM.TM_OP_POSSESNUSEIRDSSTTUS</v>
      </c>
      <c r="V40" t="s">
        <v>438</v>
      </c>
      <c r="X40" t="s">
        <v>439</v>
      </c>
      <c r="Y40" s="15">
        <f t="shared" ca="1" si="2"/>
        <v>41963.603144560184</v>
      </c>
      <c r="Z40" t="s">
        <v>440</v>
      </c>
      <c r="AA40" s="15">
        <f t="shared" ca="1" si="3"/>
        <v>41963.603144560184</v>
      </c>
      <c r="AB40" t="s">
        <v>440</v>
      </c>
    </row>
    <row r="41" spans="1:28">
      <c r="A41" s="7" t="s">
        <v>279</v>
      </c>
      <c r="B41" t="s">
        <v>748</v>
      </c>
      <c r="C41" t="s">
        <v>429</v>
      </c>
      <c r="D41" t="s">
        <v>430</v>
      </c>
      <c r="E41" t="s">
        <v>431</v>
      </c>
      <c r="F41" t="s">
        <v>430</v>
      </c>
      <c r="G41" t="s">
        <v>562</v>
      </c>
      <c r="I41" t="s">
        <v>563</v>
      </c>
      <c r="L41" t="str">
        <f t="shared" si="4"/>
        <v>TM_OP_NPRTYOPRATNSTTUS</v>
      </c>
      <c r="M41" t="str">
        <f t="shared" si="5"/>
        <v>DM_OP_국유재산운용현황</v>
      </c>
      <c r="N41" t="str">
        <f t="shared" si="0"/>
        <v>건수검증(HIVE_DM -&gt; ORACLE DM):TM_OP_NPRTYOPRATNSTTUS</v>
      </c>
      <c r="O41" t="s">
        <v>435</v>
      </c>
      <c r="Q41" t="s">
        <v>436</v>
      </c>
      <c r="R41" t="str">
        <f t="shared" si="6"/>
        <v>SELECT COUNT(*) FROM ETL_DEV.TM_OP_NPRTYOPRATNSTTUS</v>
      </c>
      <c r="S41" t="s">
        <v>437</v>
      </c>
      <c r="T41" t="str">
        <f t="shared" si="1"/>
        <v>SELECT COUNT(*) FROM DM.TM_OP_NPRTYOPRATNSTTUS</v>
      </c>
      <c r="V41" t="s">
        <v>438</v>
      </c>
      <c r="X41" t="s">
        <v>439</v>
      </c>
      <c r="Y41" s="15">
        <f t="shared" ca="1" si="2"/>
        <v>41963.603144560184</v>
      </c>
      <c r="Z41" t="s">
        <v>440</v>
      </c>
      <c r="AA41" s="15">
        <f t="shared" ca="1" si="3"/>
        <v>41963.603144560184</v>
      </c>
      <c r="AB41" t="s">
        <v>440</v>
      </c>
    </row>
    <row r="42" spans="1:28">
      <c r="A42" s="7" t="s">
        <v>279</v>
      </c>
      <c r="B42" t="s">
        <v>749</v>
      </c>
      <c r="C42" t="s">
        <v>429</v>
      </c>
      <c r="D42" t="s">
        <v>430</v>
      </c>
      <c r="E42" t="s">
        <v>431</v>
      </c>
      <c r="F42" t="s">
        <v>430</v>
      </c>
      <c r="G42" t="s">
        <v>553</v>
      </c>
      <c r="I42" t="s">
        <v>554</v>
      </c>
      <c r="L42" t="str">
        <f t="shared" si="4"/>
        <v>TM_OP_MNGACCDTCHCKLNDPCL</v>
      </c>
      <c r="M42" t="str">
        <f t="shared" si="5"/>
        <v>DM_OP_관리 실태 점검 필지</v>
      </c>
      <c r="N42" t="str">
        <f t="shared" si="0"/>
        <v>건수검증(HIVE_DM -&gt; ORACLE DM):TM_OP_MNGACCDTCHCKLNDPCL</v>
      </c>
      <c r="O42" t="s">
        <v>435</v>
      </c>
      <c r="Q42" t="s">
        <v>436</v>
      </c>
      <c r="R42" t="str">
        <f t="shared" si="6"/>
        <v>SELECT COUNT(*) FROM ETL_DEV.TM_OP_MNGACCDTCHCKLNDPCL</v>
      </c>
      <c r="S42" t="s">
        <v>437</v>
      </c>
      <c r="T42" t="str">
        <f t="shared" si="1"/>
        <v>SELECT COUNT(*) FROM DM.TM_OP_MNGACCDTCHCKLNDPCL</v>
      </c>
      <c r="V42" t="s">
        <v>438</v>
      </c>
      <c r="X42" t="s">
        <v>439</v>
      </c>
      <c r="Y42" s="15">
        <f t="shared" ca="1" si="2"/>
        <v>41963.603144560184</v>
      </c>
      <c r="Z42" t="s">
        <v>440</v>
      </c>
      <c r="AA42" s="15">
        <f t="shared" ca="1" si="3"/>
        <v>41963.603144560184</v>
      </c>
      <c r="AB42" t="s">
        <v>440</v>
      </c>
    </row>
    <row r="43" spans="1:28">
      <c r="A43" s="7" t="s">
        <v>279</v>
      </c>
      <c r="B43" t="s">
        <v>750</v>
      </c>
      <c r="C43" t="s">
        <v>429</v>
      </c>
      <c r="D43" t="s">
        <v>430</v>
      </c>
      <c r="E43" t="s">
        <v>431</v>
      </c>
      <c r="F43" t="s">
        <v>430</v>
      </c>
      <c r="G43" t="s">
        <v>547</v>
      </c>
      <c r="I43" t="s">
        <v>548</v>
      </c>
      <c r="L43" t="str">
        <f t="shared" si="4"/>
        <v>TM_OP_LWSTCTHIST</v>
      </c>
      <c r="M43" t="str">
        <f t="shared" si="5"/>
        <v>DM_OP_소송비용이력</v>
      </c>
      <c r="N43" t="str">
        <f t="shared" si="0"/>
        <v>건수검증(HIVE_DM -&gt; ORACLE DM):TM_OP_LWSTCTHIST</v>
      </c>
      <c r="O43" t="s">
        <v>435</v>
      </c>
      <c r="Q43" t="s">
        <v>436</v>
      </c>
      <c r="R43" t="str">
        <f t="shared" si="6"/>
        <v>SELECT COUNT(*) FROM ETL_DEV.TM_OP_LWSTCTHIST</v>
      </c>
      <c r="S43" t="s">
        <v>437</v>
      </c>
      <c r="T43" t="str">
        <f t="shared" si="1"/>
        <v>SELECT COUNT(*) FROM DM.TM_OP_LWSTCTHIST</v>
      </c>
      <c r="V43" t="s">
        <v>438</v>
      </c>
      <c r="X43" t="s">
        <v>439</v>
      </c>
      <c r="Y43" s="15">
        <f t="shared" ca="1" si="2"/>
        <v>41963.603144560184</v>
      </c>
      <c r="Z43" t="s">
        <v>440</v>
      </c>
      <c r="AA43" s="15">
        <f t="shared" ca="1" si="3"/>
        <v>41963.603144560184</v>
      </c>
      <c r="AB43" t="s">
        <v>440</v>
      </c>
    </row>
    <row r="44" spans="1:28">
      <c r="A44" s="7" t="s">
        <v>279</v>
      </c>
      <c r="B44" t="s">
        <v>751</v>
      </c>
      <c r="C44" t="s">
        <v>429</v>
      </c>
      <c r="D44" t="s">
        <v>430</v>
      </c>
      <c r="E44" t="s">
        <v>431</v>
      </c>
      <c r="F44" t="s">
        <v>430</v>
      </c>
      <c r="G44" t="s">
        <v>544</v>
      </c>
      <c r="I44" t="s">
        <v>545</v>
      </c>
      <c r="L44" t="str">
        <f t="shared" si="4"/>
        <v>TM_OP_LWSTBASSINFO</v>
      </c>
      <c r="M44" t="str">
        <f t="shared" si="5"/>
        <v>DM_OP_소송기본정보</v>
      </c>
      <c r="N44" t="str">
        <f t="shared" si="0"/>
        <v>건수검증(HIVE_DM -&gt; ORACLE DM):TM_OP_LWSTBASSINFO</v>
      </c>
      <c r="O44" t="s">
        <v>435</v>
      </c>
      <c r="Q44" t="s">
        <v>436</v>
      </c>
      <c r="R44" t="str">
        <f t="shared" si="6"/>
        <v>SELECT COUNT(*) FROM ETL_DEV.TM_OP_LWSTBASSINFO</v>
      </c>
      <c r="S44" t="s">
        <v>437</v>
      </c>
      <c r="T44" t="str">
        <f t="shared" si="1"/>
        <v>SELECT COUNT(*) FROM DM.TM_OP_LWSTBASSINFO</v>
      </c>
      <c r="V44" t="s">
        <v>438</v>
      </c>
      <c r="X44" t="s">
        <v>439</v>
      </c>
      <c r="Y44" s="15">
        <f t="shared" ca="1" si="2"/>
        <v>41963.603144560184</v>
      </c>
      <c r="Z44" t="s">
        <v>440</v>
      </c>
      <c r="AA44" s="15">
        <f t="shared" ca="1" si="3"/>
        <v>41963.603144560184</v>
      </c>
      <c r="AB44" t="s">
        <v>440</v>
      </c>
    </row>
    <row r="45" spans="1:28">
      <c r="A45" s="7" t="s">
        <v>279</v>
      </c>
      <c r="B45" t="s">
        <v>752</v>
      </c>
      <c r="C45" t="s">
        <v>429</v>
      </c>
      <c r="D45" t="s">
        <v>430</v>
      </c>
      <c r="E45" t="s">
        <v>431</v>
      </c>
      <c r="F45" t="s">
        <v>430</v>
      </c>
      <c r="G45" t="s">
        <v>541</v>
      </c>
      <c r="I45" t="s">
        <v>542</v>
      </c>
      <c r="L45" t="str">
        <f t="shared" si="4"/>
        <v>TM_OP_LADPOSSESNCNTRCTDTLS</v>
      </c>
      <c r="M45" t="str">
        <f t="shared" si="5"/>
        <v>DM_OP_토지 점유 계약 내역</v>
      </c>
      <c r="N45" t="str">
        <f t="shared" si="0"/>
        <v>건수검증(HIVE_DM -&gt; ORACLE DM):TM_OP_LADPOSSESNCNTRCTDTLS</v>
      </c>
      <c r="O45" t="s">
        <v>435</v>
      </c>
      <c r="Q45" t="s">
        <v>436</v>
      </c>
      <c r="R45" t="str">
        <f t="shared" si="6"/>
        <v>SELECT COUNT(*) FROM ETL_DEV.TM_OP_LADPOSSESNCNTRCTDTLS</v>
      </c>
      <c r="S45" t="s">
        <v>437</v>
      </c>
      <c r="T45" t="str">
        <f t="shared" si="1"/>
        <v>SELECT COUNT(*) FROM DM.TM_OP_LADPOSSESNCNTRCTDTLS</v>
      </c>
      <c r="V45" t="s">
        <v>438</v>
      </c>
      <c r="X45" t="s">
        <v>439</v>
      </c>
      <c r="Y45" s="15">
        <f t="shared" ca="1" si="2"/>
        <v>41963.603144560184</v>
      </c>
      <c r="Z45" t="s">
        <v>440</v>
      </c>
      <c r="AA45" s="15">
        <f t="shared" ca="1" si="3"/>
        <v>41963.603144560184</v>
      </c>
      <c r="AB45" t="s">
        <v>440</v>
      </c>
    </row>
    <row r="46" spans="1:28">
      <c r="A46" s="7" t="s">
        <v>279</v>
      </c>
      <c r="B46" t="s">
        <v>753</v>
      </c>
      <c r="C46" t="s">
        <v>429</v>
      </c>
      <c r="D46" t="s">
        <v>430</v>
      </c>
      <c r="E46" t="s">
        <v>431</v>
      </c>
      <c r="F46" t="s">
        <v>430</v>
      </c>
      <c r="G46" t="s">
        <v>535</v>
      </c>
      <c r="I46" t="s">
        <v>536</v>
      </c>
      <c r="L46" t="str">
        <f t="shared" si="4"/>
        <v>TM_OP_IRDSSTTUS</v>
      </c>
      <c r="M46" t="str">
        <f t="shared" si="5"/>
        <v>DM_OP_증감현황</v>
      </c>
      <c r="N46" t="str">
        <f t="shared" si="0"/>
        <v>건수검증(HIVE_DM -&gt; ORACLE DM):TM_OP_IRDSSTTUS</v>
      </c>
      <c r="O46" t="s">
        <v>435</v>
      </c>
      <c r="Q46" t="s">
        <v>436</v>
      </c>
      <c r="R46" t="str">
        <f t="shared" si="6"/>
        <v>SELECT COUNT(*) FROM ETL_DEV.TM_OP_IRDSSTTUS</v>
      </c>
      <c r="S46" t="s">
        <v>437</v>
      </c>
      <c r="T46" t="str">
        <f t="shared" si="1"/>
        <v>SELECT COUNT(*) FROM DM.TM_OP_IRDSSTTUS</v>
      </c>
      <c r="V46" t="s">
        <v>438</v>
      </c>
      <c r="X46" t="s">
        <v>439</v>
      </c>
      <c r="Y46" s="15">
        <f t="shared" ca="1" si="2"/>
        <v>41963.603144560184</v>
      </c>
      <c r="Z46" t="s">
        <v>440</v>
      </c>
      <c r="AA46" s="15">
        <f t="shared" ca="1" si="3"/>
        <v>41963.603144560184</v>
      </c>
      <c r="AB46" t="s">
        <v>440</v>
      </c>
    </row>
    <row r="47" spans="1:28">
      <c r="A47" s="7" t="s">
        <v>279</v>
      </c>
      <c r="B47" t="s">
        <v>754</v>
      </c>
      <c r="C47" t="s">
        <v>429</v>
      </c>
      <c r="D47" t="s">
        <v>430</v>
      </c>
      <c r="E47" t="s">
        <v>431</v>
      </c>
      <c r="F47" t="s">
        <v>430</v>
      </c>
      <c r="G47" t="s">
        <v>532</v>
      </c>
      <c r="I47" t="s">
        <v>533</v>
      </c>
      <c r="L47" t="str">
        <f t="shared" si="4"/>
        <v>TM_OP_IRDSSALECOMPTSTTUS</v>
      </c>
      <c r="M47" t="str">
        <f t="shared" si="5"/>
        <v>DM_OP_증감 매각 완료 현황</v>
      </c>
      <c r="N47" t="str">
        <f t="shared" si="0"/>
        <v>건수검증(HIVE_DM -&gt; ORACLE DM):TM_OP_IRDSSALECOMPTSTTUS</v>
      </c>
      <c r="O47" t="s">
        <v>435</v>
      </c>
      <c r="Q47" t="s">
        <v>436</v>
      </c>
      <c r="R47" t="str">
        <f t="shared" si="6"/>
        <v>SELECT COUNT(*) FROM ETL_DEV.TM_OP_IRDSSALECOMPTSTTUS</v>
      </c>
      <c r="S47" t="s">
        <v>437</v>
      </c>
      <c r="T47" t="str">
        <f t="shared" si="1"/>
        <v>SELECT COUNT(*) FROM DM.TM_OP_IRDSSALECOMPTSTTUS</v>
      </c>
      <c r="V47" t="s">
        <v>438</v>
      </c>
      <c r="X47" t="s">
        <v>439</v>
      </c>
      <c r="Y47" s="15">
        <f t="shared" ca="1" si="2"/>
        <v>41963.603144560184</v>
      </c>
      <c r="Z47" t="s">
        <v>440</v>
      </c>
      <c r="AA47" s="15">
        <f t="shared" ca="1" si="3"/>
        <v>41963.603144560184</v>
      </c>
      <c r="AB47" t="s">
        <v>440</v>
      </c>
    </row>
    <row r="48" spans="1:28">
      <c r="A48" s="7" t="s">
        <v>279</v>
      </c>
      <c r="B48" t="s">
        <v>755</v>
      </c>
      <c r="C48" t="s">
        <v>429</v>
      </c>
      <c r="D48" t="s">
        <v>430</v>
      </c>
      <c r="E48" t="s">
        <v>431</v>
      </c>
      <c r="F48" t="s">
        <v>430</v>
      </c>
      <c r="G48" t="s">
        <v>529</v>
      </c>
      <c r="I48" t="s">
        <v>530</v>
      </c>
      <c r="L48" t="str">
        <f t="shared" si="4"/>
        <v>TM_OP_IRDSDEVTONLADBULDSTTUS</v>
      </c>
      <c r="M48" t="str">
        <f t="shared" si="5"/>
        <v>DM_OP_증감 멸실 토지 건물 상태</v>
      </c>
      <c r="N48" t="str">
        <f t="shared" si="0"/>
        <v>건수검증(HIVE_DM -&gt; ORACLE DM):TM_OP_IRDSDEVTONLADBULDSTTUS</v>
      </c>
      <c r="O48" t="s">
        <v>435</v>
      </c>
      <c r="Q48" t="s">
        <v>436</v>
      </c>
      <c r="R48" t="str">
        <f t="shared" si="6"/>
        <v>SELECT COUNT(*) FROM ETL_DEV.TM_OP_IRDSDEVTONLADBULDSTTUS</v>
      </c>
      <c r="S48" t="s">
        <v>437</v>
      </c>
      <c r="T48" t="str">
        <f t="shared" si="1"/>
        <v>SELECT COUNT(*) FROM DM.TM_OP_IRDSDEVTONLADBULDSTTUS</v>
      </c>
      <c r="V48" t="s">
        <v>438</v>
      </c>
      <c r="X48" t="s">
        <v>439</v>
      </c>
      <c r="Y48" s="15">
        <f t="shared" ca="1" si="2"/>
        <v>41963.603144560184</v>
      </c>
      <c r="Z48" t="s">
        <v>440</v>
      </c>
      <c r="AA48" s="15">
        <f t="shared" ca="1" si="3"/>
        <v>41963.603144560184</v>
      </c>
      <c r="AB48" t="s">
        <v>440</v>
      </c>
    </row>
    <row r="49" spans="1:28">
      <c r="A49" s="7" t="s">
        <v>279</v>
      </c>
      <c r="B49" t="s">
        <v>756</v>
      </c>
      <c r="C49" t="s">
        <v>429</v>
      </c>
      <c r="D49" t="s">
        <v>430</v>
      </c>
      <c r="E49" t="s">
        <v>431</v>
      </c>
      <c r="F49" t="s">
        <v>430</v>
      </c>
      <c r="G49" t="s">
        <v>526</v>
      </c>
      <c r="I49" t="s">
        <v>527</v>
      </c>
      <c r="L49" t="str">
        <f t="shared" si="4"/>
        <v>TM_OP_IRDSDEVTONCOMPTBULD</v>
      </c>
      <c r="M49" t="str">
        <f t="shared" si="5"/>
        <v>DM_OP_증감 멸실 완료 건물</v>
      </c>
      <c r="N49" t="str">
        <f t="shared" si="0"/>
        <v>건수검증(HIVE_DM -&gt; ORACLE DM):TM_OP_IRDSDEVTONCOMPTBULD</v>
      </c>
      <c r="O49" t="s">
        <v>435</v>
      </c>
      <c r="Q49" t="s">
        <v>436</v>
      </c>
      <c r="R49" t="str">
        <f t="shared" si="6"/>
        <v>SELECT COUNT(*) FROM ETL_DEV.TM_OP_IRDSDEVTONCOMPTBULD</v>
      </c>
      <c r="S49" t="s">
        <v>437</v>
      </c>
      <c r="T49" t="str">
        <f t="shared" si="1"/>
        <v>SELECT COUNT(*) FROM DM.TM_OP_IRDSDEVTONCOMPTBULD</v>
      </c>
      <c r="V49" t="s">
        <v>438</v>
      </c>
      <c r="X49" t="s">
        <v>439</v>
      </c>
      <c r="Y49" s="15">
        <f t="shared" ca="1" si="2"/>
        <v>41963.603144560184</v>
      </c>
      <c r="Z49" t="s">
        <v>440</v>
      </c>
      <c r="AA49" s="15">
        <f t="shared" ca="1" si="3"/>
        <v>41963.603144560184</v>
      </c>
      <c r="AB49" t="s">
        <v>440</v>
      </c>
    </row>
    <row r="50" spans="1:28">
      <c r="A50" s="7" t="s">
        <v>279</v>
      </c>
      <c r="B50" t="s">
        <v>757</v>
      </c>
      <c r="C50" t="s">
        <v>429</v>
      </c>
      <c r="D50" t="s">
        <v>430</v>
      </c>
      <c r="E50" t="s">
        <v>431</v>
      </c>
      <c r="F50" t="s">
        <v>430</v>
      </c>
      <c r="G50" t="s">
        <v>517</v>
      </c>
      <c r="I50" t="s">
        <v>518</v>
      </c>
      <c r="L50" t="str">
        <f t="shared" si="4"/>
        <v>TM_OP_IDLADMINISTPRPRTYDTLS</v>
      </c>
      <c r="M50" t="str">
        <f t="shared" si="5"/>
        <v>DM_OP_유휴_행정_재산_내역</v>
      </c>
      <c r="N50" t="str">
        <f t="shared" si="0"/>
        <v>건수검증(HIVE_DM -&gt; ORACLE DM):TM_OP_IDLADMINISTPRPRTYDTLS</v>
      </c>
      <c r="O50" t="s">
        <v>435</v>
      </c>
      <c r="Q50" t="s">
        <v>436</v>
      </c>
      <c r="R50" t="str">
        <f t="shared" si="6"/>
        <v>SELECT COUNT(*) FROM ETL_DEV.TM_OP_IDLADMINISTPRPRTYDTLS</v>
      </c>
      <c r="S50" t="s">
        <v>437</v>
      </c>
      <c r="T50" t="str">
        <f t="shared" si="1"/>
        <v>SELECT COUNT(*) FROM DM.TM_OP_IDLADMINISTPRPRTYDTLS</v>
      </c>
      <c r="V50" t="s">
        <v>438</v>
      </c>
      <c r="X50" t="s">
        <v>439</v>
      </c>
      <c r="Y50" s="15">
        <f t="shared" ca="1" si="2"/>
        <v>41963.603144560184</v>
      </c>
      <c r="Z50" t="s">
        <v>440</v>
      </c>
      <c r="AA50" s="15">
        <f t="shared" ca="1" si="3"/>
        <v>41963.603144560184</v>
      </c>
      <c r="AB50" t="s">
        <v>440</v>
      </c>
    </row>
    <row r="51" spans="1:28">
      <c r="A51" s="7" t="s">
        <v>279</v>
      </c>
      <c r="B51" t="s">
        <v>758</v>
      </c>
      <c r="C51" t="s">
        <v>429</v>
      </c>
      <c r="D51" t="s">
        <v>430</v>
      </c>
      <c r="E51" t="s">
        <v>431</v>
      </c>
      <c r="F51" t="s">
        <v>430</v>
      </c>
      <c r="G51" t="s">
        <v>514</v>
      </c>
      <c r="I51" t="s">
        <v>515</v>
      </c>
      <c r="L51" t="str">
        <f t="shared" si="4"/>
        <v>TM_OP_GRTSCNCSPRPRTYOLNLP</v>
      </c>
      <c r="M51" t="str">
        <f t="shared" si="5"/>
        <v>DM_OP_무상양여재산공시지가</v>
      </c>
      <c r="N51" t="str">
        <f t="shared" si="0"/>
        <v>건수검증(HIVE_DM -&gt; ORACLE DM):TM_OP_GRTSCNCSPRPRTYOLNLP</v>
      </c>
      <c r="O51" t="s">
        <v>435</v>
      </c>
      <c r="Q51" t="s">
        <v>436</v>
      </c>
      <c r="R51" t="str">
        <f t="shared" si="6"/>
        <v>SELECT COUNT(*) FROM ETL_DEV.TM_OP_GRTSCNCSPRPRTYOLNLP</v>
      </c>
      <c r="S51" t="s">
        <v>437</v>
      </c>
      <c r="T51" t="str">
        <f t="shared" si="1"/>
        <v>SELECT COUNT(*) FROM DM.TM_OP_GRTSCNCSPRPRTYOLNLP</v>
      </c>
      <c r="V51" t="s">
        <v>438</v>
      </c>
      <c r="X51" t="s">
        <v>439</v>
      </c>
      <c r="Y51" s="15">
        <f t="shared" ca="1" si="2"/>
        <v>41963.603144560184</v>
      </c>
      <c r="Z51" t="s">
        <v>440</v>
      </c>
      <c r="AA51" s="15">
        <f t="shared" ca="1" si="3"/>
        <v>41963.603144560184</v>
      </c>
      <c r="AB51" t="s">
        <v>440</v>
      </c>
    </row>
    <row r="52" spans="1:28">
      <c r="A52" s="7" t="s">
        <v>279</v>
      </c>
      <c r="B52" t="s">
        <v>759</v>
      </c>
      <c r="C52" t="s">
        <v>429</v>
      </c>
      <c r="D52" t="s">
        <v>430</v>
      </c>
      <c r="E52" t="s">
        <v>431</v>
      </c>
      <c r="F52" t="s">
        <v>430</v>
      </c>
      <c r="G52" t="s">
        <v>511</v>
      </c>
      <c r="I52" t="s">
        <v>512</v>
      </c>
      <c r="L52" t="str">
        <f t="shared" si="4"/>
        <v>TM_OP_GRAREVPRPRTYSTTUS</v>
      </c>
      <c r="M52" t="str">
        <f t="shared" si="5"/>
        <v>DM_OP_무상귀속재산현황</v>
      </c>
      <c r="N52" t="str">
        <f t="shared" si="0"/>
        <v>건수검증(HIVE_DM -&gt; ORACLE DM):TM_OP_GRAREVPRPRTYSTTUS</v>
      </c>
      <c r="O52" t="s">
        <v>435</v>
      </c>
      <c r="Q52" t="s">
        <v>436</v>
      </c>
      <c r="R52" t="str">
        <f t="shared" si="6"/>
        <v>SELECT COUNT(*) FROM ETL_DEV.TM_OP_GRAREVPRPRTYSTTUS</v>
      </c>
      <c r="S52" t="s">
        <v>437</v>
      </c>
      <c r="T52" t="str">
        <f t="shared" si="1"/>
        <v>SELECT COUNT(*) FROM DM.TM_OP_GRAREVPRPRTYSTTUS</v>
      </c>
      <c r="V52" t="s">
        <v>438</v>
      </c>
      <c r="X52" t="s">
        <v>439</v>
      </c>
      <c r="Y52" s="15">
        <f t="shared" ca="1" si="2"/>
        <v>41963.603144560184</v>
      </c>
      <c r="Z52" t="s">
        <v>440</v>
      </c>
      <c r="AA52" s="15">
        <f t="shared" ca="1" si="3"/>
        <v>41963.603144560184</v>
      </c>
      <c r="AB52" t="s">
        <v>440</v>
      </c>
    </row>
    <row r="53" spans="1:28">
      <c r="A53" s="7" t="s">
        <v>279</v>
      </c>
      <c r="B53" t="s">
        <v>760</v>
      </c>
      <c r="C53" t="s">
        <v>429</v>
      </c>
      <c r="D53" t="s">
        <v>430</v>
      </c>
      <c r="E53" t="s">
        <v>431</v>
      </c>
      <c r="F53" t="s">
        <v>430</v>
      </c>
      <c r="G53" t="s">
        <v>508</v>
      </c>
      <c r="I53" t="s">
        <v>509</v>
      </c>
      <c r="L53" t="str">
        <f t="shared" si="4"/>
        <v>TM_OP_GNRLPRPRTYLOANSTTUS</v>
      </c>
      <c r="M53" t="str">
        <f t="shared" si="5"/>
        <v>DM_OP_일반재산대부현황</v>
      </c>
      <c r="N53" t="str">
        <f t="shared" si="0"/>
        <v>건수검증(HIVE_DM -&gt; ORACLE DM):TM_OP_GNRLPRPRTYLOANSTTUS</v>
      </c>
      <c r="O53" t="s">
        <v>435</v>
      </c>
      <c r="Q53" t="s">
        <v>436</v>
      </c>
      <c r="R53" t="str">
        <f t="shared" si="6"/>
        <v>SELECT COUNT(*) FROM ETL_DEV.TM_OP_GNRLPRPRTYLOANSTTUS</v>
      </c>
      <c r="S53" t="s">
        <v>437</v>
      </c>
      <c r="T53" t="str">
        <f t="shared" si="1"/>
        <v>SELECT COUNT(*) FROM DM.TM_OP_GNRLPRPRTYLOANSTTUS</v>
      </c>
      <c r="V53" t="s">
        <v>438</v>
      </c>
      <c r="X53" t="s">
        <v>439</v>
      </c>
      <c r="Y53" s="15">
        <f t="shared" ca="1" si="2"/>
        <v>41963.603144560184</v>
      </c>
      <c r="Z53" t="s">
        <v>440</v>
      </c>
      <c r="AA53" s="15">
        <f t="shared" ca="1" si="3"/>
        <v>41963.603144560184</v>
      </c>
      <c r="AB53" t="s">
        <v>440</v>
      </c>
    </row>
    <row r="54" spans="1:28">
      <c r="A54" s="7" t="s">
        <v>279</v>
      </c>
      <c r="B54" t="s">
        <v>761</v>
      </c>
      <c r="C54" t="s">
        <v>429</v>
      </c>
      <c r="D54" t="s">
        <v>430</v>
      </c>
      <c r="E54" t="s">
        <v>431</v>
      </c>
      <c r="F54" t="s">
        <v>430</v>
      </c>
      <c r="G54" t="s">
        <v>487</v>
      </c>
      <c r="I54" t="s">
        <v>488</v>
      </c>
      <c r="L54" t="str">
        <f t="shared" si="4"/>
        <v>TM_OP_CNTRCTRNTFEELEVSTTUS</v>
      </c>
      <c r="M54" t="str">
        <f t="shared" si="5"/>
        <v>DM_OP_계약사용료징수현황</v>
      </c>
      <c r="N54" t="str">
        <f t="shared" si="0"/>
        <v>건수검증(HIVE_DM -&gt; ORACLE DM):TM_OP_CNTRCTRNTFEELEVSTTUS</v>
      </c>
      <c r="O54" t="s">
        <v>435</v>
      </c>
      <c r="Q54" t="s">
        <v>436</v>
      </c>
      <c r="R54" t="str">
        <f t="shared" si="6"/>
        <v>SELECT COUNT(*) FROM ETL_DEV.TM_OP_CNTRCTRNTFEELEVSTTUS</v>
      </c>
      <c r="S54" t="s">
        <v>437</v>
      </c>
      <c r="T54" t="str">
        <f t="shared" si="1"/>
        <v>SELECT COUNT(*) FROM DM.TM_OP_CNTRCTRNTFEELEVSTTUS</v>
      </c>
      <c r="V54" t="s">
        <v>438</v>
      </c>
      <c r="X54" t="s">
        <v>439</v>
      </c>
      <c r="Y54" s="15">
        <f t="shared" ca="1" si="2"/>
        <v>41963.603144560184</v>
      </c>
      <c r="Z54" t="s">
        <v>440</v>
      </c>
      <c r="AA54" s="15">
        <f t="shared" ca="1" si="3"/>
        <v>41963.603144560184</v>
      </c>
      <c r="AB54" t="s">
        <v>440</v>
      </c>
    </row>
    <row r="55" spans="1:28">
      <c r="A55" s="7" t="s">
        <v>279</v>
      </c>
      <c r="B55" t="s">
        <v>762</v>
      </c>
      <c r="C55" t="s">
        <v>429</v>
      </c>
      <c r="D55" t="s">
        <v>430</v>
      </c>
      <c r="E55" t="s">
        <v>431</v>
      </c>
      <c r="F55" t="s">
        <v>430</v>
      </c>
      <c r="G55" t="s">
        <v>484</v>
      </c>
      <c r="I55" t="s">
        <v>485</v>
      </c>
      <c r="L55" t="str">
        <f t="shared" si="4"/>
        <v>TM_OP_CNTRCTDTLS_D</v>
      </c>
      <c r="M55" t="str">
        <f t="shared" si="5"/>
        <v>DM_OP_계약 내역 D</v>
      </c>
      <c r="N55" t="str">
        <f t="shared" si="0"/>
        <v>건수검증(HIVE_DM -&gt; ORACLE DM):TM_OP_CNTRCTDTLS_D</v>
      </c>
      <c r="O55" t="s">
        <v>435</v>
      </c>
      <c r="Q55" t="s">
        <v>436</v>
      </c>
      <c r="R55" t="str">
        <f t="shared" si="6"/>
        <v>SELECT COUNT(*) FROM ETL_DEV.TM_OP_CNTRCTDTLS_D</v>
      </c>
      <c r="S55" t="s">
        <v>437</v>
      </c>
      <c r="T55" t="str">
        <f t="shared" si="1"/>
        <v>SELECT COUNT(*) FROM DM.TM_OP_CNTRCTDTLS_D</v>
      </c>
      <c r="V55" t="s">
        <v>438</v>
      </c>
      <c r="X55" t="s">
        <v>439</v>
      </c>
      <c r="Y55" s="15">
        <f t="shared" ca="1" si="2"/>
        <v>41963.603144560184</v>
      </c>
      <c r="Z55" t="s">
        <v>440</v>
      </c>
      <c r="AA55" s="15">
        <f t="shared" ca="1" si="3"/>
        <v>41963.603144560184</v>
      </c>
      <c r="AB55" t="s">
        <v>440</v>
      </c>
    </row>
    <row r="56" spans="1:28">
      <c r="A56" s="7" t="s">
        <v>279</v>
      </c>
      <c r="B56" t="s">
        <v>763</v>
      </c>
      <c r="C56" t="s">
        <v>429</v>
      </c>
      <c r="D56" t="s">
        <v>430</v>
      </c>
      <c r="E56" t="s">
        <v>431</v>
      </c>
      <c r="F56" t="s">
        <v>430</v>
      </c>
      <c r="G56" t="s">
        <v>478</v>
      </c>
      <c r="I56" t="s">
        <v>479</v>
      </c>
      <c r="L56" t="str">
        <f t="shared" si="4"/>
        <v>TM_OP_CNSGNESTATESTTUS</v>
      </c>
      <c r="M56" t="str">
        <f t="shared" si="5"/>
        <v>DM_OP_위탁부동산현황</v>
      </c>
      <c r="N56" t="str">
        <f t="shared" si="0"/>
        <v>건수검증(HIVE_DM -&gt; ORACLE DM):TM_OP_CNSGNESTATESTTUS</v>
      </c>
      <c r="O56" t="s">
        <v>435</v>
      </c>
      <c r="Q56" t="s">
        <v>436</v>
      </c>
      <c r="R56" t="str">
        <f t="shared" si="6"/>
        <v>SELECT COUNT(*) FROM ETL_DEV.TM_OP_CNSGNESTATESTTUS</v>
      </c>
      <c r="S56" t="s">
        <v>437</v>
      </c>
      <c r="T56" t="str">
        <f t="shared" si="1"/>
        <v>SELECT COUNT(*) FROM DM.TM_OP_CNSGNESTATESTTUS</v>
      </c>
      <c r="V56" t="s">
        <v>438</v>
      </c>
      <c r="X56" t="s">
        <v>439</v>
      </c>
      <c r="Y56" s="15">
        <f t="shared" ca="1" si="2"/>
        <v>41963.603144560184</v>
      </c>
      <c r="Z56" t="s">
        <v>440</v>
      </c>
      <c r="AA56" s="15">
        <f t="shared" ca="1" si="3"/>
        <v>41963.603144560184</v>
      </c>
      <c r="AB56" t="s">
        <v>440</v>
      </c>
    </row>
    <row r="57" spans="1:28">
      <c r="A57" s="7" t="s">
        <v>279</v>
      </c>
      <c r="B57" t="s">
        <v>764</v>
      </c>
      <c r="C57" t="s">
        <v>429</v>
      </c>
      <c r="D57" t="s">
        <v>430</v>
      </c>
      <c r="E57" t="s">
        <v>431</v>
      </c>
      <c r="F57" t="s">
        <v>430</v>
      </c>
      <c r="G57" t="s">
        <v>475</v>
      </c>
      <c r="I57" t="s">
        <v>476</v>
      </c>
      <c r="L57" t="str">
        <f t="shared" si="4"/>
        <v>TM_OP_ACQSDSPSCNTRCTSTTUS</v>
      </c>
      <c r="M57" t="str">
        <f t="shared" si="5"/>
        <v>DM_OP_취득처분계약현황</v>
      </c>
      <c r="N57" t="str">
        <f t="shared" si="0"/>
        <v>건수검증(HIVE_DM -&gt; ORACLE DM):TM_OP_ACQSDSPSCNTRCTSTTUS</v>
      </c>
      <c r="O57" t="s">
        <v>435</v>
      </c>
      <c r="Q57" t="s">
        <v>436</v>
      </c>
      <c r="R57" t="str">
        <f t="shared" si="6"/>
        <v>SELECT COUNT(*) FROM ETL_DEV.TM_OP_ACQSDSPSCNTRCTSTTUS</v>
      </c>
      <c r="S57" t="s">
        <v>437</v>
      </c>
      <c r="T57" t="str">
        <f t="shared" si="1"/>
        <v>SELECT COUNT(*) FROM DM.TM_OP_ACQSDSPSCNTRCTSTTUS</v>
      </c>
      <c r="V57" t="s">
        <v>438</v>
      </c>
      <c r="X57" t="s">
        <v>439</v>
      </c>
      <c r="Y57" s="15">
        <f t="shared" ca="1" si="2"/>
        <v>41963.603144560184</v>
      </c>
      <c r="Z57" t="s">
        <v>440</v>
      </c>
      <c r="AA57" s="15">
        <f t="shared" ca="1" si="3"/>
        <v>41963.603144560184</v>
      </c>
      <c r="AB57" t="s">
        <v>440</v>
      </c>
    </row>
    <row r="58" spans="1:28">
      <c r="A58" s="7" t="s">
        <v>279</v>
      </c>
      <c r="B58" t="s">
        <v>765</v>
      </c>
      <c r="C58" t="s">
        <v>429</v>
      </c>
      <c r="D58" t="s">
        <v>430</v>
      </c>
      <c r="E58" t="s">
        <v>431</v>
      </c>
      <c r="F58" t="s">
        <v>430</v>
      </c>
      <c r="G58" t="s">
        <v>472</v>
      </c>
      <c r="I58" t="s">
        <v>473</v>
      </c>
      <c r="L58" t="str">
        <f t="shared" si="4"/>
        <v>TM_OP_ACCDTEXAMINRESULTSTATS_D</v>
      </c>
      <c r="M58" t="str">
        <f t="shared" si="5"/>
        <v>DM_OP_실태 조사 결과 토지 통계 D</v>
      </c>
      <c r="N58" t="str">
        <f t="shared" si="0"/>
        <v>건수검증(HIVE_DM -&gt; ORACLE DM):TM_OP_ACCDTEXAMINRESULTSTATS_D</v>
      </c>
      <c r="O58" t="s">
        <v>435</v>
      </c>
      <c r="Q58" t="s">
        <v>436</v>
      </c>
      <c r="R58" t="str">
        <f t="shared" si="6"/>
        <v>SELECT COUNT(*) FROM ETL_DEV.TM_OP_ACCDTEXAMINRESULTSTATS_D</v>
      </c>
      <c r="S58" t="s">
        <v>437</v>
      </c>
      <c r="T58" t="str">
        <f t="shared" si="1"/>
        <v>SELECT COUNT(*) FROM DM.TM_OP_ACCDTEXAMINRESULTSTATS_D</v>
      </c>
      <c r="V58" t="s">
        <v>438</v>
      </c>
      <c r="X58" t="s">
        <v>439</v>
      </c>
      <c r="Y58" s="15">
        <f t="shared" ca="1" si="2"/>
        <v>41963.603144560184</v>
      </c>
      <c r="Z58" t="s">
        <v>440</v>
      </c>
      <c r="AA58" s="15">
        <f t="shared" ca="1" si="3"/>
        <v>41963.603144560184</v>
      </c>
      <c r="AB58" t="s">
        <v>440</v>
      </c>
    </row>
    <row r="59" spans="1:28">
      <c r="A59" s="7" t="s">
        <v>279</v>
      </c>
      <c r="B59" t="s">
        <v>766</v>
      </c>
      <c r="C59" t="s">
        <v>429</v>
      </c>
      <c r="D59" t="s">
        <v>430</v>
      </c>
      <c r="E59" t="s">
        <v>431</v>
      </c>
      <c r="F59" t="s">
        <v>430</v>
      </c>
      <c r="G59" t="s">
        <v>469</v>
      </c>
      <c r="I59" t="s">
        <v>470</v>
      </c>
      <c r="L59" t="str">
        <f t="shared" si="4"/>
        <v>TM_OP_ACCDTEXAMINRESULTLAD</v>
      </c>
      <c r="M59" t="str">
        <f t="shared" si="5"/>
        <v>DM_OP_실태 조사 결과 토지</v>
      </c>
      <c r="N59" t="str">
        <f t="shared" si="0"/>
        <v>건수검증(HIVE_DM -&gt; ORACLE DM):TM_OP_ACCDTEXAMINRESULTLAD</v>
      </c>
      <c r="O59" t="s">
        <v>435</v>
      </c>
      <c r="Q59" t="s">
        <v>436</v>
      </c>
      <c r="R59" t="str">
        <f t="shared" si="6"/>
        <v>SELECT COUNT(*) FROM ETL_DEV.TM_OP_ACCDTEXAMINRESULTLAD</v>
      </c>
      <c r="S59" t="s">
        <v>437</v>
      </c>
      <c r="T59" t="str">
        <f t="shared" si="1"/>
        <v>SELECT COUNT(*) FROM DM.TM_OP_ACCDTEXAMINRESULTLAD</v>
      </c>
      <c r="V59" t="s">
        <v>438</v>
      </c>
      <c r="X59" t="s">
        <v>439</v>
      </c>
      <c r="Y59" s="15">
        <f t="shared" ca="1" si="2"/>
        <v>41963.603144560184</v>
      </c>
      <c r="Z59" t="s">
        <v>440</v>
      </c>
      <c r="AA59" s="15">
        <f t="shared" ca="1" si="3"/>
        <v>41963.603144560184</v>
      </c>
      <c r="AB59" t="s">
        <v>440</v>
      </c>
    </row>
    <row r="60" spans="1:28">
      <c r="A60" s="7" t="s">
        <v>279</v>
      </c>
      <c r="B60" t="s">
        <v>767</v>
      </c>
      <c r="C60" t="s">
        <v>429</v>
      </c>
      <c r="D60" t="s">
        <v>430</v>
      </c>
      <c r="E60" t="s">
        <v>431</v>
      </c>
      <c r="F60" t="s">
        <v>430</v>
      </c>
      <c r="G60" t="s">
        <v>466</v>
      </c>
      <c r="I60" t="s">
        <v>467</v>
      </c>
      <c r="L60" t="str">
        <f t="shared" si="4"/>
        <v>TM_OP_ACCDTEXAMINPROGRSDTL</v>
      </c>
      <c r="M60" t="str">
        <f t="shared" si="5"/>
        <v>DM_OP_실태 조사 진행 상세</v>
      </c>
      <c r="N60" t="str">
        <f t="shared" si="0"/>
        <v>건수검증(HIVE_DM -&gt; ORACLE DM):TM_OP_ACCDTEXAMINPROGRSDTL</v>
      </c>
      <c r="O60" t="s">
        <v>435</v>
      </c>
      <c r="Q60" t="s">
        <v>436</v>
      </c>
      <c r="R60" t="str">
        <f t="shared" si="6"/>
        <v>SELECT COUNT(*) FROM ETL_DEV.TM_OP_ACCDTEXAMINPROGRSDTL</v>
      </c>
      <c r="S60" t="s">
        <v>437</v>
      </c>
      <c r="T60" t="str">
        <f t="shared" si="1"/>
        <v>SELECT COUNT(*) FROM DM.TM_OP_ACCDTEXAMINPROGRSDTL</v>
      </c>
      <c r="V60" t="s">
        <v>438</v>
      </c>
      <c r="X60" t="s">
        <v>439</v>
      </c>
      <c r="Y60" s="15">
        <f t="shared" ca="1" si="2"/>
        <v>41963.603144560184</v>
      </c>
      <c r="Z60" t="s">
        <v>440</v>
      </c>
      <c r="AA60" s="15">
        <f t="shared" ca="1" si="3"/>
        <v>41963.603144560184</v>
      </c>
      <c r="AB60" t="s">
        <v>440</v>
      </c>
    </row>
    <row r="61" spans="1:28">
      <c r="A61" s="7" t="s">
        <v>279</v>
      </c>
      <c r="B61" t="s">
        <v>768</v>
      </c>
      <c r="C61" t="s">
        <v>429</v>
      </c>
      <c r="D61" t="s">
        <v>430</v>
      </c>
      <c r="E61" t="s">
        <v>431</v>
      </c>
      <c r="F61" t="s">
        <v>430</v>
      </c>
      <c r="G61" t="s">
        <v>463</v>
      </c>
      <c r="I61" t="s">
        <v>464</v>
      </c>
      <c r="L61" t="str">
        <f t="shared" si="4"/>
        <v>TM_OP_ACCDTEXAMINPOSSESNDTL</v>
      </c>
      <c r="M61" t="str">
        <f t="shared" si="5"/>
        <v>DM_OP_실태 조사 점유 상세</v>
      </c>
      <c r="N61" t="str">
        <f t="shared" si="0"/>
        <v>건수검증(HIVE_DM -&gt; ORACLE DM):TM_OP_ACCDTEXAMINPOSSESNDTL</v>
      </c>
      <c r="O61" t="s">
        <v>435</v>
      </c>
      <c r="Q61" t="s">
        <v>436</v>
      </c>
      <c r="R61" t="str">
        <f t="shared" si="6"/>
        <v>SELECT COUNT(*) FROM ETL_DEV.TM_OP_ACCDTEXAMINPOSSESNDTL</v>
      </c>
      <c r="S61" t="s">
        <v>437</v>
      </c>
      <c r="T61" t="str">
        <f t="shared" si="1"/>
        <v>SELECT COUNT(*) FROM DM.TM_OP_ACCDTEXAMINPOSSESNDTL</v>
      </c>
      <c r="V61" t="s">
        <v>438</v>
      </c>
      <c r="X61" t="s">
        <v>439</v>
      </c>
      <c r="Y61" s="15">
        <f t="shared" ca="1" si="2"/>
        <v>41963.603144560184</v>
      </c>
      <c r="Z61" t="s">
        <v>440</v>
      </c>
      <c r="AA61" s="15">
        <f t="shared" ca="1" si="3"/>
        <v>41963.603144560184</v>
      </c>
      <c r="AB61" t="s">
        <v>440</v>
      </c>
    </row>
    <row r="62" spans="1:28">
      <c r="A62" s="7" t="s">
        <v>279</v>
      </c>
      <c r="B62" t="s">
        <v>769</v>
      </c>
      <c r="C62" t="s">
        <v>429</v>
      </c>
      <c r="D62" t="s">
        <v>430</v>
      </c>
      <c r="E62" t="s">
        <v>431</v>
      </c>
      <c r="F62" t="s">
        <v>430</v>
      </c>
      <c r="G62" t="s">
        <v>460</v>
      </c>
      <c r="I62" t="s">
        <v>461</v>
      </c>
      <c r="L62" t="str">
        <f t="shared" si="4"/>
        <v>TM_OP_ACCDTEXAMINPOSSDELST_D</v>
      </c>
      <c r="M62" t="str">
        <f t="shared" si="5"/>
        <v>DM_OP_실태 조사 점유 상세 통계 D</v>
      </c>
      <c r="N62" t="str">
        <f t="shared" si="0"/>
        <v>건수검증(HIVE_DM -&gt; ORACLE DM):TM_OP_ACCDTEXAMINPOSSDELST_D</v>
      </c>
      <c r="O62" t="s">
        <v>435</v>
      </c>
      <c r="Q62" t="s">
        <v>436</v>
      </c>
      <c r="R62" t="str">
        <f t="shared" si="6"/>
        <v>SELECT COUNT(*) FROM ETL_DEV.TM_OP_ACCDTEXAMINPOSSDELST_D</v>
      </c>
      <c r="S62" t="s">
        <v>437</v>
      </c>
      <c r="T62" t="str">
        <f t="shared" si="1"/>
        <v>SELECT COUNT(*) FROM DM.TM_OP_ACCDTEXAMINPOSSDELST_D</v>
      </c>
      <c r="V62" t="s">
        <v>438</v>
      </c>
      <c r="X62" t="s">
        <v>439</v>
      </c>
      <c r="Y62" s="15">
        <f t="shared" ca="1" si="2"/>
        <v>41963.603144560184</v>
      </c>
      <c r="Z62" t="s">
        <v>440</v>
      </c>
      <c r="AA62" s="15">
        <f t="shared" ca="1" si="3"/>
        <v>41963.603144560184</v>
      </c>
      <c r="AB62" t="s">
        <v>440</v>
      </c>
    </row>
    <row r="63" spans="1:28">
      <c r="A63" s="7" t="s">
        <v>279</v>
      </c>
      <c r="B63" t="s">
        <v>770</v>
      </c>
      <c r="C63" t="s">
        <v>429</v>
      </c>
      <c r="D63" t="s">
        <v>430</v>
      </c>
      <c r="E63" t="s">
        <v>431</v>
      </c>
      <c r="F63" t="s">
        <v>430</v>
      </c>
      <c r="G63" t="s">
        <v>457</v>
      </c>
      <c r="I63" t="s">
        <v>458</v>
      </c>
      <c r="L63" t="str">
        <f t="shared" si="4"/>
        <v>TM_OP_ACCDTEXAMINBULDSTATS_D</v>
      </c>
      <c r="M63" t="str">
        <f t="shared" si="5"/>
        <v>DM_OP_실태 조사 건물 통계 D</v>
      </c>
      <c r="N63" t="str">
        <f t="shared" si="0"/>
        <v>건수검증(HIVE_DM -&gt; ORACLE DM):TM_OP_ACCDTEXAMINBULDSTATS_D</v>
      </c>
      <c r="O63" t="s">
        <v>435</v>
      </c>
      <c r="Q63" t="s">
        <v>436</v>
      </c>
      <c r="R63" t="str">
        <f t="shared" si="6"/>
        <v>SELECT COUNT(*) FROM ETL_DEV.TM_OP_ACCDTEXAMINBULDSTATS_D</v>
      </c>
      <c r="S63" t="s">
        <v>437</v>
      </c>
      <c r="T63" t="str">
        <f t="shared" si="1"/>
        <v>SELECT COUNT(*) FROM DM.TM_OP_ACCDTEXAMINBULDSTATS_D</v>
      </c>
      <c r="V63" t="s">
        <v>438</v>
      </c>
      <c r="X63" t="s">
        <v>439</v>
      </c>
      <c r="Y63" s="15">
        <f t="shared" ca="1" si="2"/>
        <v>41963.603144560184</v>
      </c>
      <c r="Z63" t="s">
        <v>440</v>
      </c>
      <c r="AA63" s="15">
        <f t="shared" ca="1" si="3"/>
        <v>41963.603144560184</v>
      </c>
      <c r="AB63" t="s">
        <v>440</v>
      </c>
    </row>
    <row r="64" spans="1:28">
      <c r="A64" s="7" t="s">
        <v>279</v>
      </c>
      <c r="B64" t="s">
        <v>771</v>
      </c>
      <c r="C64" t="s">
        <v>429</v>
      </c>
      <c r="D64" t="s">
        <v>430</v>
      </c>
      <c r="E64" t="s">
        <v>431</v>
      </c>
      <c r="F64" t="s">
        <v>430</v>
      </c>
      <c r="G64" t="s">
        <v>454</v>
      </c>
      <c r="I64" t="s">
        <v>455</v>
      </c>
      <c r="L64" t="str">
        <f t="shared" si="4"/>
        <v>TM_DV_GOLNDEXMPLDEVLOPSTTUS</v>
      </c>
      <c r="M64" t="str">
        <f t="shared" si="5"/>
        <v>DM_DV_국유지시범개발현황</v>
      </c>
      <c r="N64" t="str">
        <f t="shared" si="0"/>
        <v>건수검증(HIVE_DM -&gt; ORACLE DM):TM_DV_GOLNDEXMPLDEVLOPSTTUS</v>
      </c>
      <c r="O64" t="s">
        <v>435</v>
      </c>
      <c r="Q64" t="s">
        <v>436</v>
      </c>
      <c r="R64" t="str">
        <f t="shared" si="6"/>
        <v>SELECT COUNT(*) FROM ETL_DEV.TM_DV_GOLNDEXMPLDEVLOPSTTUS</v>
      </c>
      <c r="S64" t="s">
        <v>437</v>
      </c>
      <c r="T64" t="str">
        <f t="shared" si="1"/>
        <v>SELECT COUNT(*) FROM DM.TM_DV_GOLNDEXMPLDEVLOPSTTUS</v>
      </c>
      <c r="V64" t="s">
        <v>438</v>
      </c>
      <c r="X64" t="s">
        <v>439</v>
      </c>
      <c r="Y64" s="15">
        <f t="shared" ca="1" si="2"/>
        <v>41963.603144560184</v>
      </c>
      <c r="Z64" t="s">
        <v>440</v>
      </c>
      <c r="AA64" s="15">
        <f t="shared" ca="1" si="3"/>
        <v>41963.603144560184</v>
      </c>
      <c r="AB64" t="s">
        <v>440</v>
      </c>
    </row>
    <row r="65" spans="1:28">
      <c r="A65" s="7" t="s">
        <v>279</v>
      </c>
      <c r="B65" t="s">
        <v>772</v>
      </c>
      <c r="C65" t="s">
        <v>429</v>
      </c>
      <c r="D65" t="s">
        <v>430</v>
      </c>
      <c r="E65" t="s">
        <v>431</v>
      </c>
      <c r="F65" t="s">
        <v>430</v>
      </c>
      <c r="G65" t="s">
        <v>448</v>
      </c>
      <c r="I65" t="s">
        <v>449</v>
      </c>
      <c r="L65" t="str">
        <f t="shared" si="4"/>
        <v>TM_AQ_NPRTYSTTUS</v>
      </c>
      <c r="M65" t="str">
        <f t="shared" si="5"/>
        <v>DM_AQ_국유재산현황</v>
      </c>
      <c r="N65" t="str">
        <f t="shared" si="0"/>
        <v>건수검증(HIVE_DM -&gt; ORACLE DM):TM_AQ_NPRTYSTTUS</v>
      </c>
      <c r="O65" t="s">
        <v>435</v>
      </c>
      <c r="Q65" t="s">
        <v>436</v>
      </c>
      <c r="R65" t="str">
        <f t="shared" si="6"/>
        <v>SELECT COUNT(*) FROM ETL_DEV.TM_AQ_NPRTYSTTUS</v>
      </c>
      <c r="S65" t="s">
        <v>437</v>
      </c>
      <c r="T65" t="str">
        <f t="shared" si="1"/>
        <v>SELECT COUNT(*) FROM DM.TM_AQ_NPRTYSTTUS</v>
      </c>
      <c r="V65" t="s">
        <v>438</v>
      </c>
      <c r="X65" t="s">
        <v>439</v>
      </c>
      <c r="Y65" s="15">
        <f t="shared" ca="1" si="2"/>
        <v>41963.603144560184</v>
      </c>
      <c r="Z65" t="s">
        <v>440</v>
      </c>
      <c r="AA65" s="15">
        <f t="shared" ca="1" si="3"/>
        <v>41963.603144560184</v>
      </c>
      <c r="AB65" t="s">
        <v>440</v>
      </c>
    </row>
    <row r="66" spans="1:28">
      <c r="A66" s="7" t="s">
        <v>279</v>
      </c>
      <c r="B66" t="s">
        <v>773</v>
      </c>
      <c r="C66" t="s">
        <v>429</v>
      </c>
      <c r="D66" t="s">
        <v>430</v>
      </c>
      <c r="E66" t="s">
        <v>431</v>
      </c>
      <c r="F66" t="s">
        <v>430</v>
      </c>
      <c r="G66" t="s">
        <v>445</v>
      </c>
      <c r="I66" t="s">
        <v>446</v>
      </c>
      <c r="L66" t="str">
        <f t="shared" si="4"/>
        <v>TM_AQ_ASSETSCL_SM_D</v>
      </c>
      <c r="M66" t="str">
        <f t="shared" si="5"/>
        <v>DM_AQ_자산별 집계</v>
      </c>
      <c r="N66" t="str">
        <f t="shared" si="0"/>
        <v>건수검증(HIVE_DM -&gt; ORACLE DM):TM_AQ_ASSETSCL_SM_D</v>
      </c>
      <c r="O66" t="s">
        <v>435</v>
      </c>
      <c r="Q66" t="s">
        <v>436</v>
      </c>
      <c r="R66" t="str">
        <f t="shared" si="6"/>
        <v>SELECT COUNT(*) FROM ETL_DEV.TM_AQ_ASSETSCL_SM_D</v>
      </c>
      <c r="S66" t="s">
        <v>437</v>
      </c>
      <c r="T66" t="str">
        <f t="shared" si="1"/>
        <v>SELECT COUNT(*) FROM DM.TM_AQ_ASSETSCL_SM_D</v>
      </c>
      <c r="V66" t="s">
        <v>438</v>
      </c>
      <c r="X66" t="s">
        <v>439</v>
      </c>
      <c r="Y66" s="15">
        <f t="shared" ca="1" si="2"/>
        <v>41963.603144560184</v>
      </c>
      <c r="Z66" t="s">
        <v>440</v>
      </c>
      <c r="AA66" s="15">
        <f t="shared" ca="1" si="3"/>
        <v>41963.603144560184</v>
      </c>
      <c r="AB66" t="s">
        <v>440</v>
      </c>
    </row>
    <row r="67" spans="1:28">
      <c r="A67" s="7" t="s">
        <v>279</v>
      </c>
      <c r="B67" t="s">
        <v>774</v>
      </c>
      <c r="C67" t="s">
        <v>429</v>
      </c>
      <c r="D67" t="s">
        <v>430</v>
      </c>
      <c r="E67" t="s">
        <v>431</v>
      </c>
      <c r="F67" t="s">
        <v>430</v>
      </c>
      <c r="G67" t="s">
        <v>442</v>
      </c>
      <c r="I67" t="s">
        <v>443</v>
      </c>
      <c r="L67" t="str">
        <f t="shared" si="4"/>
        <v>TM_AQ_ACQSIRDSSTTUS</v>
      </c>
      <c r="M67" t="str">
        <f t="shared" si="5"/>
        <v>DM_AQ_취득증감현황</v>
      </c>
      <c r="N67" t="str">
        <f t="shared" si="0"/>
        <v>건수검증(HIVE_DM -&gt; ORACLE DM):TM_AQ_ACQSIRDSSTTUS</v>
      </c>
      <c r="O67" t="s">
        <v>435</v>
      </c>
      <c r="Q67" t="s">
        <v>436</v>
      </c>
      <c r="R67" t="str">
        <f t="shared" si="6"/>
        <v>SELECT COUNT(*) FROM ETL_DEV.TM_AQ_ACQSIRDSSTTUS</v>
      </c>
      <c r="S67" t="s">
        <v>437</v>
      </c>
      <c r="T67" t="str">
        <f t="shared" si="1"/>
        <v>SELECT COUNT(*) FROM DM.TM_AQ_ACQSIRDSSTTUS</v>
      </c>
      <c r="V67" t="s">
        <v>438</v>
      </c>
      <c r="X67" t="s">
        <v>439</v>
      </c>
      <c r="Y67" s="15">
        <f t="shared" ca="1" si="2"/>
        <v>41963.603144560184</v>
      </c>
      <c r="Z67" t="s">
        <v>440</v>
      </c>
      <c r="AA67" s="15">
        <f t="shared" ca="1" si="3"/>
        <v>41963.603144560184</v>
      </c>
      <c r="AB67" t="s">
        <v>440</v>
      </c>
    </row>
  </sheetData>
  <mergeCells count="1">
    <mergeCell ref="B2:A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검증규칙</vt:lpstr>
      <vt:lpstr>ETL ORACLE DM</vt:lpstr>
      <vt:lpstr>검증결과</vt:lpstr>
      <vt:lpstr>DQ_ADM.TB_DQM_RULES</vt:lpstr>
      <vt:lpstr>TABLES</vt:lpstr>
      <vt:lpstr>DQ_ADM.TB_DQM_RULES2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NPIMSSJH</dc:creator>
  <cp:lastModifiedBy>NPIMSSJH</cp:lastModifiedBy>
  <dcterms:created xsi:type="dcterms:W3CDTF">2014-10-11T08:26:23Z</dcterms:created>
  <dcterms:modified xsi:type="dcterms:W3CDTF">2014-11-20T05:47:11Z</dcterms:modified>
</cp:coreProperties>
</file>