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huynh1403\Documents\Eclipse Workspace\2215AssignmentOn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B55" i="1" l="1"/>
  <c r="B54" i="1"/>
  <c r="B53" i="1"/>
  <c r="B52" i="1"/>
  <c r="B51" i="1"/>
  <c r="C55" i="1"/>
  <c r="C54" i="1"/>
  <c r="C53" i="1"/>
  <c r="C52" i="1"/>
  <c r="C51" i="1"/>
  <c r="D55" i="1"/>
  <c r="D54" i="1"/>
  <c r="D53" i="1"/>
  <c r="D52" i="1"/>
  <c r="D51" i="1"/>
  <c r="A55" i="1"/>
  <c r="A54" i="1"/>
  <c r="A53" i="1"/>
  <c r="A52" i="1"/>
  <c r="A51" i="1"/>
  <c r="B4" i="1"/>
  <c r="B39" i="1"/>
  <c r="B38" i="1"/>
  <c r="B37" i="1"/>
  <c r="B36" i="1"/>
  <c r="B35" i="1"/>
  <c r="A39" i="1"/>
  <c r="A38" i="1"/>
  <c r="A37" i="1"/>
  <c r="A36" i="1"/>
  <c r="A35" i="1"/>
  <c r="B23" i="1"/>
  <c r="B22" i="1"/>
  <c r="B21" i="1"/>
  <c r="B20" i="1"/>
  <c r="B19" i="1"/>
  <c r="A23" i="1"/>
  <c r="A22" i="1"/>
  <c r="A21" i="1"/>
  <c r="A20" i="1"/>
  <c r="A19" i="1"/>
  <c r="B7" i="1"/>
  <c r="B6" i="1"/>
  <c r="B5" i="1"/>
  <c r="B3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<sst xmlns="http://schemas.openxmlformats.org/spreadsheetml/2006/main" count="16" uniqueCount="9">
  <si>
    <t>Log(Runtime)</t>
  </si>
  <si>
    <t>Bubble Sort</t>
  </si>
  <si>
    <t>Log(Input Size)</t>
  </si>
  <si>
    <t>Merge Sort</t>
  </si>
  <si>
    <t>Insertion Sort</t>
  </si>
  <si>
    <t>Log(RunTime)</t>
  </si>
  <si>
    <t>Combined Chart Data Points</t>
  </si>
  <si>
    <t>Quick Sort</t>
  </si>
  <si>
    <t>┌----------------------------Log(Runtime)-----------------------------┐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</si>
</sst>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Insertion</a:t>
            </a:r>
            <a:r>
              <a:rPr lang="en-US" sz="1600" b="1" baseline="0"/>
              <a:t> Sort Efficiency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Log(Runtime)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4.222143969500662</c:v>
                </c:pt>
                <c:pt idx="1">
                  <c:v>6.1133931202654486</c:v>
                </c:pt>
                <c:pt idx="2">
                  <c:v>7.8349371623990107</c:v>
                </c:pt>
                <c:pt idx="3">
                  <c:v>8.6760421467426347</c:v>
                </c:pt>
                <c:pt idx="4">
                  <c:v>10.713372798661599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32160"/>
        <c:axId val="2019940864"/>
      </c:scatterChart>
      <c:valAx>
        <c:axId val="20199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Log(Input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40864"/>
        <c:crosses val="autoZero"/>
        <c:crossBetween val="midCat"/>
      </c:valAx>
      <c:valAx>
        <c:axId val="20199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Log(Runtime)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Bubble Sort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Log(Runtime)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4.8129334005410112</c:v>
                </c:pt>
                <c:pt idx="1">
                  <c:v>6.5973269762728934</c:v>
                </c:pt>
                <c:pt idx="2">
                  <c:v>8.008149843228292</c:v>
                </c:pt>
                <c:pt idx="3">
                  <c:v>9.716415748067222</c:v>
                </c:pt>
                <c:pt idx="4">
                  <c:v>11.735409154897386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40320"/>
        <c:axId val="2019939776"/>
      </c:scatterChart>
      <c:valAx>
        <c:axId val="20199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Log(Input Size)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9776"/>
        <c:crosses val="autoZero"/>
        <c:crossBetween val="midCat"/>
      </c:valAx>
      <c:valAx>
        <c:axId val="2019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Log(Runtime) in 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Merge Sort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Log(RunTime)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4.4571700997846193</c:v>
                </c:pt>
                <c:pt idx="1">
                  <c:v>5.5292673350065291</c:v>
                </c:pt>
                <c:pt idx="2">
                  <c:v>7.0491273930176241</c:v>
                </c:pt>
                <c:pt idx="3">
                  <c:v>6.8897047088554952</c:v>
                </c:pt>
                <c:pt idx="4">
                  <c:v>7.9173210186258061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30528"/>
        <c:axId val="2019935968"/>
      </c:scatterChart>
      <c:valAx>
        <c:axId val="20199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Log(Input</a:t>
                </a:r>
                <a:r>
                  <a:rPr lang="en-US" sz="1400" baseline="0"/>
                  <a:t> Size)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5968"/>
        <c:crosses val="autoZero"/>
        <c:crossBetween val="midCat"/>
      </c:valAx>
      <c:valAx>
        <c:axId val="2019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Log(Runtime) in nanoseconds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Bubble, Insertion, Merge, &amp; Quick Sort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Sheet1!$A$51:$A$55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Sheet1!$B$51:$B$55</c:f>
              <c:numCache>
                <c:formatCode>General</c:formatCode>
                <c:ptCount val="5"/>
                <c:pt idx="0">
                  <c:v>4.8129334005410112</c:v>
                </c:pt>
                <c:pt idx="1">
                  <c:v>6.5973269762728934</c:v>
                </c:pt>
                <c:pt idx="2">
                  <c:v>8.008149843228292</c:v>
                </c:pt>
                <c:pt idx="3">
                  <c:v>9.716415748067222</c:v>
                </c:pt>
                <c:pt idx="4">
                  <c:v>11.735409154897386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Sheet1!$A$51:$A$55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Sheet1!$C$51:$C$55</c:f>
              <c:numCache>
                <c:formatCode>General</c:formatCode>
                <c:ptCount val="5"/>
                <c:pt idx="0">
                  <c:v>4.222143969500662</c:v>
                </c:pt>
                <c:pt idx="1">
                  <c:v>6.1133931202654486</c:v>
                </c:pt>
                <c:pt idx="2">
                  <c:v>7.8349371623990107</c:v>
                </c:pt>
                <c:pt idx="3">
                  <c:v>8.6760421467426347</c:v>
                </c:pt>
                <c:pt idx="4">
                  <c:v>10.713372798661599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Sheet1!$A$51:$A$55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Sheet1!$D$51:$D$55</c:f>
              <c:numCache>
                <c:formatCode>General</c:formatCode>
                <c:ptCount val="5"/>
                <c:pt idx="0">
                  <c:v>4.4571700997846193</c:v>
                </c:pt>
                <c:pt idx="1">
                  <c:v>5.5292673350065291</c:v>
                </c:pt>
                <c:pt idx="2">
                  <c:v>7.0491273930176241</c:v>
                </c:pt>
                <c:pt idx="3">
                  <c:v>6.8897047088554952</c:v>
                </c:pt>
                <c:pt idx="4">
                  <c:v>7.9173210186258061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Sheet1!$A$51:$A$55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2.6989700043360187</c:v>
                </c:pt>
                <c:pt idx="2">
                  <c:v>3.6989700043360187</c:v>
                </c:pt>
                <c:pt idx="3">
                  <c:v>4.6989700043360187</c:v>
                </c:pt>
                <c:pt idx="4">
                  <c:v>5.6989700043360187</c:v>
                </c:pt>
              </c:numCache>
            </c:numRef>
          </c:xVal>
          <c:yVal>
            <c:numRef>
              <c:f>Sheet1!$E$51:$E$55</c:f>
              <c:numCache>
                <c:formatCode>General</c:formatCode>
                <c:ptCount val="5"/>
                <c:pt idx="0">
                  <c:v>4.0624315531626118</c:v>
                </c:pt>
                <c:pt idx="1">
                  <c:v>5.1561340412649042</c:v>
                </c:pt>
                <c:pt idx="2">
                  <c:v>6.7103454579579225</c:v>
                </c:pt>
                <c:pt idx="3">
                  <c:v>6.6238219745549651</c:v>
                </c:pt>
                <c:pt idx="4">
                  <c:v>7.6712825784918994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41408"/>
        <c:axId val="2019928896"/>
      </c:scatterChart>
      <c:valAx>
        <c:axId val="20199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Log(Input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28896"/>
        <c:crosses val="autoZero"/>
        <c:crossBetween val="midCat"/>
      </c:valAx>
      <c:valAx>
        <c:axId val="2019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Log(Runtime)</a:t>
                </a:r>
                <a:r>
                  <a:rPr lang="en-US" sz="1400" baseline="0"/>
                  <a:t> in nanoseconds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16</xdr:row>
      <xdr:rowOff>4762</xdr:rowOff>
    </xdr:from>
    <xdr:to>
      <xdr:col>10</xdr:col>
      <xdr:colOff>600075</xdr:colOff>
      <xdr:row>29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952499</xdr:colOff>
      <xdr:row>0</xdr:row>
      <xdr:rowOff>14287</xdr:rowOff>
    </xdr:from>
    <xdr:to>
      <xdr:col>10</xdr:col>
      <xdr:colOff>600074</xdr:colOff>
      <xdr:row>14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32</xdr:row>
      <xdr:rowOff>4762</xdr:rowOff>
    </xdr:from>
    <xdr:to>
      <xdr:col>10</xdr:col>
      <xdr:colOff>600075</xdr:colOff>
      <xdr:row>46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4761</xdr:rowOff>
    </xdr:from>
    <xdr:to>
      <xdr:col>11</xdr:col>
      <xdr:colOff>0</xdr:colOff>
      <xdr:row>71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7" workbookViewId="0">
      <selection activeCell="J50" sqref="J50"/>
    </sheetView>
  </sheetViews>
  <sheetFormatPr defaultRowHeight="15" x14ac:dyDescent="0.25"/>
  <cols>
    <col min="1" max="1" width="15.5703125" bestFit="1" customWidth="1"/>
    <col min="2" max="2" width="14.5703125" bestFit="1" customWidth="1"/>
    <col min="3" max="3" width="14.28515625" bestFit="1" customWidth="1"/>
    <col min="4" max="4" width="14.5703125" bestFit="1" customWidth="1"/>
    <col min="5" max="5" width="11.28515625" bestFit="1" customWidth="1"/>
  </cols>
  <sheetData>
    <row r="1" spans="1:3" ht="21" x14ac:dyDescent="0.35">
      <c r="A1" s="3" t="s">
        <v>1</v>
      </c>
      <c r="B1" s="3"/>
      <c r="C1" s="2"/>
    </row>
    <row r="2" spans="1:3" ht="15.75" x14ac:dyDescent="0.25">
      <c r="A2" s="1" t="s">
        <v>2</v>
      </c>
      <c r="B2" s="1" t="s">
        <v>0</v>
      </c>
    </row>
    <row r="3" spans="1:3" x14ac:dyDescent="0.25">
      <c r="A3">
        <f>LOG(50)</f>
        <v>1.6989700043360187</v>
      </c>
      <c r="B3">
        <f>LOG(65003)</f>
        <v>4.8129334005410112</v>
      </c>
    </row>
    <row r="4" spans="1:3" x14ac:dyDescent="0.25">
      <c r="A4">
        <f>LOG(500)</f>
        <v>2.6989700043360187</v>
      </c>
      <c r="B4">
        <f>LOG(3956644)</f>
        <v>6.5973269762728934</v>
      </c>
    </row>
    <row r="5" spans="1:3" x14ac:dyDescent="0.25">
      <c r="A5">
        <f>LOG(5000)</f>
        <v>3.6989700043360187</v>
      </c>
      <c r="B5">
        <f>LOG(101894289)</f>
        <v>8.008149843228292</v>
      </c>
    </row>
    <row r="6" spans="1:3" x14ac:dyDescent="0.25">
      <c r="A6">
        <f>LOG(50000)</f>
        <v>4.6989700043360187</v>
      </c>
      <c r="B6">
        <f>LOG(5204940246)</f>
        <v>9.716415748067222</v>
      </c>
    </row>
    <row r="7" spans="1:3" x14ac:dyDescent="0.25">
      <c r="A7">
        <f>LOG(500000)</f>
        <v>5.6989700043360187</v>
      </c>
      <c r="B7">
        <f>LOG(543762376382)</f>
        <v>11.735409154897386</v>
      </c>
    </row>
    <row r="17" spans="1:2" ht="21" x14ac:dyDescent="0.35">
      <c r="A17" s="3" t="s">
        <v>4</v>
      </c>
      <c r="B17" s="3"/>
    </row>
    <row r="18" spans="1:2" ht="15.75" x14ac:dyDescent="0.25">
      <c r="A18" s="1" t="s">
        <v>2</v>
      </c>
      <c r="B18" s="1" t="s">
        <v>0</v>
      </c>
    </row>
    <row r="19" spans="1:2" x14ac:dyDescent="0.25">
      <c r="A19">
        <f>LOG(50)</f>
        <v>1.6989700043360187</v>
      </c>
      <c r="B19">
        <f>LOG(16678)</f>
        <v>4.222143969500662</v>
      </c>
    </row>
    <row r="20" spans="1:2" x14ac:dyDescent="0.25">
      <c r="A20">
        <f>LOG(500)</f>
        <v>2.6989700043360187</v>
      </c>
      <c r="B20">
        <f>LOG(1298354)</f>
        <v>6.1133931202654486</v>
      </c>
    </row>
    <row r="21" spans="1:2" x14ac:dyDescent="0.25">
      <c r="A21">
        <f>LOG(5000)</f>
        <v>3.6989700043360187</v>
      </c>
      <c r="B21">
        <f>LOG(68381270)</f>
        <v>7.8349371623990107</v>
      </c>
    </row>
    <row r="22" spans="1:2" x14ac:dyDescent="0.25">
      <c r="A22">
        <f>LOG(50000)</f>
        <v>4.6989700043360187</v>
      </c>
      <c r="B22">
        <f>LOG(474288011)</f>
        <v>8.6760421467426347</v>
      </c>
    </row>
    <row r="23" spans="1:2" x14ac:dyDescent="0.25">
      <c r="A23">
        <f>LOG(500000)</f>
        <v>5.6989700043360187</v>
      </c>
      <c r="B23">
        <f>LOG(51685985173)</f>
        <v>10.713372798661599</v>
      </c>
    </row>
    <row r="33" spans="1:5" ht="18.75" x14ac:dyDescent="0.3">
      <c r="A33" s="4" t="s">
        <v>3</v>
      </c>
      <c r="B33" s="4"/>
    </row>
    <row r="34" spans="1:5" ht="15.75" x14ac:dyDescent="0.25">
      <c r="A34" s="1" t="s">
        <v>2</v>
      </c>
      <c r="B34" s="1" t="s">
        <v>5</v>
      </c>
    </row>
    <row r="35" spans="1:5" x14ac:dyDescent="0.25">
      <c r="A35">
        <f>LOG(50)</f>
        <v>1.6989700043360187</v>
      </c>
      <c r="B35">
        <f>LOG(28653)</f>
        <v>4.4571700997846193</v>
      </c>
    </row>
    <row r="36" spans="1:5" x14ac:dyDescent="0.25">
      <c r="A36">
        <f>LOG(500)</f>
        <v>2.6989700043360187</v>
      </c>
      <c r="B36">
        <f>LOG(338273)</f>
        <v>5.5292673350065291</v>
      </c>
    </row>
    <row r="37" spans="1:5" x14ac:dyDescent="0.25">
      <c r="A37">
        <f>LOG(5000)</f>
        <v>3.6989700043360187</v>
      </c>
      <c r="B37">
        <f>LOG(11197663)</f>
        <v>7.0491273930176241</v>
      </c>
    </row>
    <row r="38" spans="1:5" x14ac:dyDescent="0.25">
      <c r="A38">
        <f>LOG(50000)</f>
        <v>4.6989700043360187</v>
      </c>
      <c r="B38">
        <f>LOG(7757195)</f>
        <v>6.8897047088554952</v>
      </c>
    </row>
    <row r="39" spans="1:5" x14ac:dyDescent="0.25">
      <c r="A39">
        <f>LOG(500000)</f>
        <v>5.6989700043360187</v>
      </c>
      <c r="B39">
        <f>LOG(82664876)</f>
        <v>7.9173210186258061</v>
      </c>
    </row>
    <row r="48" spans="1:5" ht="18.75" x14ac:dyDescent="0.3">
      <c r="A48" s="5" t="s">
        <v>6</v>
      </c>
      <c r="B48" s="5"/>
      <c r="C48" s="5"/>
      <c r="D48" s="5"/>
      <c r="E48" s="5"/>
    </row>
    <row r="49" spans="1:5" x14ac:dyDescent="0.25">
      <c r="B49" s="6" t="s">
        <v>8</v>
      </c>
      <c r="C49" s="6"/>
      <c r="D49" s="6"/>
      <c r="E49" s="6"/>
    </row>
    <row r="50" spans="1:5" ht="15.75" x14ac:dyDescent="0.25">
      <c r="A50" s="1" t="s">
        <v>2</v>
      </c>
      <c r="B50" s="1" t="s">
        <v>1</v>
      </c>
      <c r="C50" s="1" t="s">
        <v>4</v>
      </c>
      <c r="D50" s="1" t="s">
        <v>3</v>
      </c>
      <c r="E50" s="1" t="s">
        <v>7</v>
      </c>
    </row>
    <row r="51" spans="1:5" x14ac:dyDescent="0.25">
      <c r="A51">
        <f>LOG(50)</f>
        <v>1.6989700043360187</v>
      </c>
      <c r="B51">
        <f>LOG(65003)</f>
        <v>4.8129334005410112</v>
      </c>
      <c r="C51">
        <f>LOG(16678)</f>
        <v>4.222143969500662</v>
      </c>
      <c r="D51">
        <f>LOG(28653)</f>
        <v>4.4571700997846193</v>
      </c>
      <c r="E51">
        <f>LOG(11546)</f>
        <v>4.0624315531626118</v>
      </c>
    </row>
    <row r="52" spans="1:5" x14ac:dyDescent="0.25">
      <c r="A52">
        <f>LOG(500)</f>
        <v>2.6989700043360187</v>
      </c>
      <c r="B52">
        <f>LOG(3956644)</f>
        <v>6.5973269762728934</v>
      </c>
      <c r="C52">
        <f>LOG(1298354)</f>
        <v>6.1133931202654486</v>
      </c>
      <c r="D52">
        <f>LOG(338273)</f>
        <v>5.5292673350065291</v>
      </c>
      <c r="E52">
        <f>LOG(143263)</f>
        <v>5.1561340412649042</v>
      </c>
    </row>
    <row r="53" spans="1:5" x14ac:dyDescent="0.25">
      <c r="A53">
        <f>LOG(5000)</f>
        <v>3.6989700043360187</v>
      </c>
      <c r="B53">
        <f>LOG(101894289)</f>
        <v>8.008149843228292</v>
      </c>
      <c r="C53">
        <f>LOG(68381270)</f>
        <v>7.8349371623990107</v>
      </c>
      <c r="D53">
        <f>LOG(11197663)</f>
        <v>7.0491273930176241</v>
      </c>
      <c r="E53">
        <f>LOG(5132695)</f>
        <v>6.7103454579579225</v>
      </c>
    </row>
    <row r="54" spans="1:5" x14ac:dyDescent="0.25">
      <c r="A54">
        <f>LOG(50000)</f>
        <v>4.6989700043360187</v>
      </c>
      <c r="B54">
        <f>LOG(5204940246)</f>
        <v>9.716415748067222</v>
      </c>
      <c r="C54">
        <f>LOG(474288011)</f>
        <v>8.6760421467426347</v>
      </c>
      <c r="D54">
        <f>LOG(7757195)</f>
        <v>6.8897047088554952</v>
      </c>
      <c r="E54">
        <f>LOG(4205542)</f>
        <v>6.6238219745549651</v>
      </c>
    </row>
    <row r="55" spans="1:5" x14ac:dyDescent="0.25">
      <c r="A55">
        <f>LOG(500000)</f>
        <v>5.6989700043360187</v>
      </c>
      <c r="B55">
        <f>LOG(543762376382)</f>
        <v>11.735409154897386</v>
      </c>
      <c r="C55">
        <f>LOG(51685985173)</f>
        <v>10.713372798661599</v>
      </c>
      <c r="D55">
        <f>LOG(82664876)</f>
        <v>7.9173210186258061</v>
      </c>
      <c r="E55">
        <f>LOG(46911852)</f>
        <v>7.6712825784918994</v>
      </c>
    </row>
  </sheetData>
  <mergeCells count="5">
    <mergeCell ref="A1:B1"/>
    <mergeCell ref="A17:B17"/>
    <mergeCell ref="A33:B33"/>
    <mergeCell ref="A48:E48"/>
    <mergeCell ref="B49:E4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Huynh</dc:creator>
  <cp:lastModifiedBy>Son Huynh</cp:lastModifiedBy>
  <dcterms:created xsi:type="dcterms:W3CDTF">2015-11-07T01:30:18Z</dcterms:created>
  <dcterms:modified xsi:type="dcterms:W3CDTF">2015-11-10T03:21:04Z</dcterms:modified>
</cp:coreProperties>
</file>