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dade.copacabana\Desktop\sol\"/>
    </mc:Choice>
  </mc:AlternateContent>
  <xr:revisionPtr revIDLastSave="0" documentId="13_ncr:1_{D170F217-AED7-4312-8B93-6C8E23F112D6}" xr6:coauthVersionLast="36" xr6:coauthVersionMax="36" xr10:uidLastSave="{00000000-0000-0000-0000-000000000000}"/>
  <bookViews>
    <workbookView xWindow="0" yWindow="0" windowWidth="28800" windowHeight="12225" firstSheet="2" activeTab="10" xr2:uid="{D856C98F-B2D6-4257-B2C8-7EB7B0C4B8BB}"/>
  </bookViews>
  <sheets>
    <sheet name="SECRETARIA" sheetId="1" r:id="rId1"/>
    <sheet name="Ref" sheetId="2" r:id="rId2"/>
    <sheet name="Mult" sheetId="4" r:id="rId3"/>
    <sheet name="Seerro" sheetId="3" r:id="rId4"/>
    <sheet name="Comissão" sheetId="5" r:id="rId5"/>
    <sheet name="Data e hora" sheetId="6" r:id="rId6"/>
    <sheet name="SESC" sheetId="8" r:id="rId7"/>
    <sheet name="DIA TRABALHO" sheetId="7" r:id="rId8"/>
    <sheet name="DIA DE QUINTA" sheetId="9" r:id="rId9"/>
    <sheet name="DIA DA SEMANA" sheetId="11" r:id="rId10"/>
    <sheet name="AMBULATORIO MEDICO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2" l="1"/>
  <c r="C6" i="12"/>
  <c r="B6" i="12"/>
  <c r="B2" i="12"/>
  <c r="B2" i="11"/>
  <c r="H2" i="7"/>
  <c r="C6" i="7"/>
  <c r="B6" i="7"/>
  <c r="C2" i="7"/>
  <c r="C2" i="8"/>
  <c r="D2" i="6" l="1"/>
  <c r="C2" i="6"/>
  <c r="B2" i="6"/>
  <c r="E2" i="5"/>
  <c r="D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2" i="4"/>
</calcChain>
</file>

<file path=xl/sharedStrings.xml><?xml version="1.0" encoding="utf-8"?>
<sst xmlns="http://schemas.openxmlformats.org/spreadsheetml/2006/main" count="47" uniqueCount="42">
  <si>
    <t>DOCENTE</t>
  </si>
  <si>
    <t>TURNO</t>
  </si>
  <si>
    <t>ENTRADA</t>
  </si>
  <si>
    <t>STATUS</t>
  </si>
  <si>
    <t>ATRASO</t>
  </si>
  <si>
    <t>Manhã</t>
  </si>
  <si>
    <t>Tarde</t>
  </si>
  <si>
    <t>Noite</t>
  </si>
  <si>
    <t>Turma</t>
  </si>
  <si>
    <t>Aluno</t>
  </si>
  <si>
    <t>Unidade</t>
  </si>
  <si>
    <t>Maças</t>
  </si>
  <si>
    <t>Valores</t>
  </si>
  <si>
    <t>Total</t>
  </si>
  <si>
    <t>Nome do Vendedor</t>
  </si>
  <si>
    <t>Mês/Ano</t>
  </si>
  <si>
    <t>Total de Vendas</t>
  </si>
  <si>
    <t>Percentual de Comissão</t>
  </si>
  <si>
    <t>Valor da Comissão</t>
  </si>
  <si>
    <t xml:space="preserve">Valor da meta </t>
  </si>
  <si>
    <t>DATA</t>
  </si>
  <si>
    <t>DIA</t>
  </si>
  <si>
    <t>MÊS</t>
  </si>
  <si>
    <t>ANO</t>
  </si>
  <si>
    <t>INÍCIO DO TRABALHO</t>
  </si>
  <si>
    <t>DIAS ÚTEIS</t>
  </si>
  <si>
    <t>FIM DO TRABALHO</t>
  </si>
  <si>
    <t>FERIADO</t>
  </si>
  <si>
    <t>INÍCIO</t>
  </si>
  <si>
    <t>FIM</t>
  </si>
  <si>
    <t>DIAS</t>
  </si>
  <si>
    <t>INÍCO</t>
  </si>
  <si>
    <t>TÉRMINO</t>
  </si>
  <si>
    <t xml:space="preserve">DATA </t>
  </si>
  <si>
    <t>MESES</t>
  </si>
  <si>
    <t>FINALIZAÇÃO</t>
  </si>
  <si>
    <t>SEMANA</t>
  </si>
  <si>
    <t>DT NASC</t>
  </si>
  <si>
    <t>IDADE</t>
  </si>
  <si>
    <t>HOJE</t>
  </si>
  <si>
    <t>DT NAS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</si>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</sst>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dd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20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wrapText="1"/>
    </xf>
    <xf numFmtId="0" fontId="0" fillId="0" borderId="0" xfId="0" applyNumberFormat="1"/>
    <xf numFmtId="164" fontId="0" fillId="0" borderId="0" xfId="0" applyNumberFormat="1"/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2F61-4085-4DDC-9143-31217A97BB58}">
  <dimension ref="A1:D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7C57-9B8A-4030-9E23-1A3AE2A4A96D}">
  <dimension ref="A1:C5"/>
  <sheetViews>
    <sheetView zoomScale="210" zoomScaleNormal="210" workbookViewId="0">
      <selection activeCell="A4" sqref="A4"/>
    </sheetView>
  </sheetViews>
  <sheetFormatPr defaultRowHeight="15" x14ac:dyDescent="0.25"/>
  <cols>
    <col min="1" max="1" width="11.140625" bestFit="1" customWidth="1"/>
    <col min="2" max="2" width="11.5703125" bestFit="1" customWidth="1"/>
  </cols>
  <sheetData>
    <row r="1" spans="1:3" x14ac:dyDescent="0.25">
      <c r="A1" t="s">
        <v>20</v>
      </c>
      <c r="B1" t="s">
        <v>36</v>
      </c>
    </row>
    <row r="2" spans="1:3" x14ac:dyDescent="0.25">
      <c r="A2" s="8">
        <v>45554</v>
      </c>
      <c r="B2" s="13">
        <f>WEEKDAY(A2)</f>
        <v>5</v>
      </c>
    </row>
    <row r="4" spans="1:3" x14ac:dyDescent="0.25">
      <c r="A4" s="8"/>
    </row>
    <row r="5" spans="1:3" x14ac:dyDescent="0.25">
      <c r="C5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51F0-33F5-4D2A-8203-FBBE14FDE952}">
  <dimension ref="A1:F6"/>
  <sheetViews>
    <sheetView tabSelected="1" zoomScale="350" zoomScaleNormal="350" workbookViewId="0"/>
  </sheetViews>
  <sheetFormatPr defaultRowHeight="15" x14ac:dyDescent="0.25"/>
  <cols>
    <col min="1" max="1" width="10.85546875" bestFit="1" customWidth="1"/>
    <col min="5" max="5" width="10.85546875" bestFit="1" customWidth="1"/>
  </cols>
  <sheetData>
    <row r="1" spans="1:6" x14ac:dyDescent="0.25">
      <c r="A1" s="8" t="s">
        <v>37</v>
      </c>
      <c r="B1" t="s">
        <v>38</v>
      </c>
    </row>
    <row r="2" spans="1:6" x14ac:dyDescent="0.25">
      <c r="A2" s="8">
        <v>36788</v>
      </c>
      <c r="B2">
        <f>DATEDIF(A2,E2,"Y")</f>
        <v>24</v>
      </c>
      <c r="D2" t="s">
        <v>39</v>
      </c>
      <c r="E2" s="8">
        <v>45554</v>
      </c>
      <c r="F2" s="8"/>
    </row>
    <row r="5" spans="1:6" x14ac:dyDescent="0.25">
      <c r="A5" t="s">
        <v>40</v>
      </c>
      <c r="B5" t="s">
        <v>41</v>
      </c>
      <c r="C5" t="s">
        <v>34</v>
      </c>
      <c r="D5" t="s">
        <v>30</v>
      </c>
    </row>
    <row r="6" spans="1:6" x14ac:dyDescent="0.25">
      <c r="A6" s="8">
        <v>32443</v>
      </c>
      <c r="B6">
        <f ca="1">DATEDIF(A6,TODAY(),"Y")</f>
        <v>35</v>
      </c>
      <c r="C6" s="12">
        <f ca="1">DATEDIF(A6,TODAY(),"YM")</f>
        <v>10</v>
      </c>
      <c r="D6">
        <f ca="1">DATEDIF(A6,TODAY(),"YD")</f>
        <v>334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F887-1A03-4D4C-A6A0-C9FE690CE9E6}">
  <dimension ref="A1:E4"/>
  <sheetViews>
    <sheetView workbookViewId="0">
      <selection activeCell="G4" sqref="G4"/>
    </sheetView>
  </sheetViews>
  <sheetFormatPr defaultRowHeight="15" x14ac:dyDescent="0.25"/>
  <cols>
    <col min="5" max="5" width="10.7109375" bestFit="1" customWidth="1"/>
  </cols>
  <sheetData>
    <row r="1" spans="1:5" x14ac:dyDescent="0.25">
      <c r="A1" t="s">
        <v>1</v>
      </c>
      <c r="B1" t="s">
        <v>4</v>
      </c>
      <c r="E1" t="s">
        <v>27</v>
      </c>
    </row>
    <row r="2" spans="1:5" x14ac:dyDescent="0.25">
      <c r="A2" t="s">
        <v>5</v>
      </c>
      <c r="B2" s="1">
        <v>0.34375</v>
      </c>
      <c r="E2" s="8">
        <v>45554</v>
      </c>
    </row>
    <row r="3" spans="1:5" x14ac:dyDescent="0.25">
      <c r="A3" t="s">
        <v>6</v>
      </c>
      <c r="B3" s="1">
        <v>0.55208333333333337</v>
      </c>
    </row>
    <row r="4" spans="1:5" x14ac:dyDescent="0.25">
      <c r="A4" t="s">
        <v>7</v>
      </c>
      <c r="B4" s="1">
        <v>0.76041666666666663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11CB-76AD-4EE3-8116-3DD800F73E93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f ca="1">RANDBETWEEN(1,500)</f>
        <v>52</v>
      </c>
    </row>
    <row r="3" spans="1:2" x14ac:dyDescent="0.25">
      <c r="A3">
        <f t="shared" ref="A3:A16" ca="1" si="0">RANDBETWEEN(1,500)</f>
        <v>98</v>
      </c>
    </row>
    <row r="4" spans="1:2" x14ac:dyDescent="0.25">
      <c r="A4">
        <f t="shared" ca="1" si="0"/>
        <v>406</v>
      </c>
    </row>
    <row r="5" spans="1:2" x14ac:dyDescent="0.25">
      <c r="A5">
        <f t="shared" ca="1" si="0"/>
        <v>353</v>
      </c>
    </row>
    <row r="6" spans="1:2" x14ac:dyDescent="0.25">
      <c r="A6">
        <f t="shared" ca="1" si="0"/>
        <v>426</v>
      </c>
    </row>
    <row r="7" spans="1:2" x14ac:dyDescent="0.25">
      <c r="A7">
        <f t="shared" ca="1" si="0"/>
        <v>141</v>
      </c>
    </row>
    <row r="8" spans="1:2" x14ac:dyDescent="0.25">
      <c r="A8">
        <f t="shared" ca="1" si="0"/>
        <v>282</v>
      </c>
    </row>
    <row r="9" spans="1:2" x14ac:dyDescent="0.25">
      <c r="A9">
        <f t="shared" ca="1" si="0"/>
        <v>179</v>
      </c>
    </row>
    <row r="10" spans="1:2" x14ac:dyDescent="0.25">
      <c r="A10">
        <f t="shared" ca="1" si="0"/>
        <v>298</v>
      </c>
    </row>
    <row r="11" spans="1:2" x14ac:dyDescent="0.25">
      <c r="A11">
        <f t="shared" ca="1" si="0"/>
        <v>7</v>
      </c>
    </row>
    <row r="12" spans="1:2" x14ac:dyDescent="0.25">
      <c r="A12">
        <f t="shared" ca="1" si="0"/>
        <v>499</v>
      </c>
    </row>
    <row r="13" spans="1:2" x14ac:dyDescent="0.25">
      <c r="A13">
        <f t="shared" ca="1" si="0"/>
        <v>339</v>
      </c>
    </row>
    <row r="14" spans="1:2" x14ac:dyDescent="0.25">
      <c r="A14">
        <f t="shared" ca="1" si="0"/>
        <v>235</v>
      </c>
    </row>
    <row r="15" spans="1:2" x14ac:dyDescent="0.25">
      <c r="A15">
        <f t="shared" ca="1" si="0"/>
        <v>399</v>
      </c>
    </row>
    <row r="16" spans="1:2" x14ac:dyDescent="0.25">
      <c r="A16">
        <f t="shared" ca="1" si="0"/>
        <v>431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B6E6-8FCF-4CDF-99C5-ED9B26365BC4}">
  <dimension ref="A1:D2"/>
  <sheetViews>
    <sheetView workbookViewId="0">
      <selection activeCell="D39" sqref="D38:D39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11</v>
      </c>
      <c r="D1" t="s">
        <v>10</v>
      </c>
    </row>
    <row r="2" spans="1:4" x14ac:dyDescent="0.25">
      <c r="D2" t="str">
        <f>IFERROR(C2/B2,"")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AF58-4256-4835-9C1A-3A08D07BE37C}">
  <dimension ref="A1:J3"/>
  <sheetViews>
    <sheetView topLeftCell="B1" workbookViewId="0">
      <selection activeCell="E2" sqref="E2"/>
    </sheetView>
  </sheetViews>
  <sheetFormatPr defaultRowHeight="15" x14ac:dyDescent="0.25"/>
  <cols>
    <col min="1" max="1" width="14.85546875" bestFit="1" customWidth="1"/>
    <col min="2" max="2" width="25.85546875" customWidth="1"/>
    <col min="3" max="3" width="18.140625" customWidth="1"/>
    <col min="4" max="4" width="19.42578125" customWidth="1"/>
    <col min="5" max="5" width="16.85546875" customWidth="1"/>
    <col min="9" max="9" width="9.140625" customWidth="1"/>
  </cols>
  <sheetData>
    <row r="1" spans="1:10" ht="3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I1" t="s">
        <v>19</v>
      </c>
    </row>
    <row r="2" spans="1:10" x14ac:dyDescent="0.25">
      <c r="A2" s="3"/>
      <c r="B2" s="4">
        <v>45536</v>
      </c>
      <c r="C2" s="5">
        <v>10000</v>
      </c>
      <c r="D2" s="6">
        <v>0.05</v>
      </c>
      <c r="E2" s="3">
        <f>IF(C2&lt;=C2,C2*D2,)</f>
        <v>500</v>
      </c>
      <c r="I2" s="14">
        <v>50000</v>
      </c>
      <c r="J2" s="14"/>
    </row>
    <row r="3" spans="1:10" x14ac:dyDescent="0.25">
      <c r="A3" s="3"/>
      <c r="B3" s="4">
        <v>45536</v>
      </c>
      <c r="C3" s="5">
        <v>8000</v>
      </c>
      <c r="D3" s="6">
        <v>0.04</v>
      </c>
      <c r="E3" s="3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4B24-C2DF-45E7-A360-728CED45482F}">
  <dimension ref="A1:D3"/>
  <sheetViews>
    <sheetView workbookViewId="0">
      <selection activeCell="D3" sqref="D3"/>
    </sheetView>
  </sheetViews>
  <sheetFormatPr defaultRowHeight="15" x14ac:dyDescent="0.25"/>
  <cols>
    <col min="1" max="1" width="13.7109375" customWidth="1"/>
  </cols>
  <sheetData>
    <row r="1" spans="1:4" x14ac:dyDescent="0.25">
      <c r="A1" s="10" t="s">
        <v>20</v>
      </c>
      <c r="B1" t="s">
        <v>21</v>
      </c>
      <c r="C1" t="s">
        <v>22</v>
      </c>
      <c r="D1" t="s">
        <v>23</v>
      </c>
    </row>
    <row r="2" spans="1:4" x14ac:dyDescent="0.25">
      <c r="A2" s="9">
        <v>45553</v>
      </c>
      <c r="B2">
        <f>DAY(A2)</f>
        <v>18</v>
      </c>
      <c r="C2">
        <f>MONTH(A2)</f>
        <v>9</v>
      </c>
      <c r="D2">
        <f>YEAR(A2)</f>
        <v>2024</v>
      </c>
    </row>
    <row r="3" spans="1:4" x14ac:dyDescent="0.25">
      <c r="A3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0AAD-B543-4A76-AE3E-CCD5D2DDF734}">
  <dimension ref="A1:C2"/>
  <sheetViews>
    <sheetView zoomScale="200" zoomScaleNormal="200" workbookViewId="0">
      <selection activeCell="C2" sqref="C2"/>
    </sheetView>
  </sheetViews>
  <sheetFormatPr defaultRowHeight="15" x14ac:dyDescent="0.25"/>
  <cols>
    <col min="1" max="2" width="11" bestFit="1" customWidth="1"/>
    <col min="3" max="3" width="14.7109375" customWidth="1"/>
  </cols>
  <sheetData>
    <row r="1" spans="1:3" x14ac:dyDescent="0.25">
      <c r="A1" s="10" t="s">
        <v>28</v>
      </c>
      <c r="B1" s="10" t="s">
        <v>30</v>
      </c>
      <c r="C1" s="7" t="s">
        <v>29</v>
      </c>
    </row>
    <row r="2" spans="1:3" x14ac:dyDescent="0.25">
      <c r="A2" s="8">
        <v>45553</v>
      </c>
      <c r="B2" s="8">
        <v>30</v>
      </c>
      <c r="C2" s="8">
        <f>WORKDAY.INTL(A2,B2,12,WORKDAY.INTL(A2,B2,15))</f>
        <v>45589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FA49-79E4-407C-A264-F710DCB297E0}">
  <dimension ref="A1:H7"/>
  <sheetViews>
    <sheetView zoomScale="180" zoomScaleNormal="180" workbookViewId="0">
      <selection activeCell="F5" sqref="F5"/>
    </sheetView>
  </sheetViews>
  <sheetFormatPr defaultRowHeight="15" x14ac:dyDescent="0.25"/>
  <cols>
    <col min="1" max="1" width="13.140625" customWidth="1"/>
    <col min="2" max="2" width="10.7109375" bestFit="1" customWidth="1"/>
    <col min="3" max="3" width="11.28515625" style="8" customWidth="1"/>
    <col min="6" max="6" width="10.7109375" bestFit="1" customWidth="1"/>
    <col min="8" max="8" width="12.5703125" customWidth="1"/>
  </cols>
  <sheetData>
    <row r="1" spans="1:8" ht="30" x14ac:dyDescent="0.25">
      <c r="A1" s="7" t="s">
        <v>24</v>
      </c>
      <c r="B1" s="7" t="s">
        <v>25</v>
      </c>
      <c r="C1" s="11" t="s">
        <v>26</v>
      </c>
      <c r="F1" t="s">
        <v>33</v>
      </c>
      <c r="G1" t="s">
        <v>34</v>
      </c>
      <c r="H1" t="s">
        <v>35</v>
      </c>
    </row>
    <row r="2" spans="1:8" x14ac:dyDescent="0.25">
      <c r="A2" s="8">
        <v>45553</v>
      </c>
      <c r="B2">
        <v>22</v>
      </c>
      <c r="C2" s="8">
        <f>WORKDAY(A2,B2,Ref!E2)</f>
        <v>45586</v>
      </c>
      <c r="F2" s="8">
        <v>45554</v>
      </c>
      <c r="G2">
        <v>2</v>
      </c>
      <c r="H2" s="8">
        <f>EDATE(F2,G2)</f>
        <v>45615</v>
      </c>
    </row>
    <row r="5" spans="1:8" x14ac:dyDescent="0.25">
      <c r="A5" t="s">
        <v>31</v>
      </c>
      <c r="B5" t="s">
        <v>32</v>
      </c>
      <c r="C5" s="8" t="s">
        <v>30</v>
      </c>
    </row>
    <row r="6" spans="1:8" x14ac:dyDescent="0.25">
      <c r="A6" s="8">
        <v>45554</v>
      </c>
      <c r="B6" s="8">
        <f>WORKDAY(A2,B2,Ref!E2)</f>
        <v>45586</v>
      </c>
      <c r="C6" s="12">
        <f>NETWORKDAYS(A6,B6)</f>
        <v>23</v>
      </c>
    </row>
    <row r="7" spans="1:8" x14ac:dyDescent="0.25">
      <c r="C7" s="1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1852-9C14-463E-96A5-DEED0E1108F4}">
  <dimension ref="A1:B13"/>
  <sheetViews>
    <sheetView zoomScale="220" zoomScaleNormal="220" workbookViewId="0">
      <selection activeCell="B5" sqref="B5"/>
    </sheetView>
  </sheetViews>
  <sheetFormatPr defaultRowHeight="15" x14ac:dyDescent="0.25"/>
  <cols>
    <col min="1" max="2" width="10.7109375" bestFit="1" customWidth="1"/>
  </cols>
  <sheetData>
    <row r="1" spans="1:2" x14ac:dyDescent="0.25">
      <c r="A1" s="8">
        <v>45554</v>
      </c>
      <c r="B1" s="8"/>
    </row>
    <row r="2" spans="1:2" x14ac:dyDescent="0.25">
      <c r="A2" s="8">
        <v>45561</v>
      </c>
    </row>
    <row r="3" spans="1:2" x14ac:dyDescent="0.25">
      <c r="A3" s="8">
        <v>45568</v>
      </c>
    </row>
    <row r="4" spans="1:2" x14ac:dyDescent="0.25">
      <c r="A4" s="8">
        <v>45575</v>
      </c>
    </row>
    <row r="5" spans="1:2" x14ac:dyDescent="0.25">
      <c r="A5" s="8">
        <v>45582</v>
      </c>
    </row>
    <row r="6" spans="1:2" x14ac:dyDescent="0.25">
      <c r="A6" s="8">
        <v>45589</v>
      </c>
    </row>
    <row r="7" spans="1:2" x14ac:dyDescent="0.25">
      <c r="A7" s="8">
        <v>45596</v>
      </c>
    </row>
    <row r="8" spans="1:2" x14ac:dyDescent="0.25">
      <c r="A8" s="8">
        <v>45603</v>
      </c>
    </row>
    <row r="9" spans="1:2" x14ac:dyDescent="0.25">
      <c r="A9" s="8">
        <v>45610</v>
      </c>
    </row>
    <row r="10" spans="1:2" x14ac:dyDescent="0.25">
      <c r="A10" s="8">
        <v>45617</v>
      </c>
    </row>
    <row r="11" spans="1:2" x14ac:dyDescent="0.25">
      <c r="A11" s="8">
        <v>45624</v>
      </c>
    </row>
    <row r="12" spans="1:2" x14ac:dyDescent="0.25">
      <c r="A12" s="8">
        <v>45631</v>
      </c>
    </row>
    <row r="13" spans="1:2" x14ac:dyDescent="0.25">
      <c r="A13" s="8">
        <v>45638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SECRETARIA</vt:lpstr>
      <vt:lpstr>Ref</vt:lpstr>
      <vt:lpstr>Mult</vt:lpstr>
      <vt:lpstr>Seerro</vt:lpstr>
      <vt:lpstr>Comissão</vt:lpstr>
      <vt:lpstr>Data e hora</vt:lpstr>
      <vt:lpstr>SESC</vt:lpstr>
      <vt:lpstr>DIA TRABALHO</vt:lpstr>
      <vt:lpstr>DIA DE QUINTA</vt:lpstr>
      <vt:lpstr>DIA DA SEMANA</vt:lpstr>
      <vt:lpstr>AMBULATORIO MEDICO</vt:lpstr>
    </vt:vector>
  </TitlesOfParts>
  <Company>SENAC 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Unidade Copacabana</dc:creator>
  <cp:lastModifiedBy>Unidade Copacabana</cp:lastModifiedBy>
  <dcterms:created xsi:type="dcterms:W3CDTF">2024-09-18T21:16:26Z</dcterms:created>
  <dcterms:modified xsi:type="dcterms:W3CDTF">2024-09-27T00:28:50Z</dcterms:modified>
</cp:coreProperties>
</file>