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"/>
    </mc:Choice>
  </mc:AlternateContent>
  <xr:revisionPtr revIDLastSave="0" documentId="13_ncr:1_{41655B9F-0DDB-45FC-8E77-CE0F8F488218}" xr6:coauthVersionLast="36" xr6:coauthVersionMax="36" xr10:uidLastSave="{00000000-0000-0000-0000-000000000000}"/>
  <bookViews>
    <workbookView xWindow="0" yWindow="0" windowWidth="28800" windowHeight="12225" activeTab="1" xr2:uid="{9EE262F4-8B67-4728-8684-6A3F742E3E1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6" i="2"/>
  <c r="A4" i="2"/>
  <c r="D22" i="1"/>
  <c r="A22" i="1"/>
  <c r="C19" i="1"/>
  <c r="C20" i="1"/>
  <c r="C18" i="1"/>
  <c r="O3" i="1" l="1"/>
  <c r="N3" i="1"/>
  <c r="M3" i="1"/>
  <c r="L3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3" i="1"/>
  <c r="E3" i="1"/>
</calcChain>
</file>

<file path=xl/sharedStrings.xml><?xml version="1.0" encoding="utf-8"?>
<sst xmlns="http://schemas.openxmlformats.org/spreadsheetml/2006/main" count="59" uniqueCount="56">
  <si>
    <t>Produto</t>
  </si>
  <si>
    <t>Descrição</t>
  </si>
  <si>
    <t>Preço Unitário (R$)</t>
  </si>
  <si>
    <t>Quantidade em Estoque</t>
  </si>
  <si>
    <t>Total (R$)</t>
  </si>
  <si>
    <t>Item 1</t>
  </si>
  <si>
    <t>Smartphone modelo X</t>
  </si>
  <si>
    <t>Item 2</t>
  </si>
  <si>
    <t>Notebook modelo Y</t>
  </si>
  <si>
    <t>Item 3</t>
  </si>
  <si>
    <t>Fones de Ouvido sem fio</t>
  </si>
  <si>
    <t>Item 4</t>
  </si>
  <si>
    <t>Mochila para Laptop</t>
  </si>
  <si>
    <t>Item 5</t>
  </si>
  <si>
    <t>Teclado sem fio</t>
  </si>
  <si>
    <t>Item 6</t>
  </si>
  <si>
    <t>Mouse sem fio</t>
  </si>
  <si>
    <t>Item 7</t>
  </si>
  <si>
    <t>HD Externo de 1TB</t>
  </si>
  <si>
    <t>Item 8</t>
  </si>
  <si>
    <t>Câmera Digital</t>
  </si>
  <si>
    <t>Item 9</t>
  </si>
  <si>
    <t>Impressora Multifuncional</t>
  </si>
  <si>
    <t>Item 10</t>
  </si>
  <si>
    <t>Caixa de Som Bluetooth</t>
  </si>
  <si>
    <t>Item 11</t>
  </si>
  <si>
    <t>Carregador Portátil (Power Bank)</t>
  </si>
  <si>
    <t>Item 12</t>
  </si>
  <si>
    <t>Pendrive USB 3.0 de 64GB</t>
  </si>
  <si>
    <t>Item 13</t>
  </si>
  <si>
    <t>Smartwatch</t>
  </si>
  <si>
    <t>Item 14</t>
  </si>
  <si>
    <t>Adaptador de Tomada Universal</t>
  </si>
  <si>
    <t>Item 15</t>
  </si>
  <si>
    <t>Bolsa Térmica para Lanches</t>
  </si>
  <si>
    <t>Média (R$)</t>
  </si>
  <si>
    <t>Reajuste</t>
  </si>
  <si>
    <t>Preço Reajustado
(Unitario)</t>
  </si>
  <si>
    <t>Preço Reajustado
(Total)</t>
  </si>
  <si>
    <t>Média Preço Reajustado</t>
  </si>
  <si>
    <t>Pesquise o Item Aqui</t>
  </si>
  <si>
    <t>Preço Unitario</t>
  </si>
  <si>
    <t>Quantidade de Estoque</t>
  </si>
  <si>
    <t>Total</t>
  </si>
  <si>
    <t>Mais que 25 unidades
 em estoque?</t>
  </si>
  <si>
    <t>Loja da Turma de Excel do balacobaco</t>
  </si>
  <si>
    <t>Média</t>
  </si>
  <si>
    <t>Total Reajustado</t>
  </si>
  <si>
    <t>2ª Maior Média Reajustada</t>
  </si>
  <si>
    <t>4ª Maior Valor Unitário</t>
  </si>
  <si>
    <t xml:space="preserve">5ª Menor Média </t>
  </si>
  <si>
    <t>Menor Média Reajustada</t>
  </si>
  <si>
    <t>O preço reajustado é maior que 30.000?</t>
  </si>
  <si>
    <t>Quantos itens estão na planilha?</t>
  </si>
  <si>
    <t>Quantas planilhas contém o número 30?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</si>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</sst>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b/>
      <sz val="9.6"/>
      <color rgb="FF0D0D0D"/>
      <name val="Segoe UI"/>
      <family val="2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5" xfId="0" applyFont="1" applyFill="1" applyBorder="1" applyAlignment="1">
      <alignment vertical="center" wrapText="1"/>
    </xf>
    <xf numFmtId="0" fontId="0" fillId="3" borderId="5" xfId="0" applyFill="1" applyBorder="1"/>
    <xf numFmtId="0" fontId="0" fillId="4" borderId="5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75EB-B5F8-4236-B53B-9687D8748F6B}">
  <dimension ref="A1:P23"/>
  <sheetViews>
    <sheetView topLeftCell="A2" workbookViewId="0">
      <selection activeCell="D23" sqref="D23"/>
    </sheetView>
  </sheetViews>
  <sheetFormatPr defaultRowHeight="15" x14ac:dyDescent="0.25"/>
  <cols>
    <col min="1" max="1" width="15.85546875" customWidth="1"/>
    <col min="2" max="2" width="14.42578125" customWidth="1"/>
    <col min="3" max="3" width="20.7109375" customWidth="1"/>
    <col min="4" max="4" width="22.42578125" customWidth="1"/>
    <col min="5" max="5" width="13.85546875" customWidth="1"/>
    <col min="6" max="6" width="12.7109375" customWidth="1"/>
    <col min="7" max="7" width="20" customWidth="1"/>
    <col min="8" max="8" width="16.28515625" bestFit="1" customWidth="1"/>
    <col min="9" max="9" width="15.28515625" customWidth="1"/>
    <col min="10" max="10" width="18.85546875" customWidth="1"/>
    <col min="11" max="11" width="11.42578125" customWidth="1"/>
    <col min="14" max="14" width="13.5703125" customWidth="1"/>
    <col min="15" max="15" width="11.85546875" customWidth="1"/>
  </cols>
  <sheetData>
    <row r="1" spans="1:16" ht="27" thickBot="1" x14ac:dyDescent="0.45">
      <c r="A1" s="12" t="s">
        <v>45</v>
      </c>
      <c r="B1" s="12"/>
      <c r="C1" s="12"/>
      <c r="D1" s="12"/>
      <c r="E1" s="8" t="s">
        <v>36</v>
      </c>
      <c r="F1" s="9">
        <v>0.3</v>
      </c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57.75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35</v>
      </c>
      <c r="G2" s="4" t="s">
        <v>44</v>
      </c>
      <c r="H2" s="4" t="s">
        <v>37</v>
      </c>
      <c r="I2" s="4" t="s">
        <v>38</v>
      </c>
      <c r="J2" s="4" t="s">
        <v>39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7"/>
    </row>
    <row r="3" spans="1:16" ht="28.5" x14ac:dyDescent="0.25">
      <c r="A3" s="5" t="s">
        <v>5</v>
      </c>
      <c r="B3" s="6" t="s">
        <v>6</v>
      </c>
      <c r="C3" s="6">
        <v>1500</v>
      </c>
      <c r="D3" s="6">
        <v>25</v>
      </c>
      <c r="E3" s="1">
        <f>C3*D3</f>
        <v>37500</v>
      </c>
      <c r="F3" s="10">
        <f>E3/D3</f>
        <v>1500</v>
      </c>
      <c r="G3" s="10" t="str">
        <f>IF(D3&gt;25,"sim","Não")</f>
        <v>Não</v>
      </c>
      <c r="H3" s="10">
        <f>C3*$F$1+C3</f>
        <v>1950</v>
      </c>
      <c r="I3" s="2">
        <f>E3*$F$1+E3</f>
        <v>48750</v>
      </c>
      <c r="J3" s="2">
        <f>I3/D3</f>
        <v>1950</v>
      </c>
      <c r="K3" s="2">
        <f>LARGE(J3:J17,2)</f>
        <v>1950</v>
      </c>
      <c r="L3" s="2">
        <f>LARGE(C3:C17,4)</f>
        <v>400</v>
      </c>
      <c r="M3" s="2">
        <f>SMALL(F3:F17,5)</f>
        <v>50</v>
      </c>
      <c r="N3" s="2">
        <f>MIN(J3:J17)</f>
        <v>26</v>
      </c>
      <c r="O3" s="2" t="str">
        <f>IF(I3&gt;30000,"Maior sim!","Não é maior")</f>
        <v>Maior sim!</v>
      </c>
      <c r="P3" s="7"/>
    </row>
    <row r="4" spans="1:16" ht="28.5" x14ac:dyDescent="0.25">
      <c r="A4" s="6" t="s">
        <v>7</v>
      </c>
      <c r="B4" s="6" t="s">
        <v>8</v>
      </c>
      <c r="C4" s="6">
        <v>3000</v>
      </c>
      <c r="D4" s="6">
        <v>15</v>
      </c>
      <c r="E4" s="1">
        <f t="shared" ref="E4:E17" si="0">C4*D4</f>
        <v>45000</v>
      </c>
      <c r="F4" s="10">
        <f t="shared" ref="F4:F17" si="1">E4/D4</f>
        <v>3000</v>
      </c>
      <c r="G4" s="10" t="str">
        <f t="shared" ref="G4:G17" si="2">IF(D4&gt;25,"sim","Não")</f>
        <v>Não</v>
      </c>
      <c r="H4" s="10">
        <f t="shared" ref="H4:H17" si="3">C4*$F$1+C4</f>
        <v>3900</v>
      </c>
      <c r="I4" s="2">
        <f t="shared" ref="I4:I17" si="4">E4*$F$1+E4</f>
        <v>58500</v>
      </c>
      <c r="J4" s="2">
        <f t="shared" ref="J4:J17" si="5">I4/D4</f>
        <v>3900</v>
      </c>
      <c r="K4" s="3"/>
      <c r="L4" s="3"/>
      <c r="M4" s="3"/>
      <c r="N4" s="3"/>
      <c r="O4" s="2"/>
      <c r="P4" s="7"/>
    </row>
    <row r="5" spans="1:16" ht="28.5" x14ac:dyDescent="0.25">
      <c r="A5" s="6" t="s">
        <v>9</v>
      </c>
      <c r="B5" s="6" t="s">
        <v>10</v>
      </c>
      <c r="C5" s="6">
        <v>200</v>
      </c>
      <c r="D5" s="6">
        <v>50</v>
      </c>
      <c r="E5" s="1">
        <f t="shared" si="0"/>
        <v>10000</v>
      </c>
      <c r="F5" s="10">
        <f t="shared" si="1"/>
        <v>200</v>
      </c>
      <c r="G5" s="10" t="str">
        <f t="shared" si="2"/>
        <v>sim</v>
      </c>
      <c r="H5" s="10">
        <f t="shared" si="3"/>
        <v>260</v>
      </c>
      <c r="I5" s="2">
        <f t="shared" si="4"/>
        <v>13000</v>
      </c>
      <c r="J5" s="2">
        <f t="shared" si="5"/>
        <v>260</v>
      </c>
      <c r="K5" s="3"/>
      <c r="L5" s="3"/>
      <c r="M5" s="3"/>
      <c r="N5" s="3"/>
      <c r="O5" s="2"/>
      <c r="P5" s="7"/>
    </row>
    <row r="6" spans="1:16" ht="28.5" x14ac:dyDescent="0.25">
      <c r="A6" s="6" t="s">
        <v>11</v>
      </c>
      <c r="B6" s="6" t="s">
        <v>12</v>
      </c>
      <c r="C6" s="6">
        <v>100</v>
      </c>
      <c r="D6" s="6">
        <v>40</v>
      </c>
      <c r="E6" s="1">
        <f t="shared" si="0"/>
        <v>4000</v>
      </c>
      <c r="F6" s="10">
        <f t="shared" si="1"/>
        <v>100</v>
      </c>
      <c r="G6" s="10" t="str">
        <f t="shared" si="2"/>
        <v>sim</v>
      </c>
      <c r="H6" s="10">
        <f t="shared" si="3"/>
        <v>130</v>
      </c>
      <c r="I6" s="2">
        <f t="shared" si="4"/>
        <v>5200</v>
      </c>
      <c r="J6" s="2">
        <f t="shared" si="5"/>
        <v>130</v>
      </c>
      <c r="K6" s="3"/>
      <c r="L6" s="3"/>
      <c r="M6" s="3"/>
      <c r="N6" s="3"/>
      <c r="O6" s="2"/>
      <c r="P6" s="7"/>
    </row>
    <row r="7" spans="1:16" x14ac:dyDescent="0.25">
      <c r="A7" s="6" t="s">
        <v>13</v>
      </c>
      <c r="B7" s="6" t="s">
        <v>14</v>
      </c>
      <c r="C7" s="6">
        <v>80</v>
      </c>
      <c r="D7" s="6">
        <v>30</v>
      </c>
      <c r="E7" s="1">
        <f t="shared" si="0"/>
        <v>2400</v>
      </c>
      <c r="F7" s="10">
        <f t="shared" si="1"/>
        <v>80</v>
      </c>
      <c r="G7" s="10" t="str">
        <f t="shared" si="2"/>
        <v>sim</v>
      </c>
      <c r="H7" s="10">
        <f t="shared" si="3"/>
        <v>104</v>
      </c>
      <c r="I7" s="2">
        <f t="shared" si="4"/>
        <v>3120</v>
      </c>
      <c r="J7" s="2">
        <f t="shared" si="5"/>
        <v>104</v>
      </c>
      <c r="K7" s="3"/>
      <c r="L7" s="3"/>
      <c r="M7" s="3"/>
      <c r="N7" s="3"/>
      <c r="O7" s="2"/>
      <c r="P7" s="7"/>
    </row>
    <row r="8" spans="1:16" x14ac:dyDescent="0.25">
      <c r="A8" s="6" t="s">
        <v>15</v>
      </c>
      <c r="B8" s="6" t="s">
        <v>16</v>
      </c>
      <c r="C8" s="6">
        <v>50</v>
      </c>
      <c r="D8" s="6">
        <v>40</v>
      </c>
      <c r="E8" s="1">
        <f t="shared" si="0"/>
        <v>2000</v>
      </c>
      <c r="F8" s="10">
        <f t="shared" si="1"/>
        <v>50</v>
      </c>
      <c r="G8" s="10" t="str">
        <f t="shared" si="2"/>
        <v>sim</v>
      </c>
      <c r="H8" s="10">
        <f t="shared" si="3"/>
        <v>65</v>
      </c>
      <c r="I8" s="2">
        <f t="shared" si="4"/>
        <v>2600</v>
      </c>
      <c r="J8" s="2">
        <f t="shared" si="5"/>
        <v>65</v>
      </c>
      <c r="K8" s="3"/>
      <c r="L8" s="3"/>
      <c r="M8" s="3"/>
      <c r="N8" s="3"/>
      <c r="O8" s="2"/>
      <c r="P8" s="7"/>
    </row>
    <row r="9" spans="1:16" ht="28.5" x14ac:dyDescent="0.25">
      <c r="A9" s="6" t="s">
        <v>17</v>
      </c>
      <c r="B9" s="6" t="s">
        <v>18</v>
      </c>
      <c r="C9" s="6">
        <v>300</v>
      </c>
      <c r="D9" s="6">
        <v>20</v>
      </c>
      <c r="E9" s="1">
        <f t="shared" si="0"/>
        <v>6000</v>
      </c>
      <c r="F9" s="10">
        <f t="shared" si="1"/>
        <v>300</v>
      </c>
      <c r="G9" s="10" t="str">
        <f t="shared" si="2"/>
        <v>Não</v>
      </c>
      <c r="H9" s="10">
        <f t="shared" si="3"/>
        <v>390</v>
      </c>
      <c r="I9" s="2">
        <f t="shared" si="4"/>
        <v>7800</v>
      </c>
      <c r="J9" s="2">
        <f t="shared" si="5"/>
        <v>390</v>
      </c>
      <c r="K9" s="3"/>
      <c r="L9" s="3"/>
      <c r="M9" s="3"/>
      <c r="N9" s="3"/>
      <c r="O9" s="2"/>
      <c r="P9" s="7"/>
    </row>
    <row r="10" spans="1:16" x14ac:dyDescent="0.25">
      <c r="A10" s="6" t="s">
        <v>19</v>
      </c>
      <c r="B10" s="6" t="s">
        <v>20</v>
      </c>
      <c r="C10" s="6">
        <v>600</v>
      </c>
      <c r="D10" s="6">
        <v>10</v>
      </c>
      <c r="E10" s="1">
        <f t="shared" si="0"/>
        <v>6000</v>
      </c>
      <c r="F10" s="10">
        <f t="shared" si="1"/>
        <v>600</v>
      </c>
      <c r="G10" s="10" t="str">
        <f t="shared" si="2"/>
        <v>Não</v>
      </c>
      <c r="H10" s="10">
        <f t="shared" si="3"/>
        <v>780</v>
      </c>
      <c r="I10" s="2">
        <f t="shared" si="4"/>
        <v>7800</v>
      </c>
      <c r="J10" s="2">
        <f t="shared" si="5"/>
        <v>780</v>
      </c>
      <c r="K10" s="3"/>
      <c r="L10" s="3"/>
      <c r="M10" s="3"/>
      <c r="N10" s="3"/>
      <c r="O10" s="2"/>
      <c r="P10" s="7"/>
    </row>
    <row r="11" spans="1:16" ht="28.5" x14ac:dyDescent="0.25">
      <c r="A11" s="6" t="s">
        <v>21</v>
      </c>
      <c r="B11" s="6" t="s">
        <v>22</v>
      </c>
      <c r="C11" s="6">
        <v>400</v>
      </c>
      <c r="D11" s="6">
        <v>12</v>
      </c>
      <c r="E11" s="1">
        <f t="shared" si="0"/>
        <v>4800</v>
      </c>
      <c r="F11" s="10">
        <f t="shared" si="1"/>
        <v>400</v>
      </c>
      <c r="G11" s="10" t="str">
        <f t="shared" si="2"/>
        <v>Não</v>
      </c>
      <c r="H11" s="10">
        <f t="shared" si="3"/>
        <v>520</v>
      </c>
      <c r="I11" s="2">
        <f t="shared" si="4"/>
        <v>6240</v>
      </c>
      <c r="J11" s="2">
        <f t="shared" si="5"/>
        <v>520</v>
      </c>
      <c r="K11" s="3"/>
      <c r="L11" s="3"/>
      <c r="M11" s="3"/>
      <c r="N11" s="3"/>
      <c r="O11" s="2"/>
      <c r="P11" s="7"/>
    </row>
    <row r="12" spans="1:16" ht="28.5" x14ac:dyDescent="0.25">
      <c r="A12" s="6" t="s">
        <v>23</v>
      </c>
      <c r="B12" s="6" t="s">
        <v>24</v>
      </c>
      <c r="C12" s="6">
        <v>120</v>
      </c>
      <c r="D12" s="6">
        <v>25</v>
      </c>
      <c r="E12" s="1">
        <f t="shared" si="0"/>
        <v>3000</v>
      </c>
      <c r="F12" s="10">
        <f t="shared" si="1"/>
        <v>120</v>
      </c>
      <c r="G12" s="10" t="str">
        <f t="shared" si="2"/>
        <v>Não</v>
      </c>
      <c r="H12" s="10">
        <f t="shared" si="3"/>
        <v>156</v>
      </c>
      <c r="I12" s="2">
        <f t="shared" si="4"/>
        <v>3900</v>
      </c>
      <c r="J12" s="2">
        <f t="shared" si="5"/>
        <v>156</v>
      </c>
      <c r="K12" s="3"/>
      <c r="L12" s="3"/>
      <c r="M12" s="3"/>
      <c r="N12" s="3"/>
      <c r="O12" s="2"/>
      <c r="P12" s="7"/>
    </row>
    <row r="13" spans="1:16" ht="42.75" x14ac:dyDescent="0.25">
      <c r="A13" s="6" t="s">
        <v>25</v>
      </c>
      <c r="B13" s="6" t="s">
        <v>26</v>
      </c>
      <c r="C13" s="6">
        <v>50</v>
      </c>
      <c r="D13" s="6">
        <v>50</v>
      </c>
      <c r="E13" s="1">
        <f t="shared" si="0"/>
        <v>2500</v>
      </c>
      <c r="F13" s="10">
        <f t="shared" si="1"/>
        <v>50</v>
      </c>
      <c r="G13" s="10" t="str">
        <f t="shared" si="2"/>
        <v>sim</v>
      </c>
      <c r="H13" s="10">
        <f t="shared" si="3"/>
        <v>65</v>
      </c>
      <c r="I13" s="2">
        <f t="shared" si="4"/>
        <v>3250</v>
      </c>
      <c r="J13" s="2">
        <f t="shared" si="5"/>
        <v>65</v>
      </c>
      <c r="K13" s="3"/>
      <c r="L13" s="3"/>
      <c r="M13" s="3"/>
      <c r="N13" s="3"/>
      <c r="O13" s="2"/>
      <c r="P13" s="7"/>
    </row>
    <row r="14" spans="1:16" ht="28.5" x14ac:dyDescent="0.25">
      <c r="A14" s="6" t="s">
        <v>27</v>
      </c>
      <c r="B14" s="6" t="s">
        <v>28</v>
      </c>
      <c r="C14" s="6">
        <v>30</v>
      </c>
      <c r="D14" s="6">
        <v>30</v>
      </c>
      <c r="E14" s="1">
        <f t="shared" si="0"/>
        <v>900</v>
      </c>
      <c r="F14" s="10">
        <f t="shared" si="1"/>
        <v>30</v>
      </c>
      <c r="G14" s="10" t="str">
        <f t="shared" si="2"/>
        <v>sim</v>
      </c>
      <c r="H14" s="10">
        <f t="shared" si="3"/>
        <v>39</v>
      </c>
      <c r="I14" s="2">
        <f t="shared" si="4"/>
        <v>1170</v>
      </c>
      <c r="J14" s="2">
        <f t="shared" si="5"/>
        <v>39</v>
      </c>
      <c r="K14" s="3"/>
      <c r="L14" s="3"/>
      <c r="M14" s="3"/>
      <c r="N14" s="3"/>
      <c r="O14" s="2"/>
      <c r="P14" s="7"/>
    </row>
    <row r="15" spans="1:16" x14ac:dyDescent="0.25">
      <c r="A15" s="6" t="s">
        <v>29</v>
      </c>
      <c r="B15" s="6" t="s">
        <v>30</v>
      </c>
      <c r="C15" s="6">
        <v>250</v>
      </c>
      <c r="D15" s="6">
        <v>20</v>
      </c>
      <c r="E15" s="1">
        <f t="shared" si="0"/>
        <v>5000</v>
      </c>
      <c r="F15" s="10">
        <f t="shared" si="1"/>
        <v>250</v>
      </c>
      <c r="G15" s="10" t="str">
        <f t="shared" si="2"/>
        <v>Não</v>
      </c>
      <c r="H15" s="10">
        <f t="shared" si="3"/>
        <v>325</v>
      </c>
      <c r="I15" s="2">
        <f t="shared" si="4"/>
        <v>6500</v>
      </c>
      <c r="J15" s="2">
        <f t="shared" si="5"/>
        <v>325</v>
      </c>
      <c r="K15" s="3"/>
      <c r="L15" s="3"/>
      <c r="M15" s="3"/>
      <c r="N15" s="3"/>
      <c r="O15" s="2"/>
      <c r="P15" s="7"/>
    </row>
    <row r="16" spans="1:16" ht="42.75" x14ac:dyDescent="0.25">
      <c r="A16" s="6" t="s">
        <v>31</v>
      </c>
      <c r="B16" s="6" t="s">
        <v>32</v>
      </c>
      <c r="C16" s="6">
        <v>20</v>
      </c>
      <c r="D16" s="6">
        <v>60</v>
      </c>
      <c r="E16" s="1">
        <f t="shared" si="0"/>
        <v>1200</v>
      </c>
      <c r="F16" s="10">
        <f t="shared" si="1"/>
        <v>20</v>
      </c>
      <c r="G16" s="10" t="str">
        <f t="shared" si="2"/>
        <v>sim</v>
      </c>
      <c r="H16" s="10">
        <f t="shared" si="3"/>
        <v>26</v>
      </c>
      <c r="I16" s="2">
        <f t="shared" si="4"/>
        <v>1560</v>
      </c>
      <c r="J16" s="2">
        <f t="shared" si="5"/>
        <v>26</v>
      </c>
      <c r="K16" s="3"/>
      <c r="L16" s="3"/>
      <c r="M16" s="3"/>
      <c r="N16" s="3"/>
      <c r="O16" s="2"/>
      <c r="P16" s="7"/>
    </row>
    <row r="17" spans="1:16" ht="28.5" x14ac:dyDescent="0.25">
      <c r="A17" s="6" t="s">
        <v>33</v>
      </c>
      <c r="B17" s="6" t="s">
        <v>34</v>
      </c>
      <c r="C17" s="6">
        <v>40</v>
      </c>
      <c r="D17" s="6">
        <v>45</v>
      </c>
      <c r="E17" s="1">
        <f t="shared" si="0"/>
        <v>1800</v>
      </c>
      <c r="F17" s="10">
        <f t="shared" si="1"/>
        <v>40</v>
      </c>
      <c r="G17" s="10" t="str">
        <f t="shared" si="2"/>
        <v>sim</v>
      </c>
      <c r="H17" s="10">
        <f t="shared" si="3"/>
        <v>52</v>
      </c>
      <c r="I17" s="2">
        <f t="shared" si="4"/>
        <v>2340</v>
      </c>
      <c r="J17" s="2">
        <f t="shared" si="5"/>
        <v>52</v>
      </c>
      <c r="K17" s="3"/>
      <c r="L17" s="3"/>
      <c r="M17" s="3"/>
      <c r="N17" s="3"/>
      <c r="O17" s="2"/>
      <c r="P17" s="7"/>
    </row>
    <row r="18" spans="1:16" x14ac:dyDescent="0.25">
      <c r="A18" s="13" t="s">
        <v>43</v>
      </c>
      <c r="B18" s="13"/>
      <c r="C18" s="2">
        <f>SUM(C3:C17)</f>
        <v>6740</v>
      </c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2"/>
      <c r="P18" s="7"/>
    </row>
    <row r="19" spans="1:16" x14ac:dyDescent="0.25">
      <c r="A19" s="13" t="s">
        <v>46</v>
      </c>
      <c r="B19" s="13"/>
      <c r="C19" s="2">
        <f>AVERAGE(C3:C17)</f>
        <v>449.33333333333331</v>
      </c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2"/>
      <c r="P19" s="7"/>
    </row>
    <row r="20" spans="1:16" x14ac:dyDescent="0.25">
      <c r="A20" s="13" t="s">
        <v>47</v>
      </c>
      <c r="B20" s="13"/>
      <c r="C20" s="2">
        <f>C18*30%+C18</f>
        <v>8762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7"/>
    </row>
    <row r="21" spans="1:16" ht="28.5" x14ac:dyDescent="0.25">
      <c r="A21" s="13" t="s">
        <v>53</v>
      </c>
      <c r="B21" s="13"/>
      <c r="C21" s="7"/>
      <c r="D21" s="6" t="s">
        <v>54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11">
        <f>COUNTA(A3:A17)</f>
        <v>15</v>
      </c>
      <c r="B22" s="11"/>
      <c r="C22" s="7"/>
      <c r="D22" s="2">
        <f>COUNTIF(A2:J20,30)</f>
        <v>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</sheetData>
  <mergeCells count="6">
    <mergeCell ref="A22:B22"/>
    <mergeCell ref="A1:D1"/>
    <mergeCell ref="A18:B18"/>
    <mergeCell ref="A19:B19"/>
    <mergeCell ref="A20:B20"/>
    <mergeCell ref="A21:B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6F023-F1A8-4418-8FF7-2C71256C1340}">
  <dimension ref="A1:E10"/>
  <sheetViews>
    <sheetView tabSelected="1" workbookViewId="0">
      <selection activeCell="G15" sqref="G15"/>
    </sheetView>
  </sheetViews>
  <sheetFormatPr defaultRowHeight="15" x14ac:dyDescent="0.25"/>
  <sheetData>
    <row r="1" spans="1:5" ht="24" thickBot="1" x14ac:dyDescent="0.4">
      <c r="A1" s="14" t="s">
        <v>40</v>
      </c>
      <c r="B1" s="15"/>
      <c r="C1" s="15"/>
      <c r="D1" s="15"/>
      <c r="E1" s="16"/>
    </row>
    <row r="2" spans="1:5" ht="19.5" thickBot="1" x14ac:dyDescent="0.35">
      <c r="A2" s="17" t="s">
        <v>5</v>
      </c>
      <c r="B2" s="18"/>
      <c r="C2" s="18"/>
      <c r="D2" s="18"/>
      <c r="E2" s="19"/>
    </row>
    <row r="3" spans="1:5" ht="24" thickBot="1" x14ac:dyDescent="0.4">
      <c r="A3" s="14" t="s">
        <v>1</v>
      </c>
      <c r="B3" s="15"/>
      <c r="C3" s="15"/>
      <c r="D3" s="15"/>
      <c r="E3" s="16"/>
    </row>
    <row r="4" spans="1:5" ht="19.5" thickBot="1" x14ac:dyDescent="0.35">
      <c r="A4" s="17" t="str">
        <f>VLOOKUP(A2,Planilha1!A2:F17,2,A60)</f>
        <v>Smartphone modelo X</v>
      </c>
      <c r="B4" s="18"/>
      <c r="C4" s="18"/>
      <c r="D4" s="18"/>
      <c r="E4" s="19"/>
    </row>
    <row r="5" spans="1:5" ht="24" thickBot="1" x14ac:dyDescent="0.4">
      <c r="A5" s="14" t="s">
        <v>41</v>
      </c>
      <c r="B5" s="15"/>
      <c r="C5" s="15"/>
      <c r="D5" s="15"/>
      <c r="E5" s="16"/>
    </row>
    <row r="6" spans="1:5" ht="19.5" thickBot="1" x14ac:dyDescent="0.35">
      <c r="A6" s="17">
        <f>VLOOKUP(A2,Planilha1!A2:F17,3,A60)</f>
        <v>1500</v>
      </c>
      <c r="B6" s="18"/>
      <c r="C6" s="18"/>
      <c r="D6" s="18"/>
      <c r="E6" s="19"/>
    </row>
    <row r="7" spans="1:5" ht="24" thickBot="1" x14ac:dyDescent="0.4">
      <c r="A7" s="14" t="s">
        <v>42</v>
      </c>
      <c r="B7" s="15"/>
      <c r="C7" s="15"/>
      <c r="D7" s="15"/>
      <c r="E7" s="16"/>
    </row>
    <row r="8" spans="1:5" ht="19.5" thickBot="1" x14ac:dyDescent="0.35">
      <c r="A8" s="17">
        <f>VLOOKUP(A2,Planilha1!A2:F17,4,A60)</f>
        <v>25</v>
      </c>
      <c r="B8" s="18"/>
      <c r="C8" s="18"/>
      <c r="D8" s="18"/>
      <c r="E8" s="19"/>
    </row>
    <row r="9" spans="1:5" ht="24" thickBot="1" x14ac:dyDescent="0.4">
      <c r="A9" s="14" t="s">
        <v>43</v>
      </c>
      <c r="B9" s="15"/>
      <c r="C9" s="15"/>
      <c r="D9" s="15"/>
      <c r="E9" s="16"/>
    </row>
    <row r="10" spans="1:5" ht="19.5" thickBot="1" x14ac:dyDescent="0.35">
      <c r="A10" s="17" t="s">
        <v>55</v>
      </c>
      <c r="B10" s="18"/>
      <c r="C10" s="18"/>
      <c r="D10" s="18"/>
      <c r="E10" s="19"/>
    </row>
  </sheetData>
  <mergeCells count="10">
    <mergeCell ref="A7:E7"/>
    <mergeCell ref="A8:E8"/>
    <mergeCell ref="A9:E9"/>
    <mergeCell ref="A10:E10"/>
    <mergeCell ref="A1:E1"/>
    <mergeCell ref="A2:E2"/>
    <mergeCell ref="A3:E3"/>
    <mergeCell ref="A4:E4"/>
    <mergeCell ref="A5:E5"/>
    <mergeCell ref="A6:E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2024.1</dc:creator>
  <cp:lastModifiedBy>Unidade Copacabana</cp:lastModifiedBy>
  <dcterms:created xsi:type="dcterms:W3CDTF">2024-04-20T11:51:47Z</dcterms:created>
  <dcterms:modified xsi:type="dcterms:W3CDTF">2024-09-07T00:16:06Z</dcterms:modified>
</cp:coreProperties>
</file>