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/>
  <mc:AlternateContent xmlns:mc="http://schemas.openxmlformats.org/markup-compatibility/2006">
    <mc:Choice Requires="x15">
      <x15ac:absPath xmlns:x15ac="http://schemas.microsoft.com/office/spreadsheetml/2010/11/ac" url="C:\Users\unidade.copacabana\Desktop\"/>
    </mc:Choice>
  </mc:AlternateContent>
  <xr:revisionPtr revIDLastSave="0" documentId="13_ncr:1_{059EEAC2-55B4-4C1E-98DD-10CBD77FB19D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BANCO DE DADOS" sheetId="1" r:id="rId1"/>
    <sheet name="DIFUSOR" sheetId="2" r:id="rId2"/>
    <sheet name="CUSTO" sheetId="3" r:id="rId3"/>
  </sheets>
  <calcPr calcId="191029"/>
  <extLst>
    <ext uri="GoogleSheetsCustomDataVersion1">
      <go:sheetsCustomData xmlns:go="http://customooxmlschemas.google.com/" r:id="rId7" roundtripDataSignature="AMtx7mg2OSp3mRklytQ34rYWzt9gNm4oMw=="/>
    </ext>
  </extLst>
</workbook>
</file>

<file path=xl/calcChain.xml><?xml version="1.0" encoding="utf-8"?>
<calcChain xmlns="http://schemas.openxmlformats.org/spreadsheetml/2006/main">
  <c r="C8" i="3" l="1"/>
  <c r="E36" i="2"/>
  <c r="E35" i="2"/>
  <c r="E34" i="2"/>
  <c r="E33" i="2"/>
  <c r="E32" i="2"/>
  <c r="E31" i="2"/>
  <c r="E30" i="2"/>
  <c r="E29" i="2"/>
  <c r="E28" i="2"/>
  <c r="E27" i="2"/>
  <c r="E26" i="2"/>
  <c r="G22" i="2"/>
  <c r="E22" i="2"/>
  <c r="D22" i="2"/>
  <c r="C22" i="2"/>
  <c r="E21" i="2"/>
  <c r="D21" i="2"/>
  <c r="C21" i="2"/>
  <c r="G20" i="2"/>
  <c r="E20" i="2"/>
  <c r="D20" i="2"/>
  <c r="C20" i="2"/>
  <c r="G19" i="2"/>
  <c r="E19" i="2"/>
  <c r="D19" i="2"/>
  <c r="C19" i="2"/>
  <c r="G18" i="2"/>
  <c r="E18" i="2"/>
  <c r="D18" i="2"/>
  <c r="C18" i="2"/>
  <c r="G17" i="2"/>
  <c r="E17" i="2"/>
  <c r="D17" i="2"/>
  <c r="C17" i="2"/>
  <c r="G16" i="2"/>
  <c r="E16" i="2"/>
  <c r="D16" i="2"/>
  <c r="C16" i="2"/>
  <c r="G15" i="2"/>
  <c r="E15" i="2"/>
  <c r="D15" i="2"/>
  <c r="C15" i="2"/>
  <c r="G14" i="2"/>
  <c r="E14" i="2"/>
  <c r="D14" i="2"/>
  <c r="C14" i="2"/>
  <c r="G13" i="2"/>
  <c r="E13" i="2"/>
  <c r="D13" i="2"/>
  <c r="C13" i="2"/>
  <c r="G12" i="2"/>
  <c r="E12" i="2"/>
  <c r="D12" i="2"/>
  <c r="C12" i="2"/>
  <c r="E11" i="2"/>
  <c r="G11" i="2" s="1"/>
  <c r="D11" i="2"/>
  <c r="C11" i="2"/>
  <c r="E10" i="2"/>
  <c r="G10" i="2" s="1"/>
  <c r="D10" i="2"/>
  <c r="C10" i="2"/>
  <c r="E9" i="2"/>
  <c r="G9" i="2" s="1"/>
  <c r="D9" i="2"/>
  <c r="C9" i="2"/>
  <c r="E8" i="2"/>
  <c r="G8" i="2" s="1"/>
  <c r="D8" i="2"/>
  <c r="C8" i="2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C7" i="3" l="1"/>
  <c r="C9" i="3" s="1"/>
  <c r="C12" i="3" s="1"/>
  <c r="C14" i="3" s="1"/>
  <c r="C23" i="3" l="1"/>
  <c r="F18" i="3"/>
  <c r="C18" i="3"/>
  <c r="C19" i="3" s="1"/>
  <c r="C24" i="3" s="1"/>
  <c r="F19" i="3"/>
  <c r="C25" i="3" l="1"/>
</calcChain>
</file>

<file path=xl/sharedStrings.xml><?xml version="1.0" encoding="utf-8"?>
<sst xmlns="http://schemas.openxmlformats.org/spreadsheetml/2006/main" count="111" uniqueCount="66">
  <si>
    <t>ORIENTAÇÕES PARA PREENCHIMENTO DA PLANILHA</t>
  </si>
  <si>
    <t>* Salvar duas cópias do arquivo, e deixar uma como cópia de segurança.
Caso faça alguma modificação errada na planilha que estiver preenchendo, use a cópia de segurança para acessar a versão original e corrigir o erro.</t>
  </si>
  <si>
    <t>* Preencha apenas as células amarelas.</t>
  </si>
  <si>
    <r>
      <rPr>
        <sz val="11"/>
        <color rgb="FF000000"/>
        <rFont val="Arial"/>
      </rPr>
      <t xml:space="preserve">* Faça bom uso da planilha, e qualquer dúvida, enviar para o e-mail: </t>
    </r>
    <r>
      <rPr>
        <b/>
        <sz val="11"/>
        <color rgb="FF000000"/>
        <rFont val="Arial"/>
      </rPr>
      <t>mateuspedrososaboaria@gmail.com.</t>
    </r>
  </si>
  <si>
    <t>Matéria prima necessária para a produção dos sabonetes, seu preço de custo e preço de custo unitário.</t>
  </si>
  <si>
    <t>INGREDIENTES</t>
  </si>
  <si>
    <t>RECADO IMPORTANTE!</t>
  </si>
  <si>
    <t>MATERIAL</t>
  </si>
  <si>
    <t>QTDE. (EMBALAGEM)</t>
  </si>
  <si>
    <t>UN.</t>
  </si>
  <si>
    <t>PREÇO</t>
  </si>
  <si>
    <t>PREÇO UN.</t>
  </si>
  <si>
    <t>Se você está começando agora na arte da saboaria e quer ter acesso a tudo que você precisa saber pra começar, em detalhes, como o passo a passo das receitas, os melhores fornecedores para começar e suporte no Whatsapp para te auxiliar, acesse:</t>
  </si>
  <si>
    <t>Glicerina em Barra Transparente (1KG)</t>
  </si>
  <si>
    <t>G</t>
  </si>
  <si>
    <t>Glicerina em Barra Branca (1KG)</t>
  </si>
  <si>
    <t>Lauril Líquido (1L)</t>
  </si>
  <si>
    <t>ML</t>
  </si>
  <si>
    <t>Alcool de Cereais</t>
  </si>
  <si>
    <t>https://bit.ly/3hytJzs</t>
  </si>
  <si>
    <t>Essência de Algas (100ML)</t>
  </si>
  <si>
    <t>Essência de Alecrim (100ML)</t>
  </si>
  <si>
    <t>Extrato Glicerinado de Babosa (100ML)</t>
  </si>
  <si>
    <t>Alecrim (100G)</t>
  </si>
  <si>
    <t>Corante Verde (100ML)</t>
  </si>
  <si>
    <t>GT</t>
  </si>
  <si>
    <r>
      <rPr>
        <sz val="11"/>
        <color rgb="FF000000"/>
        <rFont val="Arial"/>
      </rPr>
      <t xml:space="preserve">* Faça bom uso da planilha, e qualquer dúvida, enviar para o e-mail: </t>
    </r>
    <r>
      <rPr>
        <b/>
        <sz val="11"/>
        <color rgb="FF000000"/>
        <rFont val="Arial"/>
      </rPr>
      <t>mateuspedrososaboaria@gmail.com.</t>
    </r>
  </si>
  <si>
    <t>PRODUÇÃO</t>
  </si>
  <si>
    <t>UNIDADE</t>
  </si>
  <si>
    <t>QTDE. RECEITA</t>
  </si>
  <si>
    <t>CUSTO</t>
  </si>
  <si>
    <t>CUSTOS ADICIONAIS</t>
  </si>
  <si>
    <t>ORIGEM</t>
  </si>
  <si>
    <t>N. DE RECEITAS</t>
  </si>
  <si>
    <t>CUSTO/RECEITA</t>
  </si>
  <si>
    <r>
      <rPr>
        <sz val="11"/>
        <color rgb="FF000000"/>
        <rFont val="Arial"/>
      </rPr>
      <t xml:space="preserve">* Faça bom uso da planilha, e qualquer dúvida, enviar para o e-mail: </t>
    </r>
    <r>
      <rPr>
        <b/>
        <sz val="11"/>
        <color rgb="FF000000"/>
        <rFont val="Arial"/>
      </rPr>
      <t>mateuspedrososaboaria@gmail.com.</t>
    </r>
  </si>
  <si>
    <t>CUSTO TOTAL</t>
  </si>
  <si>
    <t>TOTAL</t>
  </si>
  <si>
    <t>RENDIMENTO</t>
  </si>
  <si>
    <t>QUANTIDADE</t>
  </si>
  <si>
    <t>CUSTO UNITÁRIO</t>
  </si>
  <si>
    <t>PREÇO DE VENDA</t>
  </si>
  <si>
    <t>MARGEM DE LUCRO DESEJADA</t>
  </si>
  <si>
    <t>OU</t>
  </si>
  <si>
    <t>PREÇO DE VENDA DESEJADO</t>
  </si>
  <si>
    <t>LUCRO</t>
  </si>
  <si>
    <t>MARGEM DE LUCRO</t>
  </si>
  <si>
    <t>PREÇO DE VENDA (CUSTO + LUCRO)</t>
  </si>
  <si>
    <t>LUCRO POR RECEITA</t>
  </si>
  <si>
    <t>CUSTO TOTAL POR RECEITA</t>
  </si>
  <si>
    <t>FATURAMENTO POR RECEITA</t>
  </si>
  <si>
    <t>Ml</t>
  </si>
  <si>
    <t>Base para Sabonete Líquido Gel Plus (1l)</t>
  </si>
  <si>
    <t>Essência Lavanda grend</t>
  </si>
  <si>
    <t xml:space="preserve">Essência capim limão </t>
  </si>
  <si>
    <t>Essência Flor de cerejeira (100 ml)</t>
  </si>
  <si>
    <t>Essência Flor de laranjeira</t>
  </si>
  <si>
    <t>Essência Safary baby</t>
  </si>
  <si>
    <t>Essência Melancia</t>
  </si>
  <si>
    <t>Essência Melão</t>
  </si>
  <si>
    <t>Essência Maracuja c/ Manga</t>
  </si>
  <si>
    <t>Essência Bamboo MM</t>
  </si>
  <si>
    <t>Essência  mamãe bebê</t>
  </si>
  <si>
    <t>Essencia madeira smell (100 ml)</t>
  </si>
  <si>
    <t>Essencia Cereja c/ avelã (100 ml)</t>
  </si>
  <si>
    <t>Água mineral 1000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</si>
</sst>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* #,##0.00_-;&quot;-R$&quot;* #,##0.00_-;_-&quot;R$&quot;* \-??_-;_-@"/>
    <numFmt numFmtId="165" formatCode="[$R$-416]\ #,##0.00;[Red]\-[$R$-416]\ #,##0.00"/>
  </numFmts>
  <fonts count="20">
    <font>
      <sz val="11"/>
      <color rgb="FF000000"/>
      <name val="Calibri"/>
      <scheme val="minor"/>
    </font>
    <font>
      <sz val="11"/>
      <color rgb="FF000000"/>
      <name val="Arial"/>
    </font>
    <font>
      <b/>
      <sz val="12"/>
      <color rgb="FFFF0000"/>
      <name val="Arial"/>
    </font>
    <font>
      <sz val="11"/>
      <name val="Calibri"/>
    </font>
    <font>
      <i/>
      <sz val="12"/>
      <color rgb="FF4472C4"/>
      <name val="Arial"/>
    </font>
    <font>
      <b/>
      <sz val="14"/>
      <color rgb="FF4472C4"/>
      <name val="Arial"/>
    </font>
    <font>
      <b/>
      <sz val="14"/>
      <color rgb="FF000000"/>
      <name val="Arial"/>
    </font>
    <font>
      <b/>
      <sz val="11"/>
      <color rgb="FF000000"/>
      <name val="Arial"/>
    </font>
    <font>
      <b/>
      <sz val="11"/>
      <color rgb="FFFFFFFF"/>
      <name val="Arial"/>
    </font>
    <font>
      <u/>
      <sz val="11"/>
      <color rgb="FF1155CC"/>
      <name val="Arial"/>
    </font>
    <font>
      <b/>
      <sz val="14"/>
      <color rgb="FF4472C4"/>
      <name val="Calibri"/>
    </font>
    <font>
      <b/>
      <sz val="14"/>
      <color rgb="FF000000"/>
      <name val="Calibri"/>
    </font>
    <font>
      <b/>
      <sz val="11"/>
      <color rgb="FFC9211E"/>
      <name val="Arial"/>
    </font>
    <font>
      <b/>
      <sz val="12"/>
      <color rgb="FF4472C4"/>
      <name val="Calibri"/>
    </font>
    <font>
      <b/>
      <sz val="12"/>
      <color rgb="FFFF0000"/>
      <name val="Calibri"/>
    </font>
    <font>
      <b/>
      <sz val="11"/>
      <color rgb="FFFF0000"/>
      <name val="Arial"/>
    </font>
    <font>
      <b/>
      <sz val="14"/>
      <color rgb="FFFF0000"/>
      <name val="Arial"/>
    </font>
    <font>
      <b/>
      <sz val="16"/>
      <color rgb="FFFFFFFF"/>
      <name val="Calibri"/>
    </font>
    <font>
      <b/>
      <sz val="12"/>
      <color rgb="FF000000"/>
      <name val="Calibri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B2B2B2"/>
        <bgColor rgb="FFB2B2B2"/>
      </patternFill>
    </fill>
    <fill>
      <patternFill patternType="solid">
        <fgColor rgb="FFCCCCCC"/>
        <bgColor rgb="FFCCCCCC"/>
      </patternFill>
    </fill>
  </fills>
  <borders count="3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4" fillId="2" borderId="1" xfId="0" applyFont="1" applyFill="1" applyBorder="1" applyAlignment="1"/>
    <xf numFmtId="0" fontId="6" fillId="3" borderId="1" xfId="0" applyFont="1" applyFill="1" applyBorder="1" applyAlignment="1"/>
    <xf numFmtId="164" fontId="1" fillId="2" borderId="1" xfId="0" applyNumberFormat="1" applyFont="1" applyFill="1" applyBorder="1" applyAlignment="1"/>
    <xf numFmtId="0" fontId="7" fillId="2" borderId="8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164" fontId="7" fillId="2" borderId="9" xfId="0" applyNumberFormat="1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1" fillId="3" borderId="14" xfId="0" applyFont="1" applyFill="1" applyBorder="1" applyAlignment="1"/>
    <xf numFmtId="0" fontId="1" fillId="3" borderId="0" xfId="0" applyFont="1" applyFill="1" applyAlignment="1">
      <alignment horizontal="center"/>
    </xf>
    <xf numFmtId="165" fontId="1" fillId="3" borderId="0" xfId="0" applyNumberFormat="1" applyFont="1" applyFill="1" applyAlignment="1"/>
    <xf numFmtId="164" fontId="7" fillId="5" borderId="15" xfId="0" applyNumberFormat="1" applyFont="1" applyFill="1" applyBorder="1" applyAlignment="1"/>
    <xf numFmtId="0" fontId="9" fillId="2" borderId="1" xfId="0" applyFont="1" applyFill="1" applyBorder="1" applyAlignment="1"/>
    <xf numFmtId="0" fontId="1" fillId="3" borderId="14" xfId="0" applyFont="1" applyFill="1" applyBorder="1" applyAlignment="1">
      <alignment horizontal="left"/>
    </xf>
    <xf numFmtId="0" fontId="1" fillId="3" borderId="21" xfId="0" applyFont="1" applyFill="1" applyBorder="1" applyAlignment="1"/>
    <xf numFmtId="0" fontId="1" fillId="3" borderId="22" xfId="0" applyFont="1" applyFill="1" applyBorder="1" applyAlignment="1">
      <alignment horizontal="center"/>
    </xf>
    <xf numFmtId="165" fontId="1" fillId="3" borderId="22" xfId="0" applyNumberFormat="1" applyFont="1" applyFill="1" applyBorder="1" applyAlignment="1"/>
    <xf numFmtId="164" fontId="7" fillId="5" borderId="23" xfId="0" applyNumberFormat="1" applyFont="1" applyFill="1" applyBorder="1" applyAlignment="1"/>
    <xf numFmtId="0" fontId="10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165" fontId="7" fillId="2" borderId="1" xfId="0" applyNumberFormat="1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165" fontId="7" fillId="2" borderId="9" xfId="0" applyNumberFormat="1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3" borderId="24" xfId="0" applyFont="1" applyFill="1" applyBorder="1" applyAlignment="1"/>
    <xf numFmtId="0" fontId="1" fillId="0" borderId="0" xfId="0" applyFont="1" applyAlignment="1">
      <alignment horizontal="center"/>
    </xf>
    <xf numFmtId="165" fontId="1" fillId="0" borderId="0" xfId="0" applyNumberFormat="1" applyFont="1" applyAlignment="1"/>
    <xf numFmtId="0" fontId="1" fillId="3" borderId="25" xfId="0" applyFont="1" applyFill="1" applyBorder="1" applyAlignment="1">
      <alignment horizontal="center"/>
    </xf>
    <xf numFmtId="165" fontId="7" fillId="6" borderId="26" xfId="0" applyNumberFormat="1" applyFont="1" applyFill="1" applyBorder="1" applyAlignment="1"/>
    <xf numFmtId="0" fontId="1" fillId="3" borderId="27" xfId="0" applyFont="1" applyFill="1" applyBorder="1" applyAlignment="1"/>
    <xf numFmtId="0" fontId="1" fillId="3" borderId="1" xfId="0" applyFont="1" applyFill="1" applyBorder="1" applyAlignment="1">
      <alignment horizontal="center"/>
    </xf>
    <xf numFmtId="165" fontId="7" fillId="6" borderId="15" xfId="0" applyNumberFormat="1" applyFont="1" applyFill="1" applyBorder="1" applyAlignment="1"/>
    <xf numFmtId="0" fontId="1" fillId="3" borderId="28" xfId="0" applyFont="1" applyFill="1" applyBorder="1" applyAlignment="1"/>
    <xf numFmtId="0" fontId="1" fillId="0" borderId="22" xfId="0" applyFont="1" applyBorder="1" applyAlignment="1">
      <alignment horizontal="center"/>
    </xf>
    <xf numFmtId="165" fontId="1" fillId="0" borderId="22" xfId="0" applyNumberFormat="1" applyFont="1" applyBorder="1" applyAlignment="1"/>
    <xf numFmtId="0" fontId="1" fillId="3" borderId="29" xfId="0" applyFont="1" applyFill="1" applyBorder="1" applyAlignment="1">
      <alignment horizontal="center"/>
    </xf>
    <xf numFmtId="165" fontId="7" fillId="6" borderId="23" xfId="0" applyNumberFormat="1" applyFont="1" applyFill="1" applyBorder="1" applyAlignment="1"/>
    <xf numFmtId="165" fontId="1" fillId="2" borderId="1" xfId="0" applyNumberFormat="1" applyFont="1" applyFill="1" applyBorder="1" applyAlignment="1"/>
    <xf numFmtId="164" fontId="1" fillId="3" borderId="25" xfId="0" applyNumberFormat="1" applyFont="1" applyFill="1" applyBorder="1" applyAlignment="1"/>
    <xf numFmtId="164" fontId="1" fillId="3" borderId="1" xfId="0" applyNumberFormat="1" applyFont="1" applyFill="1" applyBorder="1" applyAlignment="1"/>
    <xf numFmtId="164" fontId="1" fillId="3" borderId="29" xfId="0" applyNumberFormat="1" applyFont="1" applyFill="1" applyBorder="1" applyAlignment="1"/>
    <xf numFmtId="0" fontId="11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0" fontId="13" fillId="2" borderId="27" xfId="0" applyFont="1" applyFill="1" applyBorder="1" applyAlignment="1">
      <alignment horizontal="left" vertical="center"/>
    </xf>
    <xf numFmtId="165" fontId="7" fillId="6" borderId="15" xfId="0" applyNumberFormat="1" applyFont="1" applyFill="1" applyBorder="1" applyAlignment="1">
      <alignment horizontal="center"/>
    </xf>
    <xf numFmtId="0" fontId="13" fillId="2" borderId="28" xfId="0" applyFont="1" applyFill="1" applyBorder="1" applyAlignment="1">
      <alignment horizontal="left" vertical="center"/>
    </xf>
    <xf numFmtId="165" fontId="7" fillId="6" borderId="23" xfId="0" applyNumberFormat="1" applyFont="1" applyFill="1" applyBorder="1" applyAlignment="1">
      <alignment horizontal="center"/>
    </xf>
    <xf numFmtId="0" fontId="14" fillId="2" borderId="28" xfId="0" applyFont="1" applyFill="1" applyBorder="1" applyAlignment="1">
      <alignment horizontal="left" vertical="center"/>
    </xf>
    <xf numFmtId="165" fontId="15" fillId="6" borderId="23" xfId="0" applyNumberFormat="1" applyFont="1" applyFill="1" applyBorder="1" applyAlignment="1">
      <alignment horizontal="center"/>
    </xf>
    <xf numFmtId="0" fontId="7" fillId="3" borderId="23" xfId="0" applyFont="1" applyFill="1" applyBorder="1" applyAlignment="1">
      <alignment horizontal="center"/>
    </xf>
    <xf numFmtId="10" fontId="7" fillId="3" borderId="15" xfId="0" applyNumberFormat="1" applyFont="1" applyFill="1" applyBorder="1" applyAlignment="1">
      <alignment horizontal="center"/>
    </xf>
    <xf numFmtId="165" fontId="7" fillId="3" borderId="15" xfId="0" applyNumberFormat="1" applyFont="1" applyFill="1" applyBorder="1" applyAlignment="1">
      <alignment horizontal="center"/>
    </xf>
    <xf numFmtId="10" fontId="7" fillId="6" borderId="23" xfId="0" applyNumberFormat="1" applyFont="1" applyFill="1" applyBorder="1" applyAlignment="1">
      <alignment horizontal="center"/>
    </xf>
    <xf numFmtId="0" fontId="1" fillId="2" borderId="29" xfId="0" applyFont="1" applyFill="1" applyBorder="1" applyAlignment="1"/>
    <xf numFmtId="0" fontId="18" fillId="2" borderId="27" xfId="0" applyFont="1" applyFill="1" applyBorder="1" applyAlignment="1">
      <alignment horizontal="left" vertical="center"/>
    </xf>
    <xf numFmtId="0" fontId="18" fillId="2" borderId="28" xfId="0" applyFont="1" applyFill="1" applyBorder="1" applyAlignment="1">
      <alignment horizontal="left" vertical="center"/>
    </xf>
    <xf numFmtId="0" fontId="19" fillId="3" borderId="0" xfId="0" applyFont="1" applyFill="1" applyAlignment="1">
      <alignment horizontal="center"/>
    </xf>
    <xf numFmtId="0" fontId="19" fillId="3" borderId="14" xfId="0" applyFont="1" applyFill="1" applyBorder="1" applyAlignment="1"/>
    <xf numFmtId="0" fontId="1" fillId="2" borderId="2" xfId="0" applyFont="1" applyFill="1" applyBorder="1" applyAlignment="1">
      <alignment horizontal="left" wrapText="1"/>
    </xf>
    <xf numFmtId="0" fontId="3" fillId="0" borderId="3" xfId="0" applyFont="1" applyBorder="1"/>
    <xf numFmtId="0" fontId="3" fillId="0" borderId="4" xfId="0" applyFont="1" applyBorder="1"/>
    <xf numFmtId="0" fontId="5" fillId="2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8" fillId="4" borderId="11" xfId="0" applyFont="1" applyFill="1" applyBorder="1" applyAlignment="1">
      <alignment horizontal="left" vertical="center" wrapText="1"/>
    </xf>
    <xf numFmtId="0" fontId="3" fillId="0" borderId="12" xfId="0" applyFont="1" applyBorder="1"/>
    <xf numFmtId="0" fontId="3" fillId="0" borderId="13" xfId="0" applyFont="1" applyBorder="1"/>
    <xf numFmtId="0" fontId="3" fillId="0" borderId="16" xfId="0" applyFont="1" applyBorder="1"/>
    <xf numFmtId="0" fontId="0" fillId="0" borderId="0" xfId="0" applyFont="1" applyAlignment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10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center"/>
    </xf>
    <xf numFmtId="0" fontId="11" fillId="2" borderId="5" xfId="0" applyFont="1" applyFill="1" applyBorder="1" applyAlignment="1">
      <alignment horizontal="center" vertical="center"/>
    </xf>
    <xf numFmtId="0" fontId="17" fillId="4" borderId="5" xfId="0" applyFont="1" applyFill="1" applyBorder="1" applyAlignment="1">
      <alignment horizontal="center" vertical="center"/>
    </xf>
    <xf numFmtId="0" fontId="16" fillId="2" borderId="30" xfId="0" applyFont="1" applyFill="1" applyBorder="1" applyAlignment="1">
      <alignment horizontal="center" vertical="center"/>
    </xf>
    <xf numFmtId="0" fontId="3" fillId="0" borderId="3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it.ly/3hytJz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bit.ly/3hytJz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bit.ly/3hytJz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1"/>
  <sheetViews>
    <sheetView tabSelected="1" topLeftCell="A7" workbookViewId="0">
      <selection activeCell="C31" sqref="C31"/>
    </sheetView>
  </sheetViews>
  <sheetFormatPr defaultColWidth="14.42578125" defaultRowHeight="15" customHeight="1"/>
  <cols>
    <col min="1" max="1" width="3.140625" customWidth="1"/>
    <col min="2" max="2" width="46.42578125" customWidth="1"/>
    <col min="3" max="3" width="23.28515625" customWidth="1"/>
    <col min="4" max="4" width="11.28515625" customWidth="1"/>
    <col min="5" max="5" width="16.140625" customWidth="1"/>
    <col min="6" max="6" width="15" customWidth="1"/>
    <col min="7" max="7" width="8.7109375" customWidth="1"/>
    <col min="8" max="8" width="43.140625" customWidth="1"/>
    <col min="9" max="9" width="10.5703125" customWidth="1"/>
    <col min="10" max="10" width="8.7109375" customWidth="1"/>
    <col min="11" max="11" width="12.7109375" customWidth="1"/>
    <col min="12" max="27" width="8.7109375" customWidth="1"/>
  </cols>
  <sheetData>
    <row r="1" spans="1:27" ht="16.5" customHeight="1">
      <c r="A1" s="1"/>
      <c r="B1" s="2" t="s">
        <v>0</v>
      </c>
      <c r="C1" s="3"/>
      <c r="D1" s="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7" customHeight="1">
      <c r="A2" s="1"/>
      <c r="B2" s="64" t="s">
        <v>1</v>
      </c>
      <c r="C2" s="65"/>
      <c r="D2" s="65"/>
      <c r="E2" s="65"/>
      <c r="F2" s="65"/>
      <c r="G2" s="65"/>
      <c r="H2" s="65"/>
      <c r="I2" s="6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6.5" customHeight="1">
      <c r="A3" s="1"/>
      <c r="B3" s="5" t="s">
        <v>2</v>
      </c>
      <c r="C3" s="3"/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6.5" customHeight="1">
      <c r="A4" s="1"/>
      <c r="B4" s="5" t="s">
        <v>3</v>
      </c>
      <c r="C4" s="3"/>
      <c r="D4" s="4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6.5" customHeight="1">
      <c r="A5" s="1"/>
      <c r="B5" s="1"/>
      <c r="C5" s="3"/>
      <c r="D5" s="4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6.5" customHeight="1">
      <c r="A6" s="1"/>
      <c r="B6" s="6" t="s">
        <v>4</v>
      </c>
      <c r="C6" s="3"/>
      <c r="D6" s="4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6.5" customHeight="1">
      <c r="A7" s="1"/>
      <c r="B7" s="67" t="s">
        <v>5</v>
      </c>
      <c r="C7" s="68"/>
      <c r="D7" s="68"/>
      <c r="E7" s="68"/>
      <c r="F7" s="69"/>
      <c r="G7" s="1"/>
      <c r="H7" s="7" t="s">
        <v>6</v>
      </c>
      <c r="I7" s="8"/>
      <c r="J7" s="4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6.5" customHeight="1">
      <c r="A8" s="1"/>
      <c r="B8" s="9" t="s">
        <v>7</v>
      </c>
      <c r="C8" s="10" t="s">
        <v>8</v>
      </c>
      <c r="D8" s="10" t="s">
        <v>9</v>
      </c>
      <c r="E8" s="11" t="s">
        <v>10</v>
      </c>
      <c r="F8" s="12" t="s">
        <v>11</v>
      </c>
      <c r="G8" s="4"/>
      <c r="H8" s="70" t="s">
        <v>12</v>
      </c>
      <c r="I8" s="71"/>
      <c r="J8" s="71"/>
      <c r="K8" s="72"/>
      <c r="L8" s="1"/>
      <c r="M8" s="1"/>
      <c r="N8" s="1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6.5" customHeight="1">
      <c r="A9" s="1"/>
      <c r="B9" s="13" t="s">
        <v>13</v>
      </c>
      <c r="C9" s="14">
        <v>1000</v>
      </c>
      <c r="D9" s="14" t="s">
        <v>14</v>
      </c>
      <c r="E9" s="15">
        <v>19.5</v>
      </c>
      <c r="F9" s="16">
        <f t="shared" ref="F9:F151" si="0">IF(E9&lt;&gt;0, E9/C9, "")</f>
        <v>1.95E-2</v>
      </c>
      <c r="G9" s="1"/>
      <c r="H9" s="73"/>
      <c r="I9" s="74"/>
      <c r="J9" s="74"/>
      <c r="K9" s="75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6.5" customHeight="1">
      <c r="A10" s="1"/>
      <c r="B10" s="13" t="s">
        <v>15</v>
      </c>
      <c r="C10" s="14">
        <v>1000</v>
      </c>
      <c r="D10" s="14" t="s">
        <v>14</v>
      </c>
      <c r="E10" s="15">
        <v>19.5</v>
      </c>
      <c r="F10" s="16">
        <f t="shared" si="0"/>
        <v>1.95E-2</v>
      </c>
      <c r="G10" s="1"/>
      <c r="H10" s="73"/>
      <c r="I10" s="74"/>
      <c r="J10" s="74"/>
      <c r="K10" s="75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6.5" customHeight="1">
      <c r="A11" s="1"/>
      <c r="B11" s="13" t="s">
        <v>16</v>
      </c>
      <c r="C11" s="14">
        <v>1000</v>
      </c>
      <c r="D11" s="14" t="s">
        <v>17</v>
      </c>
      <c r="E11" s="15">
        <v>24.9</v>
      </c>
      <c r="F11" s="16">
        <f t="shared" si="0"/>
        <v>2.4899999999999999E-2</v>
      </c>
      <c r="G11" s="1"/>
      <c r="H11" s="76"/>
      <c r="I11" s="77"/>
      <c r="J11" s="77"/>
      <c r="K11" s="78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6.5" customHeight="1">
      <c r="A12" s="1"/>
      <c r="B12" s="13" t="s">
        <v>18</v>
      </c>
      <c r="C12" s="14">
        <v>1000</v>
      </c>
      <c r="D12" s="14" t="s">
        <v>17</v>
      </c>
      <c r="E12" s="15">
        <v>18</v>
      </c>
      <c r="F12" s="16">
        <f t="shared" si="0"/>
        <v>1.7999999999999999E-2</v>
      </c>
      <c r="G12" s="1"/>
      <c r="H12" s="17" t="s">
        <v>19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6.5" customHeight="1">
      <c r="A13" s="1"/>
      <c r="B13" s="13" t="s">
        <v>20</v>
      </c>
      <c r="C13" s="14">
        <v>100</v>
      </c>
      <c r="D13" s="14" t="s">
        <v>17</v>
      </c>
      <c r="E13" s="15">
        <v>16</v>
      </c>
      <c r="F13" s="16">
        <f t="shared" si="0"/>
        <v>0.16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6.5" customHeight="1">
      <c r="A14" s="1"/>
      <c r="B14" s="18" t="s">
        <v>21</v>
      </c>
      <c r="C14" s="14">
        <v>100</v>
      </c>
      <c r="D14" s="14" t="s">
        <v>17</v>
      </c>
      <c r="E14" s="15">
        <v>38</v>
      </c>
      <c r="F14" s="16">
        <f t="shared" si="0"/>
        <v>0.38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6.5" customHeight="1">
      <c r="A15" s="1"/>
      <c r="B15" s="13" t="s">
        <v>22</v>
      </c>
      <c r="C15" s="14">
        <v>250</v>
      </c>
      <c r="D15" s="14" t="s">
        <v>17</v>
      </c>
      <c r="E15" s="15">
        <v>9</v>
      </c>
      <c r="F15" s="16">
        <f t="shared" si="0"/>
        <v>3.5999999999999997E-2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6.5" customHeight="1">
      <c r="A16" s="1"/>
      <c r="B16" s="13" t="s">
        <v>23</v>
      </c>
      <c r="C16" s="14">
        <v>100</v>
      </c>
      <c r="D16" s="14" t="s">
        <v>14</v>
      </c>
      <c r="E16" s="15">
        <v>10</v>
      </c>
      <c r="F16" s="16">
        <f t="shared" si="0"/>
        <v>0.1</v>
      </c>
      <c r="G16" s="4"/>
      <c r="H16" s="1"/>
      <c r="I16" s="1"/>
      <c r="J16" s="1"/>
      <c r="K16" s="1"/>
      <c r="L16" s="1"/>
      <c r="M16" s="1"/>
      <c r="N16" s="1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6.5" customHeight="1">
      <c r="A17" s="1"/>
      <c r="B17" s="13" t="s">
        <v>24</v>
      </c>
      <c r="C17" s="14">
        <v>10</v>
      </c>
      <c r="D17" s="14" t="s">
        <v>25</v>
      </c>
      <c r="E17" s="15">
        <v>9</v>
      </c>
      <c r="F17" s="16">
        <f t="shared" si="0"/>
        <v>0.9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6.5" customHeight="1">
      <c r="A18" s="1"/>
      <c r="B18" s="63" t="s">
        <v>52</v>
      </c>
      <c r="C18" s="14">
        <v>1000</v>
      </c>
      <c r="D18" s="62" t="s">
        <v>17</v>
      </c>
      <c r="E18" s="15">
        <v>22.5</v>
      </c>
      <c r="F18" s="16">
        <f t="shared" si="0"/>
        <v>2.2499999999999999E-2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6.5" customHeight="1">
      <c r="A19" s="1"/>
      <c r="B19" s="63" t="s">
        <v>55</v>
      </c>
      <c r="C19" s="14">
        <v>100</v>
      </c>
      <c r="D19" s="62" t="s">
        <v>17</v>
      </c>
      <c r="E19" s="15">
        <v>39</v>
      </c>
      <c r="F19" s="16">
        <f t="shared" si="0"/>
        <v>0.39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6.5" customHeight="1">
      <c r="A20" s="1"/>
      <c r="B20" s="63" t="s">
        <v>53</v>
      </c>
      <c r="C20" s="14">
        <v>100</v>
      </c>
      <c r="D20" s="62" t="s">
        <v>17</v>
      </c>
      <c r="E20" s="15">
        <v>39</v>
      </c>
      <c r="F20" s="16">
        <f t="shared" si="0"/>
        <v>0.39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6.5" customHeight="1">
      <c r="A21" s="1"/>
      <c r="B21" s="63" t="s">
        <v>54</v>
      </c>
      <c r="C21" s="14">
        <v>100</v>
      </c>
      <c r="D21" s="62" t="s">
        <v>17</v>
      </c>
      <c r="E21" s="15">
        <v>37</v>
      </c>
      <c r="F21" s="16">
        <f t="shared" si="0"/>
        <v>0.37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6.5" customHeight="1">
      <c r="A22" s="1"/>
      <c r="B22" s="63" t="s">
        <v>56</v>
      </c>
      <c r="C22" s="14">
        <v>100</v>
      </c>
      <c r="D22" s="62" t="s">
        <v>17</v>
      </c>
      <c r="E22" s="15">
        <v>34</v>
      </c>
      <c r="F22" s="16">
        <f t="shared" si="0"/>
        <v>0.34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6.5" customHeight="1">
      <c r="A23" s="1"/>
      <c r="B23" s="63" t="s">
        <v>57</v>
      </c>
      <c r="C23" s="14">
        <v>100</v>
      </c>
      <c r="D23" s="62" t="s">
        <v>17</v>
      </c>
      <c r="E23" s="15">
        <v>29</v>
      </c>
      <c r="F23" s="16">
        <f t="shared" si="0"/>
        <v>0.28999999999999998</v>
      </c>
      <c r="G23" s="1"/>
      <c r="H23" s="5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6.5" customHeight="1">
      <c r="A24" s="1"/>
      <c r="B24" s="63" t="s">
        <v>58</v>
      </c>
      <c r="C24" s="14">
        <v>100</v>
      </c>
      <c r="D24" s="62" t="s">
        <v>17</v>
      </c>
      <c r="E24" s="15">
        <v>37</v>
      </c>
      <c r="F24" s="16">
        <f t="shared" si="0"/>
        <v>0.37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6.5" customHeight="1">
      <c r="A25" s="1"/>
      <c r="B25" s="63" t="s">
        <v>59</v>
      </c>
      <c r="C25" s="14">
        <v>100</v>
      </c>
      <c r="D25" s="62" t="s">
        <v>17</v>
      </c>
      <c r="E25" s="15">
        <v>38</v>
      </c>
      <c r="F25" s="16">
        <f t="shared" si="0"/>
        <v>0.38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6.5" customHeight="1">
      <c r="A26" s="1"/>
      <c r="B26" s="63" t="s">
        <v>60</v>
      </c>
      <c r="C26" s="14">
        <v>100</v>
      </c>
      <c r="D26" s="62" t="s">
        <v>51</v>
      </c>
      <c r="E26" s="15">
        <v>38</v>
      </c>
      <c r="F26" s="16">
        <f t="shared" si="0"/>
        <v>0.38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6.5" customHeight="1">
      <c r="A27" s="1"/>
      <c r="B27" s="63" t="s">
        <v>61</v>
      </c>
      <c r="C27" s="14">
        <v>100</v>
      </c>
      <c r="D27" s="62" t="s">
        <v>17</v>
      </c>
      <c r="E27" s="15">
        <v>36.799999999999997</v>
      </c>
      <c r="F27" s="16">
        <f t="shared" si="0"/>
        <v>0.36799999999999999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6.5" customHeight="1">
      <c r="A28" s="1"/>
      <c r="B28" s="63" t="s">
        <v>62</v>
      </c>
      <c r="C28" s="14">
        <v>100</v>
      </c>
      <c r="D28" s="62" t="s">
        <v>17</v>
      </c>
      <c r="E28" s="15">
        <v>34.5</v>
      </c>
      <c r="F28" s="16">
        <f t="shared" si="0"/>
        <v>0.34499999999999997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6.5" customHeight="1">
      <c r="A29" s="1"/>
      <c r="B29" s="63" t="s">
        <v>63</v>
      </c>
      <c r="C29" s="14">
        <v>100</v>
      </c>
      <c r="D29" s="62" t="s">
        <v>51</v>
      </c>
      <c r="E29" s="15">
        <v>38</v>
      </c>
      <c r="F29" s="16">
        <f t="shared" si="0"/>
        <v>0.38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6.5" customHeight="1">
      <c r="A30" s="1"/>
      <c r="B30" s="63" t="s">
        <v>64</v>
      </c>
      <c r="C30" s="14">
        <v>100</v>
      </c>
      <c r="D30" s="62" t="s">
        <v>51</v>
      </c>
      <c r="E30" s="15">
        <v>34</v>
      </c>
      <c r="F30" s="16">
        <f t="shared" si="0"/>
        <v>0.34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6.5" customHeight="1">
      <c r="A31" s="1"/>
      <c r="B31" s="13" t="s">
        <v>65</v>
      </c>
      <c r="C31" s="14">
        <v>1000</v>
      </c>
      <c r="D31" s="14" t="s">
        <v>17</v>
      </c>
      <c r="E31" s="15">
        <v>3</v>
      </c>
      <c r="F31" s="16">
        <f t="shared" si="0"/>
        <v>3.0000000000000001E-3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6.5" customHeight="1">
      <c r="A32" s="1"/>
      <c r="B32" s="13"/>
      <c r="C32" s="14"/>
      <c r="D32" s="14"/>
      <c r="E32" s="15"/>
      <c r="F32" s="16" t="str">
        <f t="shared" si="0"/>
        <v/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6.5" customHeight="1">
      <c r="A33" s="1"/>
      <c r="B33" s="13"/>
      <c r="C33" s="14"/>
      <c r="D33" s="14"/>
      <c r="E33" s="15"/>
      <c r="F33" s="16" t="str">
        <f t="shared" si="0"/>
        <v/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6.5" customHeight="1">
      <c r="A34" s="1"/>
      <c r="B34" s="13"/>
      <c r="C34" s="14"/>
      <c r="D34" s="14"/>
      <c r="E34" s="15"/>
      <c r="F34" s="16" t="str">
        <f t="shared" si="0"/>
        <v/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6.5" customHeight="1">
      <c r="A35" s="1"/>
      <c r="B35" s="13"/>
      <c r="C35" s="14"/>
      <c r="D35" s="14"/>
      <c r="E35" s="15"/>
      <c r="F35" s="16" t="str">
        <f t="shared" si="0"/>
        <v/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6.5" customHeight="1">
      <c r="A36" s="1"/>
      <c r="B36" s="13"/>
      <c r="C36" s="14"/>
      <c r="D36" s="14"/>
      <c r="E36" s="15"/>
      <c r="F36" s="16" t="str">
        <f t="shared" si="0"/>
        <v/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6.5" customHeight="1">
      <c r="A37" s="1"/>
      <c r="B37" s="13"/>
      <c r="C37" s="14"/>
      <c r="D37" s="14"/>
      <c r="E37" s="15"/>
      <c r="F37" s="16" t="str">
        <f t="shared" si="0"/>
        <v/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6.5" customHeight="1">
      <c r="A38" s="1"/>
      <c r="B38" s="13"/>
      <c r="C38" s="14"/>
      <c r="D38" s="14"/>
      <c r="E38" s="15"/>
      <c r="F38" s="16" t="str">
        <f t="shared" si="0"/>
        <v/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6.5" customHeight="1">
      <c r="A39" s="1"/>
      <c r="B39" s="13"/>
      <c r="C39" s="14"/>
      <c r="D39" s="14"/>
      <c r="E39" s="15"/>
      <c r="F39" s="16" t="str">
        <f t="shared" si="0"/>
        <v/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6.5" customHeight="1">
      <c r="A40" s="1"/>
      <c r="B40" s="13"/>
      <c r="C40" s="14"/>
      <c r="D40" s="14"/>
      <c r="E40" s="15"/>
      <c r="F40" s="16" t="str">
        <f t="shared" si="0"/>
        <v/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6.5" customHeight="1">
      <c r="A41" s="1"/>
      <c r="B41" s="13"/>
      <c r="C41" s="14"/>
      <c r="D41" s="14"/>
      <c r="E41" s="15"/>
      <c r="F41" s="16" t="str">
        <f t="shared" si="0"/>
        <v/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6.5" customHeight="1">
      <c r="A42" s="1"/>
      <c r="B42" s="13"/>
      <c r="C42" s="14"/>
      <c r="D42" s="14"/>
      <c r="E42" s="15"/>
      <c r="F42" s="16" t="str">
        <f t="shared" si="0"/>
        <v/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6.5" customHeight="1">
      <c r="A43" s="1"/>
      <c r="B43" s="13"/>
      <c r="C43" s="14"/>
      <c r="D43" s="14"/>
      <c r="E43" s="15"/>
      <c r="F43" s="16" t="str">
        <f t="shared" si="0"/>
        <v/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6.5" customHeight="1">
      <c r="A44" s="1"/>
      <c r="B44" s="13"/>
      <c r="C44" s="14"/>
      <c r="D44" s="14"/>
      <c r="E44" s="15"/>
      <c r="F44" s="16" t="str">
        <f t="shared" si="0"/>
        <v/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6.5" customHeight="1">
      <c r="A45" s="1"/>
      <c r="B45" s="13"/>
      <c r="C45" s="14"/>
      <c r="D45" s="14"/>
      <c r="E45" s="15"/>
      <c r="F45" s="16" t="str">
        <f t="shared" si="0"/>
        <v/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6.5" customHeight="1">
      <c r="A46" s="1"/>
      <c r="B46" s="13"/>
      <c r="C46" s="14"/>
      <c r="D46" s="14"/>
      <c r="E46" s="15"/>
      <c r="F46" s="16" t="str">
        <f t="shared" si="0"/>
        <v/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6.5" customHeight="1">
      <c r="A47" s="1"/>
      <c r="B47" s="13"/>
      <c r="C47" s="14"/>
      <c r="D47" s="14"/>
      <c r="E47" s="15"/>
      <c r="F47" s="16" t="str">
        <f t="shared" si="0"/>
        <v/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6.5" customHeight="1">
      <c r="A48" s="1"/>
      <c r="B48" s="13"/>
      <c r="C48" s="14"/>
      <c r="D48" s="14"/>
      <c r="E48" s="15"/>
      <c r="F48" s="16" t="str">
        <f t="shared" si="0"/>
        <v/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6.5" customHeight="1">
      <c r="A49" s="1"/>
      <c r="B49" s="13"/>
      <c r="C49" s="14"/>
      <c r="D49" s="14"/>
      <c r="E49" s="15"/>
      <c r="F49" s="16" t="str">
        <f t="shared" si="0"/>
        <v/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6.5" customHeight="1">
      <c r="A50" s="1"/>
      <c r="B50" s="13"/>
      <c r="C50" s="14"/>
      <c r="D50" s="14"/>
      <c r="E50" s="15"/>
      <c r="F50" s="16" t="str">
        <f t="shared" si="0"/>
        <v/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6.5" customHeight="1">
      <c r="A51" s="1"/>
      <c r="B51" s="13"/>
      <c r="C51" s="14"/>
      <c r="D51" s="14"/>
      <c r="E51" s="15"/>
      <c r="F51" s="16" t="str">
        <f t="shared" si="0"/>
        <v/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6.5" customHeight="1">
      <c r="A52" s="1"/>
      <c r="B52" s="13"/>
      <c r="C52" s="14"/>
      <c r="D52" s="14"/>
      <c r="E52" s="15"/>
      <c r="F52" s="16" t="str">
        <f t="shared" si="0"/>
        <v/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6.5" customHeight="1">
      <c r="A53" s="1"/>
      <c r="B53" s="13"/>
      <c r="C53" s="14"/>
      <c r="D53" s="14"/>
      <c r="E53" s="15"/>
      <c r="F53" s="16" t="str">
        <f t="shared" si="0"/>
        <v/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6.5" customHeight="1">
      <c r="A54" s="1"/>
      <c r="B54" s="13"/>
      <c r="C54" s="14"/>
      <c r="D54" s="14"/>
      <c r="E54" s="15"/>
      <c r="F54" s="16" t="str">
        <f t="shared" si="0"/>
        <v/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6.5" customHeight="1">
      <c r="A55" s="1"/>
      <c r="B55" s="13"/>
      <c r="C55" s="14"/>
      <c r="D55" s="14"/>
      <c r="E55" s="15"/>
      <c r="F55" s="16" t="str">
        <f t="shared" si="0"/>
        <v/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6.5" customHeight="1">
      <c r="A56" s="1"/>
      <c r="B56" s="13"/>
      <c r="C56" s="14"/>
      <c r="D56" s="14"/>
      <c r="E56" s="15"/>
      <c r="F56" s="16" t="str">
        <f t="shared" si="0"/>
        <v/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6.5" customHeight="1">
      <c r="A57" s="1"/>
      <c r="B57" s="13"/>
      <c r="C57" s="14"/>
      <c r="D57" s="14"/>
      <c r="E57" s="15"/>
      <c r="F57" s="16" t="str">
        <f t="shared" si="0"/>
        <v/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6.5" customHeight="1">
      <c r="A58" s="1"/>
      <c r="B58" s="13"/>
      <c r="C58" s="14"/>
      <c r="D58" s="14"/>
      <c r="E58" s="15"/>
      <c r="F58" s="16" t="str">
        <f t="shared" si="0"/>
        <v/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6.5" customHeight="1">
      <c r="A59" s="1"/>
      <c r="B59" s="13"/>
      <c r="C59" s="14"/>
      <c r="D59" s="14"/>
      <c r="E59" s="15"/>
      <c r="F59" s="16" t="str">
        <f t="shared" si="0"/>
        <v/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6.5" customHeight="1">
      <c r="A60" s="1"/>
      <c r="B60" s="13"/>
      <c r="C60" s="14"/>
      <c r="D60" s="14"/>
      <c r="E60" s="15"/>
      <c r="F60" s="16" t="str">
        <f t="shared" si="0"/>
        <v/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6.5" customHeight="1">
      <c r="A61" s="1"/>
      <c r="B61" s="13"/>
      <c r="C61" s="14"/>
      <c r="D61" s="14"/>
      <c r="E61" s="15"/>
      <c r="F61" s="16" t="str">
        <f t="shared" si="0"/>
        <v/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6.5" customHeight="1">
      <c r="A62" s="1"/>
      <c r="B62" s="13"/>
      <c r="C62" s="14"/>
      <c r="D62" s="14"/>
      <c r="E62" s="15"/>
      <c r="F62" s="16" t="str">
        <f t="shared" si="0"/>
        <v/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6.5" customHeight="1">
      <c r="A63" s="1"/>
      <c r="B63" s="13"/>
      <c r="C63" s="14"/>
      <c r="D63" s="14"/>
      <c r="E63" s="15"/>
      <c r="F63" s="16" t="str">
        <f t="shared" si="0"/>
        <v/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6.5" customHeight="1">
      <c r="A64" s="1"/>
      <c r="B64" s="13"/>
      <c r="C64" s="14"/>
      <c r="D64" s="14"/>
      <c r="E64" s="15"/>
      <c r="F64" s="16" t="str">
        <f t="shared" si="0"/>
        <v/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6.5" customHeight="1">
      <c r="A65" s="1"/>
      <c r="B65" s="13"/>
      <c r="C65" s="14"/>
      <c r="D65" s="14"/>
      <c r="E65" s="15"/>
      <c r="F65" s="16" t="str">
        <f t="shared" si="0"/>
        <v/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6.5" customHeight="1">
      <c r="A66" s="1"/>
      <c r="B66" s="13"/>
      <c r="C66" s="14"/>
      <c r="D66" s="14"/>
      <c r="E66" s="15"/>
      <c r="F66" s="16" t="str">
        <f t="shared" si="0"/>
        <v/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6.5" customHeight="1">
      <c r="A67" s="1"/>
      <c r="B67" s="13"/>
      <c r="C67" s="14"/>
      <c r="D67" s="14"/>
      <c r="E67" s="15"/>
      <c r="F67" s="16" t="str">
        <f t="shared" si="0"/>
        <v/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6.5" customHeight="1">
      <c r="A68" s="1"/>
      <c r="B68" s="13"/>
      <c r="C68" s="14"/>
      <c r="D68" s="14"/>
      <c r="E68" s="15"/>
      <c r="F68" s="16" t="str">
        <f t="shared" si="0"/>
        <v/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6.5" customHeight="1">
      <c r="A69" s="1"/>
      <c r="B69" s="13"/>
      <c r="C69" s="14"/>
      <c r="D69" s="14"/>
      <c r="E69" s="15"/>
      <c r="F69" s="16" t="str">
        <f t="shared" si="0"/>
        <v/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6.5" customHeight="1">
      <c r="A70" s="1"/>
      <c r="B70" s="13"/>
      <c r="C70" s="14"/>
      <c r="D70" s="14"/>
      <c r="E70" s="15"/>
      <c r="F70" s="16" t="str">
        <f t="shared" si="0"/>
        <v/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6.5" customHeight="1">
      <c r="A71" s="1"/>
      <c r="B71" s="13"/>
      <c r="C71" s="14"/>
      <c r="D71" s="14"/>
      <c r="E71" s="15"/>
      <c r="F71" s="16" t="str">
        <f t="shared" si="0"/>
        <v/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6.5" customHeight="1">
      <c r="A72" s="1"/>
      <c r="B72" s="13"/>
      <c r="C72" s="14"/>
      <c r="D72" s="14"/>
      <c r="E72" s="15"/>
      <c r="F72" s="16" t="str">
        <f t="shared" si="0"/>
        <v/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6.5" customHeight="1">
      <c r="A73" s="1"/>
      <c r="B73" s="13"/>
      <c r="C73" s="14"/>
      <c r="D73" s="14"/>
      <c r="E73" s="15"/>
      <c r="F73" s="16" t="str">
        <f t="shared" si="0"/>
        <v/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6.5" customHeight="1">
      <c r="A74" s="1"/>
      <c r="B74" s="13"/>
      <c r="C74" s="14"/>
      <c r="D74" s="14"/>
      <c r="E74" s="15"/>
      <c r="F74" s="16" t="str">
        <f t="shared" si="0"/>
        <v/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6.5" customHeight="1">
      <c r="A75" s="1"/>
      <c r="B75" s="13"/>
      <c r="C75" s="14"/>
      <c r="D75" s="14"/>
      <c r="E75" s="15"/>
      <c r="F75" s="16" t="str">
        <f t="shared" si="0"/>
        <v/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6.5" customHeight="1">
      <c r="A76" s="1"/>
      <c r="B76" s="13"/>
      <c r="C76" s="14"/>
      <c r="D76" s="14"/>
      <c r="E76" s="15"/>
      <c r="F76" s="16" t="str">
        <f t="shared" si="0"/>
        <v/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6.5" customHeight="1">
      <c r="A77" s="1"/>
      <c r="B77" s="13"/>
      <c r="C77" s="14"/>
      <c r="D77" s="14"/>
      <c r="E77" s="15"/>
      <c r="F77" s="16" t="str">
        <f t="shared" si="0"/>
        <v/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6.5" customHeight="1">
      <c r="A78" s="1"/>
      <c r="B78" s="13"/>
      <c r="C78" s="14"/>
      <c r="D78" s="14"/>
      <c r="E78" s="15"/>
      <c r="F78" s="16" t="str">
        <f t="shared" si="0"/>
        <v/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6.5" customHeight="1">
      <c r="A79" s="1"/>
      <c r="B79" s="13"/>
      <c r="C79" s="14"/>
      <c r="D79" s="14"/>
      <c r="E79" s="15"/>
      <c r="F79" s="16" t="str">
        <f t="shared" si="0"/>
        <v/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6.5" customHeight="1">
      <c r="A80" s="1"/>
      <c r="B80" s="13"/>
      <c r="C80" s="14"/>
      <c r="D80" s="14"/>
      <c r="E80" s="15"/>
      <c r="F80" s="16" t="str">
        <f t="shared" si="0"/>
        <v/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6.5" customHeight="1">
      <c r="A81" s="1"/>
      <c r="B81" s="13"/>
      <c r="C81" s="14"/>
      <c r="D81" s="14"/>
      <c r="E81" s="15"/>
      <c r="F81" s="16" t="str">
        <f t="shared" si="0"/>
        <v/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6.5" customHeight="1">
      <c r="A82" s="1"/>
      <c r="B82" s="13"/>
      <c r="C82" s="14"/>
      <c r="D82" s="14"/>
      <c r="E82" s="15"/>
      <c r="F82" s="16" t="str">
        <f t="shared" si="0"/>
        <v/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6.5" customHeight="1">
      <c r="A83" s="1"/>
      <c r="B83" s="13"/>
      <c r="C83" s="14"/>
      <c r="D83" s="14"/>
      <c r="E83" s="15"/>
      <c r="F83" s="16" t="str">
        <f t="shared" si="0"/>
        <v/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6.5" customHeight="1">
      <c r="A84" s="1"/>
      <c r="B84" s="13"/>
      <c r="C84" s="14"/>
      <c r="D84" s="14"/>
      <c r="E84" s="15"/>
      <c r="F84" s="16" t="str">
        <f t="shared" si="0"/>
        <v/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6.5" customHeight="1">
      <c r="A85" s="1"/>
      <c r="B85" s="13"/>
      <c r="C85" s="14"/>
      <c r="D85" s="14"/>
      <c r="E85" s="15"/>
      <c r="F85" s="16" t="str">
        <f t="shared" si="0"/>
        <v/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6.5" customHeight="1">
      <c r="A86" s="1"/>
      <c r="B86" s="13"/>
      <c r="C86" s="14"/>
      <c r="D86" s="14"/>
      <c r="E86" s="15"/>
      <c r="F86" s="16" t="str">
        <f t="shared" si="0"/>
        <v/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6.5" customHeight="1">
      <c r="A87" s="1"/>
      <c r="B87" s="13"/>
      <c r="C87" s="14"/>
      <c r="D87" s="14"/>
      <c r="E87" s="15"/>
      <c r="F87" s="16" t="str">
        <f t="shared" si="0"/>
        <v/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6.5" customHeight="1">
      <c r="A88" s="1"/>
      <c r="B88" s="13"/>
      <c r="C88" s="14"/>
      <c r="D88" s="14"/>
      <c r="E88" s="15"/>
      <c r="F88" s="16" t="str">
        <f t="shared" si="0"/>
        <v/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6.5" customHeight="1">
      <c r="A89" s="1"/>
      <c r="B89" s="13"/>
      <c r="C89" s="14"/>
      <c r="D89" s="14"/>
      <c r="E89" s="15"/>
      <c r="F89" s="16" t="str">
        <f t="shared" si="0"/>
        <v/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6.5" customHeight="1">
      <c r="A90" s="1"/>
      <c r="B90" s="13"/>
      <c r="C90" s="14"/>
      <c r="D90" s="14"/>
      <c r="E90" s="15"/>
      <c r="F90" s="16" t="str">
        <f t="shared" si="0"/>
        <v/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6.5" customHeight="1">
      <c r="A91" s="1"/>
      <c r="B91" s="13"/>
      <c r="C91" s="14"/>
      <c r="D91" s="14"/>
      <c r="E91" s="15"/>
      <c r="F91" s="16" t="str">
        <f t="shared" si="0"/>
        <v/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6.5" customHeight="1">
      <c r="A92" s="1"/>
      <c r="B92" s="13"/>
      <c r="C92" s="14"/>
      <c r="D92" s="14"/>
      <c r="E92" s="15"/>
      <c r="F92" s="16" t="str">
        <f t="shared" si="0"/>
        <v/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6.5" customHeight="1">
      <c r="A93" s="1"/>
      <c r="B93" s="13"/>
      <c r="C93" s="14"/>
      <c r="D93" s="14"/>
      <c r="E93" s="15"/>
      <c r="F93" s="16" t="str">
        <f t="shared" si="0"/>
        <v/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6.5" customHeight="1">
      <c r="A94" s="1"/>
      <c r="B94" s="13"/>
      <c r="C94" s="14"/>
      <c r="D94" s="14"/>
      <c r="E94" s="15"/>
      <c r="F94" s="16" t="str">
        <f t="shared" si="0"/>
        <v/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6.5" customHeight="1">
      <c r="A95" s="1"/>
      <c r="B95" s="13"/>
      <c r="C95" s="14"/>
      <c r="D95" s="14"/>
      <c r="E95" s="15"/>
      <c r="F95" s="16" t="str">
        <f t="shared" si="0"/>
        <v/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6.5" customHeight="1">
      <c r="A96" s="1"/>
      <c r="B96" s="13"/>
      <c r="C96" s="14"/>
      <c r="D96" s="14"/>
      <c r="E96" s="15"/>
      <c r="F96" s="16" t="str">
        <f t="shared" si="0"/>
        <v/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6.5" customHeight="1">
      <c r="A97" s="1"/>
      <c r="B97" s="13"/>
      <c r="C97" s="14"/>
      <c r="D97" s="14"/>
      <c r="E97" s="15"/>
      <c r="F97" s="16" t="str">
        <f t="shared" si="0"/>
        <v/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6.5" customHeight="1">
      <c r="A98" s="1"/>
      <c r="B98" s="13"/>
      <c r="C98" s="14"/>
      <c r="D98" s="14"/>
      <c r="E98" s="15"/>
      <c r="F98" s="16" t="str">
        <f t="shared" si="0"/>
        <v/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6.5" customHeight="1">
      <c r="A99" s="1"/>
      <c r="B99" s="13"/>
      <c r="C99" s="14"/>
      <c r="D99" s="14"/>
      <c r="E99" s="15"/>
      <c r="F99" s="16" t="str">
        <f t="shared" si="0"/>
        <v/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6.5" customHeight="1">
      <c r="A100" s="1"/>
      <c r="B100" s="13"/>
      <c r="C100" s="14"/>
      <c r="D100" s="14"/>
      <c r="E100" s="15"/>
      <c r="F100" s="16" t="str">
        <f t="shared" si="0"/>
        <v/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6.5" customHeight="1">
      <c r="A101" s="1"/>
      <c r="B101" s="13"/>
      <c r="C101" s="14"/>
      <c r="D101" s="14"/>
      <c r="E101" s="15"/>
      <c r="F101" s="16" t="str">
        <f t="shared" si="0"/>
        <v/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6.5" customHeight="1">
      <c r="A102" s="1"/>
      <c r="B102" s="13"/>
      <c r="C102" s="14"/>
      <c r="D102" s="14"/>
      <c r="E102" s="15"/>
      <c r="F102" s="16" t="str">
        <f t="shared" si="0"/>
        <v/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6.5" customHeight="1">
      <c r="A103" s="1"/>
      <c r="B103" s="13"/>
      <c r="C103" s="14"/>
      <c r="D103" s="14"/>
      <c r="E103" s="15"/>
      <c r="F103" s="16" t="str">
        <f t="shared" si="0"/>
        <v/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6.5" customHeight="1">
      <c r="A104" s="1"/>
      <c r="B104" s="13"/>
      <c r="C104" s="14"/>
      <c r="D104" s="14"/>
      <c r="E104" s="15"/>
      <c r="F104" s="16" t="str">
        <f t="shared" si="0"/>
        <v/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6.5" customHeight="1">
      <c r="A105" s="1"/>
      <c r="B105" s="13"/>
      <c r="C105" s="14"/>
      <c r="D105" s="14"/>
      <c r="E105" s="15"/>
      <c r="F105" s="16" t="str">
        <f t="shared" si="0"/>
        <v/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6.5" customHeight="1">
      <c r="A106" s="1"/>
      <c r="B106" s="13"/>
      <c r="C106" s="14"/>
      <c r="D106" s="14"/>
      <c r="E106" s="15"/>
      <c r="F106" s="16" t="str">
        <f t="shared" si="0"/>
        <v/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6.5" customHeight="1">
      <c r="A107" s="1"/>
      <c r="B107" s="13"/>
      <c r="C107" s="14"/>
      <c r="D107" s="14"/>
      <c r="E107" s="15"/>
      <c r="F107" s="16" t="str">
        <f t="shared" si="0"/>
        <v/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6.5" customHeight="1">
      <c r="A108" s="1"/>
      <c r="B108" s="13"/>
      <c r="C108" s="14"/>
      <c r="D108" s="14"/>
      <c r="E108" s="15"/>
      <c r="F108" s="16" t="str">
        <f t="shared" si="0"/>
        <v/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6.5" customHeight="1">
      <c r="A109" s="1"/>
      <c r="B109" s="13"/>
      <c r="C109" s="14"/>
      <c r="D109" s="14"/>
      <c r="E109" s="15"/>
      <c r="F109" s="16" t="str">
        <f t="shared" si="0"/>
        <v/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6.5" customHeight="1">
      <c r="A110" s="1"/>
      <c r="B110" s="13"/>
      <c r="C110" s="14"/>
      <c r="D110" s="14"/>
      <c r="E110" s="15"/>
      <c r="F110" s="16" t="str">
        <f t="shared" si="0"/>
        <v/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6.5" customHeight="1">
      <c r="A111" s="1"/>
      <c r="B111" s="13"/>
      <c r="C111" s="14"/>
      <c r="D111" s="14"/>
      <c r="E111" s="15"/>
      <c r="F111" s="16" t="str">
        <f t="shared" si="0"/>
        <v/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6.5" customHeight="1">
      <c r="A112" s="1"/>
      <c r="B112" s="13"/>
      <c r="C112" s="14"/>
      <c r="D112" s="14"/>
      <c r="E112" s="15"/>
      <c r="F112" s="16" t="str">
        <f t="shared" si="0"/>
        <v/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6.5" customHeight="1">
      <c r="A113" s="1"/>
      <c r="B113" s="13"/>
      <c r="C113" s="14"/>
      <c r="D113" s="14"/>
      <c r="E113" s="15"/>
      <c r="F113" s="16" t="str">
        <f t="shared" si="0"/>
        <v/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6.5" customHeight="1">
      <c r="A114" s="1"/>
      <c r="B114" s="13"/>
      <c r="C114" s="14"/>
      <c r="D114" s="14"/>
      <c r="E114" s="15"/>
      <c r="F114" s="16" t="str">
        <f t="shared" si="0"/>
        <v/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6.5" customHeight="1">
      <c r="A115" s="1"/>
      <c r="B115" s="13"/>
      <c r="C115" s="14"/>
      <c r="D115" s="14"/>
      <c r="E115" s="15"/>
      <c r="F115" s="16" t="str">
        <f t="shared" si="0"/>
        <v/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6.5" customHeight="1">
      <c r="A116" s="1"/>
      <c r="B116" s="13"/>
      <c r="C116" s="14"/>
      <c r="D116" s="14"/>
      <c r="E116" s="15"/>
      <c r="F116" s="16" t="str">
        <f t="shared" si="0"/>
        <v/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6.5" customHeight="1">
      <c r="A117" s="1"/>
      <c r="B117" s="13"/>
      <c r="C117" s="14"/>
      <c r="D117" s="14"/>
      <c r="E117" s="15"/>
      <c r="F117" s="16" t="str">
        <f t="shared" si="0"/>
        <v/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6.5" customHeight="1">
      <c r="A118" s="1"/>
      <c r="B118" s="13"/>
      <c r="C118" s="14"/>
      <c r="D118" s="14"/>
      <c r="E118" s="15"/>
      <c r="F118" s="16" t="str">
        <f t="shared" si="0"/>
        <v/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6.5" customHeight="1">
      <c r="A119" s="1"/>
      <c r="B119" s="13"/>
      <c r="C119" s="14"/>
      <c r="D119" s="14"/>
      <c r="E119" s="15"/>
      <c r="F119" s="16" t="str">
        <f t="shared" si="0"/>
        <v/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6.5" customHeight="1">
      <c r="A120" s="1"/>
      <c r="B120" s="13"/>
      <c r="C120" s="14"/>
      <c r="D120" s="14"/>
      <c r="E120" s="15"/>
      <c r="F120" s="16" t="str">
        <f t="shared" si="0"/>
        <v/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6.5" customHeight="1">
      <c r="A121" s="1"/>
      <c r="B121" s="13"/>
      <c r="C121" s="14"/>
      <c r="D121" s="14"/>
      <c r="E121" s="15"/>
      <c r="F121" s="16" t="str">
        <f t="shared" si="0"/>
        <v/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6.5" customHeight="1">
      <c r="A122" s="1"/>
      <c r="B122" s="13"/>
      <c r="C122" s="14"/>
      <c r="D122" s="14"/>
      <c r="E122" s="15"/>
      <c r="F122" s="16" t="str">
        <f t="shared" si="0"/>
        <v/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6.5" customHeight="1">
      <c r="A123" s="1"/>
      <c r="B123" s="13"/>
      <c r="C123" s="14"/>
      <c r="D123" s="14"/>
      <c r="E123" s="15"/>
      <c r="F123" s="16" t="str">
        <f t="shared" si="0"/>
        <v/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6.5" customHeight="1">
      <c r="A124" s="1"/>
      <c r="B124" s="13"/>
      <c r="C124" s="14"/>
      <c r="D124" s="14"/>
      <c r="E124" s="15"/>
      <c r="F124" s="16" t="str">
        <f t="shared" si="0"/>
        <v/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6.5" customHeight="1">
      <c r="A125" s="1"/>
      <c r="B125" s="13"/>
      <c r="C125" s="14"/>
      <c r="D125" s="14"/>
      <c r="E125" s="15"/>
      <c r="F125" s="16" t="str">
        <f t="shared" si="0"/>
        <v/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6.5" customHeight="1">
      <c r="A126" s="1"/>
      <c r="B126" s="13"/>
      <c r="C126" s="14"/>
      <c r="D126" s="14"/>
      <c r="E126" s="15"/>
      <c r="F126" s="16" t="str">
        <f t="shared" si="0"/>
        <v/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6.5" customHeight="1">
      <c r="A127" s="1"/>
      <c r="B127" s="13"/>
      <c r="C127" s="14"/>
      <c r="D127" s="14"/>
      <c r="E127" s="15"/>
      <c r="F127" s="16" t="str">
        <f t="shared" si="0"/>
        <v/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6.5" customHeight="1">
      <c r="A128" s="1"/>
      <c r="B128" s="13"/>
      <c r="C128" s="14"/>
      <c r="D128" s="14"/>
      <c r="E128" s="15"/>
      <c r="F128" s="16" t="str">
        <f t="shared" si="0"/>
        <v/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6.5" customHeight="1">
      <c r="A129" s="1"/>
      <c r="B129" s="13"/>
      <c r="C129" s="14"/>
      <c r="D129" s="14"/>
      <c r="E129" s="15"/>
      <c r="F129" s="16" t="str">
        <f t="shared" si="0"/>
        <v/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6.5" customHeight="1">
      <c r="A130" s="1"/>
      <c r="B130" s="13"/>
      <c r="C130" s="14"/>
      <c r="D130" s="14"/>
      <c r="E130" s="15"/>
      <c r="F130" s="16" t="str">
        <f t="shared" si="0"/>
        <v/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6.5" customHeight="1">
      <c r="A131" s="1"/>
      <c r="B131" s="13"/>
      <c r="C131" s="14"/>
      <c r="D131" s="14"/>
      <c r="E131" s="15"/>
      <c r="F131" s="16" t="str">
        <f t="shared" si="0"/>
        <v/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6.5" customHeight="1">
      <c r="A132" s="1"/>
      <c r="B132" s="13"/>
      <c r="C132" s="14"/>
      <c r="D132" s="14"/>
      <c r="E132" s="15"/>
      <c r="F132" s="16" t="str">
        <f t="shared" si="0"/>
        <v/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6.5" customHeight="1">
      <c r="A133" s="1"/>
      <c r="B133" s="13"/>
      <c r="C133" s="14"/>
      <c r="D133" s="14"/>
      <c r="E133" s="15"/>
      <c r="F133" s="16" t="str">
        <f t="shared" si="0"/>
        <v/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6.5" customHeight="1">
      <c r="A134" s="1"/>
      <c r="B134" s="13"/>
      <c r="C134" s="14"/>
      <c r="D134" s="14"/>
      <c r="E134" s="15"/>
      <c r="F134" s="16" t="str">
        <f t="shared" si="0"/>
        <v/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6.5" customHeight="1">
      <c r="A135" s="1"/>
      <c r="B135" s="13"/>
      <c r="C135" s="14"/>
      <c r="D135" s="14"/>
      <c r="E135" s="15"/>
      <c r="F135" s="16" t="str">
        <f t="shared" si="0"/>
        <v/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6.5" customHeight="1">
      <c r="A136" s="1"/>
      <c r="B136" s="13"/>
      <c r="C136" s="14"/>
      <c r="D136" s="14"/>
      <c r="E136" s="15"/>
      <c r="F136" s="16" t="str">
        <f t="shared" si="0"/>
        <v/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6.5" customHeight="1">
      <c r="A137" s="1"/>
      <c r="B137" s="13"/>
      <c r="C137" s="14"/>
      <c r="D137" s="14"/>
      <c r="E137" s="15"/>
      <c r="F137" s="16" t="str">
        <f t="shared" si="0"/>
        <v/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6.5" customHeight="1">
      <c r="A138" s="1"/>
      <c r="B138" s="13"/>
      <c r="C138" s="14"/>
      <c r="D138" s="14"/>
      <c r="E138" s="15"/>
      <c r="F138" s="16" t="str">
        <f t="shared" si="0"/>
        <v/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6.5" customHeight="1">
      <c r="A139" s="1"/>
      <c r="B139" s="13"/>
      <c r="C139" s="14"/>
      <c r="D139" s="14"/>
      <c r="E139" s="15"/>
      <c r="F139" s="16" t="str">
        <f t="shared" si="0"/>
        <v/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6.5" customHeight="1">
      <c r="A140" s="1"/>
      <c r="B140" s="13"/>
      <c r="C140" s="14"/>
      <c r="D140" s="14"/>
      <c r="E140" s="15"/>
      <c r="F140" s="16" t="str">
        <f t="shared" si="0"/>
        <v/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6.5" customHeight="1">
      <c r="A141" s="1"/>
      <c r="B141" s="13"/>
      <c r="C141" s="14"/>
      <c r="D141" s="14"/>
      <c r="E141" s="15"/>
      <c r="F141" s="16" t="str">
        <f t="shared" si="0"/>
        <v/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6.5" customHeight="1">
      <c r="A142" s="1"/>
      <c r="B142" s="13"/>
      <c r="C142" s="14"/>
      <c r="D142" s="14"/>
      <c r="E142" s="15"/>
      <c r="F142" s="16" t="str">
        <f t="shared" si="0"/>
        <v/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6.5" customHeight="1">
      <c r="A143" s="1"/>
      <c r="B143" s="13"/>
      <c r="C143" s="14"/>
      <c r="D143" s="14"/>
      <c r="E143" s="15"/>
      <c r="F143" s="16" t="str">
        <f t="shared" si="0"/>
        <v/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6.5" customHeight="1">
      <c r="A144" s="1"/>
      <c r="B144" s="13"/>
      <c r="C144" s="14"/>
      <c r="D144" s="14"/>
      <c r="E144" s="15"/>
      <c r="F144" s="16" t="str">
        <f t="shared" si="0"/>
        <v/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6.5" customHeight="1">
      <c r="A145" s="1"/>
      <c r="B145" s="13"/>
      <c r="C145" s="14"/>
      <c r="D145" s="14"/>
      <c r="E145" s="15"/>
      <c r="F145" s="16" t="str">
        <f t="shared" si="0"/>
        <v/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6.5" customHeight="1">
      <c r="A146" s="1"/>
      <c r="B146" s="13"/>
      <c r="C146" s="14"/>
      <c r="D146" s="14"/>
      <c r="E146" s="15"/>
      <c r="F146" s="16" t="str">
        <f t="shared" si="0"/>
        <v/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6.5" customHeight="1">
      <c r="A147" s="1"/>
      <c r="B147" s="13"/>
      <c r="C147" s="14"/>
      <c r="D147" s="14"/>
      <c r="E147" s="15"/>
      <c r="F147" s="16" t="str">
        <f t="shared" si="0"/>
        <v/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6.5" customHeight="1">
      <c r="A148" s="1"/>
      <c r="B148" s="13"/>
      <c r="C148" s="14"/>
      <c r="D148" s="14"/>
      <c r="E148" s="15"/>
      <c r="F148" s="16" t="str">
        <f t="shared" si="0"/>
        <v/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6.5" customHeight="1">
      <c r="A149" s="1"/>
      <c r="B149" s="13"/>
      <c r="C149" s="14"/>
      <c r="D149" s="14"/>
      <c r="E149" s="15"/>
      <c r="F149" s="16" t="str">
        <f t="shared" si="0"/>
        <v/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6.5" customHeight="1">
      <c r="A150" s="1"/>
      <c r="B150" s="13"/>
      <c r="C150" s="14"/>
      <c r="D150" s="14"/>
      <c r="E150" s="15"/>
      <c r="F150" s="16" t="str">
        <f t="shared" si="0"/>
        <v/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6.5" customHeight="1">
      <c r="A151" s="1"/>
      <c r="B151" s="19"/>
      <c r="C151" s="20"/>
      <c r="D151" s="20"/>
      <c r="E151" s="21"/>
      <c r="F151" s="22" t="str">
        <f t="shared" si="0"/>
        <v/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6.5" customHeight="1">
      <c r="A152" s="1"/>
      <c r="B152" s="1"/>
      <c r="C152" s="3"/>
      <c r="D152" s="4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>
      <c r="A153" s="1"/>
      <c r="B153" s="1"/>
      <c r="C153" s="3"/>
      <c r="D153" s="4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>
      <c r="A154" s="1"/>
      <c r="B154" s="1"/>
      <c r="C154" s="3"/>
      <c r="D154" s="4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>
      <c r="A155" s="1"/>
      <c r="B155" s="1"/>
      <c r="C155" s="3"/>
      <c r="D155" s="4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>
      <c r="A156" s="1"/>
      <c r="B156" s="1"/>
      <c r="C156" s="3"/>
      <c r="D156" s="4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>
      <c r="A157" s="1"/>
      <c r="B157" s="1"/>
      <c r="C157" s="3"/>
      <c r="D157" s="4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>
      <c r="A158" s="1"/>
      <c r="B158" s="1"/>
      <c r="C158" s="3"/>
      <c r="D158" s="4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>
      <c r="A159" s="1"/>
      <c r="B159" s="1"/>
      <c r="C159" s="3"/>
      <c r="D159" s="4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>
      <c r="A160" s="1"/>
      <c r="B160" s="1"/>
      <c r="C160" s="3"/>
      <c r="D160" s="4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>
      <c r="A161" s="1"/>
      <c r="B161" s="1"/>
      <c r="C161" s="3"/>
      <c r="D161" s="4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>
      <c r="A162" s="1"/>
      <c r="B162" s="1"/>
      <c r="C162" s="3"/>
      <c r="D162" s="4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>
      <c r="A163" s="1"/>
      <c r="B163" s="1"/>
      <c r="C163" s="3"/>
      <c r="D163" s="4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>
      <c r="A164" s="1"/>
      <c r="B164" s="1"/>
      <c r="C164" s="3"/>
      <c r="D164" s="4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>
      <c r="A165" s="1"/>
      <c r="B165" s="1"/>
      <c r="C165" s="3"/>
      <c r="D165" s="4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>
      <c r="A166" s="1"/>
      <c r="B166" s="1"/>
      <c r="C166" s="3"/>
      <c r="D166" s="4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>
      <c r="A167" s="1"/>
      <c r="B167" s="1"/>
      <c r="C167" s="3"/>
      <c r="D167" s="4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>
      <c r="A168" s="1"/>
      <c r="B168" s="1"/>
      <c r="C168" s="3"/>
      <c r="D168" s="4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>
      <c r="A169" s="1"/>
      <c r="B169" s="1"/>
      <c r="C169" s="3"/>
      <c r="D169" s="4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>
      <c r="A170" s="1"/>
      <c r="B170" s="1"/>
      <c r="C170" s="3"/>
      <c r="D170" s="4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>
      <c r="A171" s="1"/>
      <c r="B171" s="1"/>
      <c r="C171" s="3"/>
      <c r="D171" s="4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>
      <c r="A172" s="1"/>
      <c r="B172" s="1"/>
      <c r="C172" s="3"/>
      <c r="D172" s="4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>
      <c r="A173" s="1"/>
      <c r="B173" s="1"/>
      <c r="C173" s="3"/>
      <c r="D173" s="4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>
      <c r="A174" s="1"/>
      <c r="B174" s="1"/>
      <c r="C174" s="3"/>
      <c r="D174" s="4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>
      <c r="A175" s="1"/>
      <c r="B175" s="1"/>
      <c r="C175" s="3"/>
      <c r="D175" s="4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>
      <c r="A176" s="1"/>
      <c r="B176" s="1"/>
      <c r="C176" s="3"/>
      <c r="D176" s="4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>
      <c r="A177" s="1"/>
      <c r="B177" s="1"/>
      <c r="C177" s="3"/>
      <c r="D177" s="4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>
      <c r="A178" s="1"/>
      <c r="B178" s="1"/>
      <c r="C178" s="3"/>
      <c r="D178" s="4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>
      <c r="A179" s="1"/>
      <c r="B179" s="1"/>
      <c r="C179" s="3"/>
      <c r="D179" s="4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>
      <c r="A180" s="1"/>
      <c r="B180" s="1"/>
      <c r="C180" s="3"/>
      <c r="D180" s="4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>
      <c r="A181" s="1"/>
      <c r="B181" s="1"/>
      <c r="C181" s="3"/>
      <c r="D181" s="4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>
      <c r="A182" s="1"/>
      <c r="B182" s="1"/>
      <c r="C182" s="3"/>
      <c r="D182" s="4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>
      <c r="A183" s="1"/>
      <c r="B183" s="1"/>
      <c r="C183" s="3"/>
      <c r="D183" s="4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>
      <c r="A184" s="1"/>
      <c r="B184" s="1"/>
      <c r="C184" s="3"/>
      <c r="D184" s="4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>
      <c r="A185" s="1"/>
      <c r="B185" s="1"/>
      <c r="C185" s="3"/>
      <c r="D185" s="4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>
      <c r="A186" s="1"/>
      <c r="B186" s="1"/>
      <c r="C186" s="3"/>
      <c r="D186" s="4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>
      <c r="A187" s="1"/>
      <c r="B187" s="1"/>
      <c r="C187" s="3"/>
      <c r="D187" s="4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>
      <c r="A188" s="1"/>
      <c r="B188" s="1"/>
      <c r="C188" s="3"/>
      <c r="D188" s="4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>
      <c r="A189" s="1"/>
      <c r="B189" s="1"/>
      <c r="C189" s="3"/>
      <c r="D189" s="4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>
      <c r="A190" s="1"/>
      <c r="B190" s="1"/>
      <c r="C190" s="3"/>
      <c r="D190" s="4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>
      <c r="A191" s="1"/>
      <c r="B191" s="1"/>
      <c r="C191" s="3"/>
      <c r="D191" s="4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>
      <c r="A192" s="1"/>
      <c r="B192" s="1"/>
      <c r="C192" s="3"/>
      <c r="D192" s="4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>
      <c r="A193" s="1"/>
      <c r="B193" s="1"/>
      <c r="C193" s="3"/>
      <c r="D193" s="4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>
      <c r="A194" s="1"/>
      <c r="B194" s="1"/>
      <c r="C194" s="3"/>
      <c r="D194" s="4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>
      <c r="A195" s="1"/>
      <c r="B195" s="1"/>
      <c r="C195" s="3"/>
      <c r="D195" s="4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>
      <c r="A196" s="1"/>
      <c r="B196" s="1"/>
      <c r="C196" s="3"/>
      <c r="D196" s="4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>
      <c r="A197" s="1"/>
      <c r="B197" s="1"/>
      <c r="C197" s="3"/>
      <c r="D197" s="4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>
      <c r="A198" s="1"/>
      <c r="B198" s="1"/>
      <c r="C198" s="3"/>
      <c r="D198" s="4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>
      <c r="A199" s="1"/>
      <c r="B199" s="1"/>
      <c r="C199" s="3"/>
      <c r="D199" s="4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>
      <c r="A200" s="1"/>
      <c r="B200" s="1"/>
      <c r="C200" s="3"/>
      <c r="D200" s="4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>
      <c r="A201" s="1"/>
      <c r="B201" s="1"/>
      <c r="C201" s="3"/>
      <c r="D201" s="4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>
      <c r="A202" s="1"/>
      <c r="B202" s="1"/>
      <c r="C202" s="3"/>
      <c r="D202" s="4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>
      <c r="A203" s="1"/>
      <c r="B203" s="1"/>
      <c r="C203" s="3"/>
      <c r="D203" s="4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>
      <c r="A204" s="1"/>
      <c r="B204" s="1"/>
      <c r="C204" s="3"/>
      <c r="D204" s="4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>
      <c r="A205" s="1"/>
      <c r="B205" s="1"/>
      <c r="C205" s="3"/>
      <c r="D205" s="4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>
      <c r="A206" s="1"/>
      <c r="B206" s="1"/>
      <c r="C206" s="3"/>
      <c r="D206" s="4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>
      <c r="A207" s="1"/>
      <c r="B207" s="1"/>
      <c r="C207" s="3"/>
      <c r="D207" s="4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>
      <c r="A208" s="1"/>
      <c r="B208" s="1"/>
      <c r="C208" s="3"/>
      <c r="D208" s="4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>
      <c r="A209" s="1"/>
      <c r="B209" s="1"/>
      <c r="C209" s="3"/>
      <c r="D209" s="4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>
      <c r="A210" s="1"/>
      <c r="B210" s="1"/>
      <c r="C210" s="3"/>
      <c r="D210" s="4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>
      <c r="A211" s="1"/>
      <c r="B211" s="1"/>
      <c r="C211" s="3"/>
      <c r="D211" s="4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>
      <c r="A212" s="1"/>
      <c r="B212" s="1"/>
      <c r="C212" s="3"/>
      <c r="D212" s="4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>
      <c r="A213" s="1"/>
      <c r="B213" s="1"/>
      <c r="C213" s="3"/>
      <c r="D213" s="4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>
      <c r="A214" s="1"/>
      <c r="B214" s="1"/>
      <c r="C214" s="3"/>
      <c r="D214" s="4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>
      <c r="A215" s="1"/>
      <c r="B215" s="1"/>
      <c r="C215" s="3"/>
      <c r="D215" s="4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>
      <c r="A216" s="1"/>
      <c r="B216" s="1"/>
      <c r="C216" s="3"/>
      <c r="D216" s="4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>
      <c r="A217" s="1"/>
      <c r="B217" s="1"/>
      <c r="C217" s="3"/>
      <c r="D217" s="4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>
      <c r="A218" s="1"/>
      <c r="B218" s="1"/>
      <c r="C218" s="3"/>
      <c r="D218" s="4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>
      <c r="A219" s="1"/>
      <c r="B219" s="1"/>
      <c r="C219" s="3"/>
      <c r="D219" s="4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>
      <c r="A220" s="1"/>
      <c r="B220" s="1"/>
      <c r="C220" s="3"/>
      <c r="D220" s="4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>
      <c r="A221" s="1"/>
      <c r="B221" s="1"/>
      <c r="C221" s="3"/>
      <c r="D221" s="4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>
      <c r="A222" s="1"/>
      <c r="B222" s="1"/>
      <c r="C222" s="3"/>
      <c r="D222" s="4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customHeight="1">
      <c r="A223" s="1"/>
      <c r="B223" s="1"/>
      <c r="C223" s="3"/>
      <c r="D223" s="4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customHeight="1">
      <c r="A224" s="1"/>
      <c r="B224" s="1"/>
      <c r="C224" s="3"/>
      <c r="D224" s="4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75" customHeight="1">
      <c r="A225" s="1"/>
      <c r="B225" s="1"/>
      <c r="C225" s="3"/>
      <c r="D225" s="4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customHeight="1">
      <c r="A226" s="1"/>
      <c r="B226" s="1"/>
      <c r="C226" s="3"/>
      <c r="D226" s="4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75" customHeight="1">
      <c r="A227" s="1"/>
      <c r="B227" s="1"/>
      <c r="C227" s="3"/>
      <c r="D227" s="4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75" customHeight="1">
      <c r="A228" s="1"/>
      <c r="B228" s="1"/>
      <c r="C228" s="3"/>
      <c r="D228" s="4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75" customHeight="1">
      <c r="A229" s="1"/>
      <c r="B229" s="1"/>
      <c r="C229" s="3"/>
      <c r="D229" s="4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.75" customHeight="1">
      <c r="A230" s="1"/>
      <c r="B230" s="1"/>
      <c r="C230" s="3"/>
      <c r="D230" s="4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.75" customHeight="1">
      <c r="A231" s="1"/>
      <c r="B231" s="1"/>
      <c r="C231" s="3"/>
      <c r="D231" s="4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.75" customHeight="1">
      <c r="A232" s="1"/>
      <c r="B232" s="1"/>
      <c r="C232" s="3"/>
      <c r="D232" s="4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.75" customHeight="1">
      <c r="A233" s="1"/>
      <c r="B233" s="1"/>
      <c r="C233" s="3"/>
      <c r="D233" s="4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.75" customHeight="1">
      <c r="A234" s="1"/>
      <c r="B234" s="1"/>
      <c r="C234" s="3"/>
      <c r="D234" s="4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.75" customHeight="1">
      <c r="A235" s="1"/>
      <c r="B235" s="1"/>
      <c r="C235" s="3"/>
      <c r="D235" s="4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.75" customHeight="1">
      <c r="A236" s="1"/>
      <c r="B236" s="1"/>
      <c r="C236" s="3"/>
      <c r="D236" s="4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.75" customHeight="1">
      <c r="A237" s="1"/>
      <c r="B237" s="1"/>
      <c r="C237" s="3"/>
      <c r="D237" s="4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.75" customHeight="1">
      <c r="A238" s="1"/>
      <c r="B238" s="1"/>
      <c r="C238" s="3"/>
      <c r="D238" s="4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.75" customHeight="1">
      <c r="A239" s="1"/>
      <c r="B239" s="1"/>
      <c r="C239" s="3"/>
      <c r="D239" s="4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.75" customHeight="1">
      <c r="A240" s="1"/>
      <c r="B240" s="1"/>
      <c r="C240" s="3"/>
      <c r="D240" s="4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.75" customHeight="1">
      <c r="A241" s="1"/>
      <c r="B241" s="1"/>
      <c r="C241" s="3"/>
      <c r="D241" s="4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.75" customHeight="1">
      <c r="A242" s="1"/>
      <c r="B242" s="1"/>
      <c r="C242" s="3"/>
      <c r="D242" s="4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.75" customHeight="1">
      <c r="A243" s="1"/>
      <c r="B243" s="1"/>
      <c r="C243" s="3"/>
      <c r="D243" s="4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.75" customHeight="1">
      <c r="A244" s="1"/>
      <c r="B244" s="1"/>
      <c r="C244" s="3"/>
      <c r="D244" s="4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.75" customHeight="1">
      <c r="A245" s="1"/>
      <c r="B245" s="1"/>
      <c r="C245" s="3"/>
      <c r="D245" s="4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.75" customHeight="1">
      <c r="A246" s="1"/>
      <c r="B246" s="1"/>
      <c r="C246" s="3"/>
      <c r="D246" s="4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.75" customHeight="1">
      <c r="A247" s="1"/>
      <c r="B247" s="1"/>
      <c r="C247" s="3"/>
      <c r="D247" s="4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.75" customHeight="1">
      <c r="A248" s="1"/>
      <c r="B248" s="1"/>
      <c r="C248" s="3"/>
      <c r="D248" s="4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.75" customHeight="1">
      <c r="A249" s="1"/>
      <c r="B249" s="1"/>
      <c r="C249" s="3"/>
      <c r="D249" s="4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.75" customHeight="1">
      <c r="A250" s="1"/>
      <c r="B250" s="1"/>
      <c r="C250" s="3"/>
      <c r="D250" s="4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.75" customHeight="1">
      <c r="A251" s="1"/>
      <c r="B251" s="1"/>
      <c r="C251" s="3"/>
      <c r="D251" s="4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.75" customHeight="1">
      <c r="A252" s="1"/>
      <c r="B252" s="1"/>
      <c r="C252" s="3"/>
      <c r="D252" s="4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.75" customHeight="1">
      <c r="A253" s="1"/>
      <c r="B253" s="1"/>
      <c r="C253" s="3"/>
      <c r="D253" s="4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.75" customHeight="1">
      <c r="A254" s="1"/>
      <c r="B254" s="1"/>
      <c r="C254" s="3"/>
      <c r="D254" s="4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.75" customHeight="1">
      <c r="A255" s="1"/>
      <c r="B255" s="1"/>
      <c r="C255" s="3"/>
      <c r="D255" s="4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.75" customHeight="1">
      <c r="A256" s="1"/>
      <c r="B256" s="1"/>
      <c r="C256" s="3"/>
      <c r="D256" s="4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customHeight="1">
      <c r="A257" s="1"/>
      <c r="B257" s="1"/>
      <c r="C257" s="3"/>
      <c r="D257" s="4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.75" customHeight="1">
      <c r="A258" s="1"/>
      <c r="B258" s="1"/>
      <c r="C258" s="3"/>
      <c r="D258" s="4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.75" customHeight="1">
      <c r="A259" s="1"/>
      <c r="B259" s="1"/>
      <c r="C259" s="3"/>
      <c r="D259" s="4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.75" customHeight="1">
      <c r="A260" s="1"/>
      <c r="B260" s="1"/>
      <c r="C260" s="3"/>
      <c r="D260" s="4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.75" customHeight="1">
      <c r="A261" s="1"/>
      <c r="B261" s="1"/>
      <c r="C261" s="3"/>
      <c r="D261" s="4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.75" customHeight="1">
      <c r="A262" s="1"/>
      <c r="B262" s="1"/>
      <c r="C262" s="3"/>
      <c r="D262" s="4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.75" customHeight="1">
      <c r="A263" s="1"/>
      <c r="B263" s="1"/>
      <c r="C263" s="3"/>
      <c r="D263" s="4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.75" customHeight="1">
      <c r="A264" s="1"/>
      <c r="B264" s="1"/>
      <c r="C264" s="3"/>
      <c r="D264" s="4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.75" customHeight="1">
      <c r="A265" s="1"/>
      <c r="B265" s="1"/>
      <c r="C265" s="3"/>
      <c r="D265" s="4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.75" customHeight="1">
      <c r="A266" s="1"/>
      <c r="B266" s="1"/>
      <c r="C266" s="3"/>
      <c r="D266" s="4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.75" customHeight="1">
      <c r="A267" s="1"/>
      <c r="B267" s="1"/>
      <c r="C267" s="3"/>
      <c r="D267" s="4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.75" customHeight="1">
      <c r="A268" s="1"/>
      <c r="B268" s="1"/>
      <c r="C268" s="3"/>
      <c r="D268" s="4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.75" customHeight="1">
      <c r="A269" s="1"/>
      <c r="B269" s="1"/>
      <c r="C269" s="3"/>
      <c r="D269" s="4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.75" customHeight="1">
      <c r="A270" s="1"/>
      <c r="B270" s="1"/>
      <c r="C270" s="3"/>
      <c r="D270" s="4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.75" customHeight="1">
      <c r="A271" s="1"/>
      <c r="B271" s="1"/>
      <c r="C271" s="3"/>
      <c r="D271" s="4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.75" customHeight="1">
      <c r="A272" s="1"/>
      <c r="B272" s="1"/>
      <c r="C272" s="3"/>
      <c r="D272" s="4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.75" customHeight="1">
      <c r="A273" s="1"/>
      <c r="B273" s="1"/>
      <c r="C273" s="3"/>
      <c r="D273" s="4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.75" customHeight="1">
      <c r="A274" s="1"/>
      <c r="B274" s="1"/>
      <c r="C274" s="3"/>
      <c r="D274" s="4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.75" customHeight="1">
      <c r="A275" s="1"/>
      <c r="B275" s="1"/>
      <c r="C275" s="3"/>
      <c r="D275" s="4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.75" customHeight="1">
      <c r="A276" s="1"/>
      <c r="B276" s="1"/>
      <c r="C276" s="3"/>
      <c r="D276" s="4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.75" customHeight="1">
      <c r="A277" s="1"/>
      <c r="B277" s="1"/>
      <c r="C277" s="3"/>
      <c r="D277" s="4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.75" customHeight="1">
      <c r="A278" s="1"/>
      <c r="B278" s="1"/>
      <c r="C278" s="3"/>
      <c r="D278" s="4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.75" customHeight="1">
      <c r="A279" s="1"/>
      <c r="B279" s="1"/>
      <c r="C279" s="3"/>
      <c r="D279" s="4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.75" customHeight="1">
      <c r="A280" s="1"/>
      <c r="B280" s="1"/>
      <c r="C280" s="3"/>
      <c r="D280" s="4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.75" customHeight="1">
      <c r="A281" s="1"/>
      <c r="B281" s="1"/>
      <c r="C281" s="3"/>
      <c r="D281" s="4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.75" customHeight="1">
      <c r="A282" s="1"/>
      <c r="B282" s="1"/>
      <c r="C282" s="3"/>
      <c r="D282" s="4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.75" customHeight="1">
      <c r="A283" s="1"/>
      <c r="B283" s="1"/>
      <c r="C283" s="3"/>
      <c r="D283" s="4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.75" customHeight="1">
      <c r="A284" s="1"/>
      <c r="B284" s="1"/>
      <c r="C284" s="3"/>
      <c r="D284" s="4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.75" customHeight="1">
      <c r="A285" s="1"/>
      <c r="B285" s="1"/>
      <c r="C285" s="3"/>
      <c r="D285" s="4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.75" customHeight="1">
      <c r="A286" s="1"/>
      <c r="B286" s="1"/>
      <c r="C286" s="3"/>
      <c r="D286" s="4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.75" customHeight="1">
      <c r="A287" s="1"/>
      <c r="B287" s="1"/>
      <c r="C287" s="3"/>
      <c r="D287" s="4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.75" customHeight="1">
      <c r="A288" s="1"/>
      <c r="B288" s="1"/>
      <c r="C288" s="3"/>
      <c r="D288" s="4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.75" customHeight="1">
      <c r="A289" s="1"/>
      <c r="B289" s="1"/>
      <c r="C289" s="3"/>
      <c r="D289" s="4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.75" customHeight="1">
      <c r="A290" s="1"/>
      <c r="B290" s="1"/>
      <c r="C290" s="3"/>
      <c r="D290" s="4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.75" customHeight="1">
      <c r="A291" s="1"/>
      <c r="B291" s="1"/>
      <c r="C291" s="3"/>
      <c r="D291" s="4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.75" customHeight="1">
      <c r="A292" s="1"/>
      <c r="B292" s="1"/>
      <c r="C292" s="3"/>
      <c r="D292" s="4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1"/>
      <c r="B293" s="1"/>
      <c r="C293" s="3"/>
      <c r="D293" s="4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.75" customHeight="1">
      <c r="A294" s="1"/>
      <c r="B294" s="1"/>
      <c r="C294" s="3"/>
      <c r="D294" s="4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.75" customHeight="1">
      <c r="A295" s="1"/>
      <c r="B295" s="1"/>
      <c r="C295" s="3"/>
      <c r="D295" s="4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1"/>
      <c r="B296" s="1"/>
      <c r="C296" s="3"/>
      <c r="D296" s="4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.75" customHeight="1">
      <c r="A297" s="1"/>
      <c r="B297" s="1"/>
      <c r="C297" s="3"/>
      <c r="D297" s="4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.75" customHeight="1">
      <c r="A298" s="1"/>
      <c r="B298" s="1"/>
      <c r="C298" s="3"/>
      <c r="D298" s="4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.75" customHeight="1">
      <c r="A299" s="1"/>
      <c r="B299" s="1"/>
      <c r="C299" s="3"/>
      <c r="D299" s="4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.75" customHeight="1">
      <c r="A300" s="1"/>
      <c r="B300" s="1"/>
      <c r="C300" s="3"/>
      <c r="D300" s="4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.75" customHeight="1">
      <c r="A301" s="1"/>
      <c r="B301" s="1"/>
      <c r="C301" s="3"/>
      <c r="D301" s="4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.75" customHeight="1">
      <c r="A302" s="1"/>
      <c r="B302" s="1"/>
      <c r="C302" s="3"/>
      <c r="D302" s="4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.75" customHeight="1">
      <c r="A303" s="1"/>
      <c r="B303" s="1"/>
      <c r="C303" s="3"/>
      <c r="D303" s="4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1"/>
      <c r="B304" s="1"/>
      <c r="C304" s="3"/>
      <c r="D304" s="4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.75" customHeight="1">
      <c r="A305" s="1"/>
      <c r="B305" s="1"/>
      <c r="C305" s="3"/>
      <c r="D305" s="4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.75" customHeight="1">
      <c r="A306" s="1"/>
      <c r="B306" s="1"/>
      <c r="C306" s="3"/>
      <c r="D306" s="4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.75" customHeight="1">
      <c r="A307" s="1"/>
      <c r="B307" s="1"/>
      <c r="C307" s="3"/>
      <c r="D307" s="4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.75" customHeight="1">
      <c r="A308" s="1"/>
      <c r="B308" s="1"/>
      <c r="C308" s="3"/>
      <c r="D308" s="4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.75" customHeight="1">
      <c r="A309" s="1"/>
      <c r="B309" s="1"/>
      <c r="C309" s="3"/>
      <c r="D309" s="4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.75" customHeight="1">
      <c r="A310" s="1"/>
      <c r="B310" s="1"/>
      <c r="C310" s="3"/>
      <c r="D310" s="4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.75" customHeight="1">
      <c r="A311" s="1"/>
      <c r="B311" s="1"/>
      <c r="C311" s="3"/>
      <c r="D311" s="4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.75" customHeight="1">
      <c r="A312" s="1"/>
      <c r="B312" s="1"/>
      <c r="C312" s="3"/>
      <c r="D312" s="4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.75" customHeight="1">
      <c r="A313" s="1"/>
      <c r="B313" s="1"/>
      <c r="C313" s="3"/>
      <c r="D313" s="4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.75" customHeight="1">
      <c r="A314" s="1"/>
      <c r="B314" s="1"/>
      <c r="C314" s="3"/>
      <c r="D314" s="4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.75" customHeight="1">
      <c r="A315" s="1"/>
      <c r="B315" s="1"/>
      <c r="C315" s="3"/>
      <c r="D315" s="4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.75" customHeight="1">
      <c r="A316" s="1"/>
      <c r="B316" s="1"/>
      <c r="C316" s="3"/>
      <c r="D316" s="4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.75" customHeight="1">
      <c r="A317" s="1"/>
      <c r="B317" s="1"/>
      <c r="C317" s="3"/>
      <c r="D317" s="4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.75" customHeight="1">
      <c r="A318" s="1"/>
      <c r="B318" s="1"/>
      <c r="C318" s="3"/>
      <c r="D318" s="4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.75" customHeight="1">
      <c r="A319" s="1"/>
      <c r="B319" s="1"/>
      <c r="C319" s="3"/>
      <c r="D319" s="4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.75" customHeight="1">
      <c r="A320" s="1"/>
      <c r="B320" s="1"/>
      <c r="C320" s="3"/>
      <c r="D320" s="4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.75" customHeight="1">
      <c r="A321" s="1"/>
      <c r="B321" s="1"/>
      <c r="C321" s="3"/>
      <c r="D321" s="4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.75" customHeight="1">
      <c r="A322" s="1"/>
      <c r="B322" s="1"/>
      <c r="C322" s="3"/>
      <c r="D322" s="4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.75" customHeight="1">
      <c r="A323" s="1"/>
      <c r="B323" s="1"/>
      <c r="C323" s="3"/>
      <c r="D323" s="4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.75" customHeight="1">
      <c r="A324" s="1"/>
      <c r="B324" s="1"/>
      <c r="C324" s="3"/>
      <c r="D324" s="4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.75" customHeight="1">
      <c r="A325" s="1"/>
      <c r="B325" s="1"/>
      <c r="C325" s="3"/>
      <c r="D325" s="4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.75" customHeight="1">
      <c r="A326" s="1"/>
      <c r="B326" s="1"/>
      <c r="C326" s="3"/>
      <c r="D326" s="4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.75" customHeight="1">
      <c r="A327" s="1"/>
      <c r="B327" s="1"/>
      <c r="C327" s="3"/>
      <c r="D327" s="4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1"/>
      <c r="B328" s="1"/>
      <c r="C328" s="3"/>
      <c r="D328" s="4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.75" customHeight="1">
      <c r="A329" s="1"/>
      <c r="B329" s="1"/>
      <c r="C329" s="3"/>
      <c r="D329" s="4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1"/>
      <c r="B330" s="1"/>
      <c r="C330" s="3"/>
      <c r="D330" s="4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.75" customHeight="1">
      <c r="A331" s="1"/>
      <c r="B331" s="1"/>
      <c r="C331" s="3"/>
      <c r="D331" s="4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.75" customHeight="1">
      <c r="A332" s="1"/>
      <c r="B332" s="1"/>
      <c r="C332" s="3"/>
      <c r="D332" s="4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.75" customHeight="1">
      <c r="A333" s="1"/>
      <c r="B333" s="1"/>
      <c r="C333" s="3"/>
      <c r="D333" s="4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.75" customHeight="1">
      <c r="A334" s="1"/>
      <c r="B334" s="1"/>
      <c r="C334" s="3"/>
      <c r="D334" s="4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.75" customHeight="1">
      <c r="A335" s="1"/>
      <c r="B335" s="1"/>
      <c r="C335" s="3"/>
      <c r="D335" s="4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.75" customHeight="1">
      <c r="A336" s="1"/>
      <c r="B336" s="1"/>
      <c r="C336" s="3"/>
      <c r="D336" s="4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.75" customHeight="1">
      <c r="A337" s="1"/>
      <c r="B337" s="1"/>
      <c r="C337" s="3"/>
      <c r="D337" s="4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.75" customHeight="1">
      <c r="A338" s="1"/>
      <c r="B338" s="1"/>
      <c r="C338" s="3"/>
      <c r="D338" s="4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.75" customHeight="1">
      <c r="A339" s="1"/>
      <c r="B339" s="1"/>
      <c r="C339" s="3"/>
      <c r="D339" s="4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.75" customHeight="1">
      <c r="A340" s="1"/>
      <c r="B340" s="1"/>
      <c r="C340" s="3"/>
      <c r="D340" s="4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.75" customHeight="1">
      <c r="A341" s="1"/>
      <c r="B341" s="1"/>
      <c r="C341" s="3"/>
      <c r="D341" s="4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.75" customHeight="1">
      <c r="A342" s="1"/>
      <c r="B342" s="1"/>
      <c r="C342" s="3"/>
      <c r="D342" s="4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.75" customHeight="1">
      <c r="A343" s="1"/>
      <c r="B343" s="1"/>
      <c r="C343" s="3"/>
      <c r="D343" s="4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.75" customHeight="1">
      <c r="A344" s="1"/>
      <c r="B344" s="1"/>
      <c r="C344" s="3"/>
      <c r="D344" s="4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.75" customHeight="1">
      <c r="A345" s="1"/>
      <c r="B345" s="1"/>
      <c r="C345" s="3"/>
      <c r="D345" s="4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.75" customHeight="1">
      <c r="A346" s="1"/>
      <c r="B346" s="1"/>
      <c r="C346" s="3"/>
      <c r="D346" s="4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.75" customHeight="1">
      <c r="A347" s="1"/>
      <c r="B347" s="1"/>
      <c r="C347" s="3"/>
      <c r="D347" s="4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.75" customHeight="1">
      <c r="A348" s="1"/>
      <c r="B348" s="1"/>
      <c r="C348" s="3"/>
      <c r="D348" s="4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.75" customHeight="1">
      <c r="A349" s="1"/>
      <c r="B349" s="1"/>
      <c r="C349" s="3"/>
      <c r="D349" s="4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.75" customHeight="1">
      <c r="A350" s="1"/>
      <c r="B350" s="1"/>
      <c r="C350" s="3"/>
      <c r="D350" s="4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.75" customHeight="1">
      <c r="A351" s="1"/>
      <c r="B351" s="1"/>
      <c r="C351" s="3"/>
      <c r="D351" s="4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3">
    <mergeCell ref="B2:I2"/>
    <mergeCell ref="B7:F7"/>
    <mergeCell ref="H8:K11"/>
  </mergeCells>
  <hyperlinks>
    <hyperlink ref="H12" r:id="rId1" xr:uid="{00000000-0004-0000-0000-000000000000}"/>
  </hyperlinks>
  <pageMargins left="0.51180555555555496" right="0.51180555555555496" top="0.78749999999999998" bottom="0.78749999999999998" header="0" footer="0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1"/>
  <sheetViews>
    <sheetView topLeftCell="A37" workbookViewId="0">
      <selection activeCell="D26" sqref="D26"/>
    </sheetView>
  </sheetViews>
  <sheetFormatPr defaultColWidth="14.42578125" defaultRowHeight="15" customHeight="1"/>
  <cols>
    <col min="1" max="1" width="3.140625" customWidth="1"/>
    <col min="2" max="2" width="41" customWidth="1"/>
    <col min="3" max="3" width="12.42578125" customWidth="1"/>
    <col min="4" max="4" width="18.7109375" customWidth="1"/>
    <col min="5" max="5" width="20.7109375" customWidth="1"/>
    <col min="6" max="6" width="18.140625" customWidth="1"/>
    <col min="7" max="26" width="12" customWidth="1"/>
  </cols>
  <sheetData>
    <row r="1" spans="1:26" ht="16.5" customHeight="1">
      <c r="A1" s="1"/>
      <c r="B1" s="2" t="s">
        <v>0</v>
      </c>
      <c r="C1" s="3"/>
      <c r="D1" s="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" customHeight="1">
      <c r="A2" s="1"/>
      <c r="B2" s="64" t="s">
        <v>1</v>
      </c>
      <c r="C2" s="65"/>
      <c r="D2" s="65"/>
      <c r="E2" s="65"/>
      <c r="F2" s="65"/>
      <c r="G2" s="65"/>
      <c r="H2" s="65"/>
      <c r="I2" s="6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customHeight="1">
      <c r="A3" s="1"/>
      <c r="B3" s="5" t="s">
        <v>2</v>
      </c>
      <c r="C3" s="3"/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>
      <c r="A4" s="1"/>
      <c r="B4" s="5" t="s">
        <v>26</v>
      </c>
      <c r="C4" s="3"/>
      <c r="D4" s="4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>
      <c r="A5" s="1"/>
      <c r="B5" s="23"/>
      <c r="C5" s="24"/>
      <c r="D5" s="25"/>
      <c r="E5" s="25"/>
      <c r="F5" s="24"/>
      <c r="G5" s="24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customHeight="1">
      <c r="A6" s="1"/>
      <c r="B6" s="79" t="s">
        <v>27</v>
      </c>
      <c r="C6" s="68"/>
      <c r="D6" s="68"/>
      <c r="E6" s="68"/>
      <c r="F6" s="68"/>
      <c r="G6" s="69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>
      <c r="A7" s="1"/>
      <c r="B7" s="26" t="s">
        <v>7</v>
      </c>
      <c r="C7" s="27" t="s">
        <v>28</v>
      </c>
      <c r="D7" s="28" t="s">
        <v>10</v>
      </c>
      <c r="E7" s="28" t="s">
        <v>11</v>
      </c>
      <c r="F7" s="27" t="s">
        <v>29</v>
      </c>
      <c r="G7" s="29" t="s">
        <v>30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customHeight="1">
      <c r="A8" s="1"/>
      <c r="B8" s="30" t="s">
        <v>18</v>
      </c>
      <c r="C8" s="31" t="str">
        <f>IF(B8&lt;&gt;0, VLOOKUP(B8, 'BANCO DE DADOS'!$B$9:$F$151, 3, 0),"")</f>
        <v>ML</v>
      </c>
      <c r="D8" s="32">
        <f>IF(B8&lt;&gt;0, VLOOKUP(B8, 'BANCO DE DADOS'!$B$9:$F$151, 4, 0),"")</f>
        <v>18</v>
      </c>
      <c r="E8" s="32">
        <f>IF(B8&lt;&gt;0, VLOOKUP(B8, 'BANCO DE DADOS'!$B$9:$F$151, 5, 0),"")</f>
        <v>1.7999999999999999E-2</v>
      </c>
      <c r="F8" s="33">
        <v>700</v>
      </c>
      <c r="G8" s="34">
        <f t="shared" ref="G8:G20" si="0">IF(B8&lt;&gt;0,F8*E8,"")</f>
        <v>12.6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customHeight="1">
      <c r="A9" s="1"/>
      <c r="B9" s="35" t="s">
        <v>21</v>
      </c>
      <c r="C9" s="31" t="str">
        <f>IF(B9&lt;&gt;0, VLOOKUP(B9, 'BANCO DE DADOS'!$B$9:$F$151, 3, 0),"")</f>
        <v>ML</v>
      </c>
      <c r="D9" s="32">
        <f>IF(B9&lt;&gt;0, VLOOKUP(B9, 'BANCO DE DADOS'!$B$9:$F$151, 4, 0),"")</f>
        <v>38</v>
      </c>
      <c r="E9" s="32">
        <f>IF(B9&lt;&gt;0, VLOOKUP(B9, 'BANCO DE DADOS'!$B$9:$F$151, 5, 0),"")</f>
        <v>0.38</v>
      </c>
      <c r="F9" s="36">
        <v>100</v>
      </c>
      <c r="G9" s="37">
        <f t="shared" si="0"/>
        <v>38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customHeight="1">
      <c r="A10" s="1"/>
      <c r="B10" s="35" t="s">
        <v>24</v>
      </c>
      <c r="C10" s="31" t="str">
        <f>IF(B10&lt;&gt;0, VLOOKUP(B10, 'BANCO DE DADOS'!$B$9:$F$151, 3, 0),"")</f>
        <v>GT</v>
      </c>
      <c r="D10" s="32">
        <f>IF(B10&lt;&gt;0, VLOOKUP(B10, 'BANCO DE DADOS'!$B$9:$F$151, 4, 0),"")</f>
        <v>9</v>
      </c>
      <c r="E10" s="32">
        <f>IF(B10&lt;&gt;0, VLOOKUP(B10, 'BANCO DE DADOS'!$B$9:$F$151, 5, 0),"")</f>
        <v>0.9</v>
      </c>
      <c r="F10" s="36">
        <v>1</v>
      </c>
      <c r="G10" s="37">
        <f t="shared" si="0"/>
        <v>0.9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5" customHeight="1">
      <c r="A11" s="1"/>
      <c r="B11" s="35" t="s">
        <v>65</v>
      </c>
      <c r="C11" s="31" t="str">
        <f>IF(B11&lt;&gt;0, VLOOKUP(B11, 'BANCO DE DADOS'!$B$9:$F$151, 3, 0),"")</f>
        <v>ML</v>
      </c>
      <c r="D11" s="32">
        <f>IF(B11&lt;&gt;0, VLOOKUP(B11, 'BANCO DE DADOS'!$B$9:$F$151, 4, 0),"")</f>
        <v>3</v>
      </c>
      <c r="E11" s="32">
        <f>IF(B11&lt;&gt;0, VLOOKUP(B11, 'BANCO DE DADOS'!$B$9:$F$151, 5, 0),"")</f>
        <v>3.0000000000000001E-3</v>
      </c>
      <c r="F11" s="36">
        <v>200</v>
      </c>
      <c r="G11" s="37">
        <f t="shared" si="0"/>
        <v>0.6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customHeight="1">
      <c r="A12" s="1"/>
      <c r="B12" s="35"/>
      <c r="C12" s="31" t="str">
        <f>IF(B12&lt;&gt;0, VLOOKUP(B12, 'BANCO DE DADOS'!$B$9:$F$151, 3, 0),"")</f>
        <v/>
      </c>
      <c r="D12" s="32" t="str">
        <f>IF(B12&lt;&gt;0, VLOOKUP(B12, 'BANCO DE DADOS'!$B$9:$F$151, 4, 0),"")</f>
        <v/>
      </c>
      <c r="E12" s="32" t="str">
        <f>IF(B12&lt;&gt;0, VLOOKUP(B12, 'BANCO DE DADOS'!$B$9:$F$151, 5, 0),"")</f>
        <v/>
      </c>
      <c r="F12" s="36"/>
      <c r="G12" s="37" t="str">
        <f t="shared" si="0"/>
        <v/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customHeight="1">
      <c r="A13" s="1"/>
      <c r="B13" s="35"/>
      <c r="C13" s="31" t="str">
        <f>IF(B13&lt;&gt;0, VLOOKUP(B13, 'BANCO DE DADOS'!$B$9:$F$151, 3, 0),"")</f>
        <v/>
      </c>
      <c r="D13" s="32" t="str">
        <f>IF(B13&lt;&gt;0, VLOOKUP(B13, 'BANCO DE DADOS'!$B$9:$F$151, 4, 0),"")</f>
        <v/>
      </c>
      <c r="E13" s="32" t="str">
        <f>IF(B13&lt;&gt;0, VLOOKUP(B13, 'BANCO DE DADOS'!$B$9:$F$151, 5, 0),"")</f>
        <v/>
      </c>
      <c r="F13" s="36"/>
      <c r="G13" s="37" t="str">
        <f t="shared" si="0"/>
        <v/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"/>
      <c r="B14" s="35"/>
      <c r="C14" s="31" t="str">
        <f>IF(B14&lt;&gt;0, VLOOKUP(B14, 'BANCO DE DADOS'!$B$9:$F$151, 3, 0),"")</f>
        <v/>
      </c>
      <c r="D14" s="32" t="str">
        <f>IF(B14&lt;&gt;0, VLOOKUP(B14, 'BANCO DE DADOS'!$B$9:$F$151, 4, 0),"")</f>
        <v/>
      </c>
      <c r="E14" s="32" t="str">
        <f>IF(B14&lt;&gt;0, VLOOKUP(B14, 'BANCO DE DADOS'!$B$9:$F$151, 5, 0),"")</f>
        <v/>
      </c>
      <c r="F14" s="36"/>
      <c r="G14" s="37" t="str">
        <f t="shared" si="0"/>
        <v/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customHeight="1">
      <c r="A15" s="1"/>
      <c r="B15" s="35"/>
      <c r="C15" s="31" t="str">
        <f>IF(B15&lt;&gt;0, VLOOKUP(B15, 'BANCO DE DADOS'!$B$9:$F$151, 3, 0),"")</f>
        <v/>
      </c>
      <c r="D15" s="32" t="str">
        <f>IF(B15&lt;&gt;0, VLOOKUP(B15, 'BANCO DE DADOS'!$B$9:$F$151, 4, 0),"")</f>
        <v/>
      </c>
      <c r="E15" s="32" t="str">
        <f>IF(B15&lt;&gt;0, VLOOKUP(B15, 'BANCO DE DADOS'!$B$9:$F$151, 5, 0),"")</f>
        <v/>
      </c>
      <c r="F15" s="36"/>
      <c r="G15" s="37" t="str">
        <f t="shared" si="0"/>
        <v/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customHeight="1">
      <c r="A16" s="1"/>
      <c r="B16" s="35"/>
      <c r="C16" s="31" t="str">
        <f>IF(B16&lt;&gt;0, VLOOKUP(B16, 'BANCO DE DADOS'!$B$9:$F$151, 3, 0),"")</f>
        <v/>
      </c>
      <c r="D16" s="32" t="str">
        <f>IF(B16&lt;&gt;0, VLOOKUP(B16, 'BANCO DE DADOS'!$B$9:$F$151, 4, 0),"")</f>
        <v/>
      </c>
      <c r="E16" s="32" t="str">
        <f>IF(B16&lt;&gt;0, VLOOKUP(B16, 'BANCO DE DADOS'!$B$9:$F$151, 5, 0),"")</f>
        <v/>
      </c>
      <c r="F16" s="36"/>
      <c r="G16" s="37" t="str">
        <f t="shared" si="0"/>
        <v/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>
      <c r="A17" s="1"/>
      <c r="B17" s="35"/>
      <c r="C17" s="31" t="str">
        <f>IF(B17&lt;&gt;0, VLOOKUP(B17, 'BANCO DE DADOS'!$B$9:$F$151, 3, 0),"")</f>
        <v/>
      </c>
      <c r="D17" s="32" t="str">
        <f>IF(B17&lt;&gt;0, VLOOKUP(B17, 'BANCO DE DADOS'!$B$9:$F$151, 4, 0),"")</f>
        <v/>
      </c>
      <c r="E17" s="32" t="str">
        <f>IF(B17&lt;&gt;0, VLOOKUP(B17, 'BANCO DE DADOS'!$B$9:$F$151, 5, 0),"")</f>
        <v/>
      </c>
      <c r="F17" s="36"/>
      <c r="G17" s="37" t="str">
        <f t="shared" si="0"/>
        <v/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customHeight="1">
      <c r="A18" s="1"/>
      <c r="B18" s="35"/>
      <c r="C18" s="31" t="str">
        <f>IF(B18&lt;&gt;0, VLOOKUP(B18, 'BANCO DE DADOS'!$B$9:$F$151, 3, 0),"")</f>
        <v/>
      </c>
      <c r="D18" s="32" t="str">
        <f>IF(B18&lt;&gt;0, VLOOKUP(B18, 'BANCO DE DADOS'!$B$9:$F$151, 4, 0),"")</f>
        <v/>
      </c>
      <c r="E18" s="32" t="str">
        <f>IF(B18&lt;&gt;0, VLOOKUP(B18, 'BANCO DE DADOS'!$B$9:$F$151, 5, 0),"")</f>
        <v/>
      </c>
      <c r="F18" s="36"/>
      <c r="G18" s="37" t="str">
        <f t="shared" si="0"/>
        <v/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customHeight="1">
      <c r="A19" s="1"/>
      <c r="B19" s="35"/>
      <c r="C19" s="31" t="str">
        <f>IF(B19&lt;&gt;0, VLOOKUP(B19, 'BANCO DE DADOS'!$B$9:$F$151, 3, 0),"")</f>
        <v/>
      </c>
      <c r="D19" s="32" t="str">
        <f>IF(B19&lt;&gt;0, VLOOKUP(B19, 'BANCO DE DADOS'!$B$9:$F$151, 4, 0),"")</f>
        <v/>
      </c>
      <c r="E19" s="32" t="str">
        <f>IF(B19&lt;&gt;0, VLOOKUP(B19, 'BANCO DE DADOS'!$B$9:$F$151, 5, 0),"")</f>
        <v/>
      </c>
      <c r="F19" s="36"/>
      <c r="G19" s="37" t="str">
        <f t="shared" si="0"/>
        <v/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 customHeight="1">
      <c r="A20" s="1"/>
      <c r="B20" s="35"/>
      <c r="C20" s="31" t="str">
        <f>IF(B20&lt;&gt;0, VLOOKUP(B20, 'BANCO DE DADOS'!$B$9:$F$151, 3, 0),"")</f>
        <v/>
      </c>
      <c r="D20" s="32" t="str">
        <f>IF(B20&lt;&gt;0, VLOOKUP(B20, 'BANCO DE DADOS'!$B$9:$F$151, 4, 0),"")</f>
        <v/>
      </c>
      <c r="E20" s="32" t="str">
        <f>IF(B20&lt;&gt;0, VLOOKUP(B20, 'BANCO DE DADOS'!$B$9:$F$151, 5, 0),"")</f>
        <v/>
      </c>
      <c r="F20" s="36"/>
      <c r="G20" s="37" t="str">
        <f t="shared" si="0"/>
        <v/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 customHeight="1">
      <c r="A21" s="1"/>
      <c r="B21" s="35"/>
      <c r="C21" s="31" t="str">
        <f>IF(B21&lt;&gt;0, VLOOKUP(B21, 'BANCO DE DADOS'!$B$9:$F$151, 3, 0),"")</f>
        <v/>
      </c>
      <c r="D21" s="32" t="str">
        <f>IF(B21&lt;&gt;0, VLOOKUP(B21, 'BANCO DE DADOS'!$B$9:$F$151, 4, 0),"")</f>
        <v/>
      </c>
      <c r="E21" s="32" t="str">
        <f>IF(B21&lt;&gt;0, VLOOKUP(B21, 'BANCO DE DADOS'!$B$9:$F$151, 5, 0),"")</f>
        <v/>
      </c>
      <c r="F21" s="36"/>
      <c r="G21" s="37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customHeight="1">
      <c r="A22" s="1"/>
      <c r="B22" s="38"/>
      <c r="C22" s="39" t="str">
        <f>IF(B22&lt;&gt;0, VLOOKUP(B22, 'BANCO DE DADOS'!$B$9:$F$151, 3, 0),"")</f>
        <v/>
      </c>
      <c r="D22" s="40" t="str">
        <f>IF(B22&lt;&gt;0, VLOOKUP(B22, 'BANCO DE DADOS'!$B$9:$F$151, 4, 0),"")</f>
        <v/>
      </c>
      <c r="E22" s="40" t="str">
        <f>IF(B22&lt;&gt;0, VLOOKUP(B22, 'BANCO DE DADOS'!$B$9:$F$151, 5, 0),"")</f>
        <v/>
      </c>
      <c r="F22" s="41"/>
      <c r="G22" s="42" t="str">
        <f>IF(B22&lt;&gt;0,F22*E22,"")</f>
        <v/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 customHeight="1">
      <c r="A23" s="1"/>
      <c r="B23" s="1"/>
      <c r="C23" s="1"/>
      <c r="D23" s="43"/>
      <c r="E23" s="43"/>
      <c r="F23" s="4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 customHeight="1">
      <c r="A24" s="1"/>
      <c r="B24" s="80" t="s">
        <v>31</v>
      </c>
      <c r="C24" s="68"/>
      <c r="D24" s="68"/>
      <c r="E24" s="69"/>
      <c r="F24" s="4"/>
      <c r="G24" s="81" t="s">
        <v>6</v>
      </c>
      <c r="H24" s="65"/>
      <c r="I24" s="65"/>
      <c r="J24" s="65"/>
      <c r="K24" s="66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.5" customHeight="1">
      <c r="A25" s="1"/>
      <c r="B25" s="26" t="s">
        <v>32</v>
      </c>
      <c r="C25" s="27" t="s">
        <v>30</v>
      </c>
      <c r="D25" s="27" t="s">
        <v>33</v>
      </c>
      <c r="E25" s="29" t="s">
        <v>34</v>
      </c>
      <c r="F25" s="4"/>
      <c r="G25" s="70" t="s">
        <v>12</v>
      </c>
      <c r="H25" s="71"/>
      <c r="I25" s="71"/>
      <c r="J25" s="71"/>
      <c r="K25" s="7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5" customHeight="1">
      <c r="A26" s="1"/>
      <c r="B26" s="30"/>
      <c r="C26" s="44"/>
      <c r="D26" s="33"/>
      <c r="E26" s="34" t="str">
        <f t="shared" ref="E26:E36" si="1">IF(OR(C26=0, D26=0), "", C26/D26)</f>
        <v/>
      </c>
      <c r="F26" s="4"/>
      <c r="G26" s="73"/>
      <c r="H26" s="74"/>
      <c r="I26" s="74"/>
      <c r="J26" s="74"/>
      <c r="K26" s="75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.5" customHeight="1">
      <c r="A27" s="1"/>
      <c r="B27" s="35"/>
      <c r="C27" s="45"/>
      <c r="D27" s="36"/>
      <c r="E27" s="37" t="str">
        <f t="shared" si="1"/>
        <v/>
      </c>
      <c r="F27" s="4"/>
      <c r="G27" s="73"/>
      <c r="H27" s="74"/>
      <c r="I27" s="74"/>
      <c r="J27" s="74"/>
      <c r="K27" s="75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.5" customHeight="1">
      <c r="A28" s="1"/>
      <c r="B28" s="35"/>
      <c r="C28" s="45"/>
      <c r="D28" s="36"/>
      <c r="E28" s="37" t="str">
        <f t="shared" si="1"/>
        <v/>
      </c>
      <c r="F28" s="4"/>
      <c r="G28" s="76"/>
      <c r="H28" s="77"/>
      <c r="I28" s="77"/>
      <c r="J28" s="77"/>
      <c r="K28" s="78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customHeight="1">
      <c r="A29" s="1"/>
      <c r="B29" s="35"/>
      <c r="C29" s="45"/>
      <c r="D29" s="36"/>
      <c r="E29" s="37" t="str">
        <f t="shared" si="1"/>
        <v/>
      </c>
      <c r="F29" s="4"/>
      <c r="G29" s="17" t="s">
        <v>19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 customHeight="1">
      <c r="A30" s="1"/>
      <c r="B30" s="35"/>
      <c r="C30" s="45"/>
      <c r="D30" s="36"/>
      <c r="E30" s="37" t="str">
        <f t="shared" si="1"/>
        <v/>
      </c>
      <c r="F30" s="4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5" customHeight="1">
      <c r="A31" s="1"/>
      <c r="B31" s="35"/>
      <c r="C31" s="45"/>
      <c r="D31" s="36"/>
      <c r="E31" s="37" t="str">
        <f t="shared" si="1"/>
        <v/>
      </c>
      <c r="F31" s="4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5" customHeight="1">
      <c r="A32" s="1"/>
      <c r="B32" s="35"/>
      <c r="C32" s="45"/>
      <c r="D32" s="36"/>
      <c r="E32" s="37" t="str">
        <f t="shared" si="1"/>
        <v/>
      </c>
      <c r="F32" s="4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5" customHeight="1">
      <c r="A33" s="1"/>
      <c r="B33" s="35"/>
      <c r="C33" s="45"/>
      <c r="D33" s="36"/>
      <c r="E33" s="37" t="str">
        <f t="shared" si="1"/>
        <v/>
      </c>
      <c r="F33" s="4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1"/>
      <c r="B34" s="35"/>
      <c r="C34" s="45"/>
      <c r="D34" s="36"/>
      <c r="E34" s="37" t="str">
        <f t="shared" si="1"/>
        <v/>
      </c>
      <c r="F34" s="4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5" customHeight="1">
      <c r="A35" s="1"/>
      <c r="B35" s="35"/>
      <c r="C35" s="45"/>
      <c r="D35" s="36"/>
      <c r="E35" s="37" t="str">
        <f t="shared" si="1"/>
        <v/>
      </c>
      <c r="F35" s="4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.5" customHeight="1">
      <c r="A36" s="1"/>
      <c r="B36" s="38"/>
      <c r="C36" s="46"/>
      <c r="D36" s="41"/>
      <c r="E36" s="42" t="str">
        <f t="shared" si="1"/>
        <v/>
      </c>
      <c r="F36" s="4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>
      <c r="A37" s="1"/>
      <c r="B37" s="1"/>
      <c r="C37" s="1"/>
      <c r="D37" s="43"/>
      <c r="E37" s="43"/>
      <c r="F37" s="4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>
      <c r="A38" s="1"/>
      <c r="B38" s="1"/>
      <c r="C38" s="1"/>
      <c r="D38" s="43"/>
      <c r="E38" s="43"/>
      <c r="F38" s="4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1"/>
      <c r="B39" s="1"/>
      <c r="C39" s="1"/>
      <c r="D39" s="43"/>
      <c r="E39" s="43"/>
      <c r="F39" s="4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>
      <c r="A40" s="1"/>
      <c r="B40" s="1"/>
      <c r="C40" s="1"/>
      <c r="D40" s="43"/>
      <c r="E40" s="43"/>
      <c r="F40" s="4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>
      <c r="A41" s="1"/>
      <c r="B41" s="1"/>
      <c r="C41" s="1"/>
      <c r="D41" s="43"/>
      <c r="E41" s="43"/>
      <c r="F41" s="4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>
      <c r="A42" s="1"/>
      <c r="B42" s="1"/>
      <c r="C42" s="1"/>
      <c r="D42" s="43"/>
      <c r="E42" s="43"/>
      <c r="F42" s="4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>
      <c r="A43" s="1"/>
      <c r="B43" s="1"/>
      <c r="C43" s="1"/>
      <c r="D43" s="43"/>
      <c r="E43" s="43"/>
      <c r="F43" s="4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>
      <c r="A44" s="1"/>
      <c r="B44" s="1"/>
      <c r="C44" s="1"/>
      <c r="D44" s="43"/>
      <c r="E44" s="43"/>
      <c r="F44" s="4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>
      <c r="A45" s="1"/>
      <c r="B45" s="1"/>
      <c r="C45" s="1"/>
      <c r="D45" s="43"/>
      <c r="E45" s="43"/>
      <c r="F45" s="4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>
      <c r="A46" s="1"/>
      <c r="B46" s="1"/>
      <c r="C46" s="1"/>
      <c r="D46" s="43"/>
      <c r="E46" s="43"/>
      <c r="F46" s="4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>
      <c r="A47" s="1"/>
      <c r="B47" s="1"/>
      <c r="C47" s="1"/>
      <c r="D47" s="43"/>
      <c r="E47" s="43"/>
      <c r="F47" s="4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>
      <c r="A48" s="1"/>
      <c r="B48" s="1"/>
      <c r="C48" s="1"/>
      <c r="D48" s="43"/>
      <c r="E48" s="43"/>
      <c r="F48" s="4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>
      <c r="A49" s="1"/>
      <c r="B49" s="1"/>
      <c r="C49" s="1"/>
      <c r="D49" s="43"/>
      <c r="E49" s="43"/>
      <c r="F49" s="4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>
      <c r="A50" s="1"/>
      <c r="B50" s="1"/>
      <c r="C50" s="1"/>
      <c r="D50" s="43"/>
      <c r="E50" s="43"/>
      <c r="F50" s="4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>
      <c r="A51" s="1"/>
      <c r="B51" s="1"/>
      <c r="C51" s="1"/>
      <c r="D51" s="43"/>
      <c r="E51" s="43"/>
      <c r="F51" s="4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>
      <c r="A52" s="1"/>
      <c r="B52" s="1"/>
      <c r="C52" s="1"/>
      <c r="D52" s="43"/>
      <c r="E52" s="43"/>
      <c r="F52" s="4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>
      <c r="A53" s="1"/>
      <c r="B53" s="1"/>
      <c r="C53" s="1"/>
      <c r="D53" s="43"/>
      <c r="E53" s="43"/>
      <c r="F53" s="4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>
      <c r="A54" s="1"/>
      <c r="B54" s="1"/>
      <c r="C54" s="1"/>
      <c r="D54" s="43"/>
      <c r="E54" s="43"/>
      <c r="F54" s="4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>
      <c r="A55" s="1"/>
      <c r="B55" s="1"/>
      <c r="C55" s="1"/>
      <c r="D55" s="43"/>
      <c r="E55" s="43"/>
      <c r="F55" s="4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>
      <c r="A56" s="1"/>
      <c r="B56" s="1"/>
      <c r="C56" s="1"/>
      <c r="D56" s="43"/>
      <c r="E56" s="43"/>
      <c r="F56" s="4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>
      <c r="A57" s="1"/>
      <c r="B57" s="1"/>
      <c r="C57" s="1"/>
      <c r="D57" s="43"/>
      <c r="E57" s="43"/>
      <c r="F57" s="4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>
      <c r="A58" s="1"/>
      <c r="B58" s="1"/>
      <c r="C58" s="1"/>
      <c r="D58" s="43"/>
      <c r="E58" s="43"/>
      <c r="F58" s="4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>
      <c r="A59" s="1"/>
      <c r="B59" s="1"/>
      <c r="C59" s="1"/>
      <c r="D59" s="43"/>
      <c r="E59" s="43"/>
      <c r="F59" s="4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>
      <c r="A60" s="1"/>
      <c r="B60" s="1"/>
      <c r="C60" s="1"/>
      <c r="D60" s="43"/>
      <c r="E60" s="43"/>
      <c r="F60" s="4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>
      <c r="A61" s="1"/>
      <c r="B61" s="1"/>
      <c r="C61" s="1"/>
      <c r="D61" s="43"/>
      <c r="E61" s="43"/>
      <c r="F61" s="4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>
      <c r="A62" s="1"/>
      <c r="B62" s="1"/>
      <c r="C62" s="1"/>
      <c r="D62" s="43"/>
      <c r="E62" s="43"/>
      <c r="F62" s="4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>
      <c r="A63" s="1"/>
      <c r="B63" s="1"/>
      <c r="C63" s="1"/>
      <c r="D63" s="43"/>
      <c r="E63" s="43"/>
      <c r="F63" s="4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>
      <c r="A64" s="1"/>
      <c r="B64" s="1"/>
      <c r="C64" s="1"/>
      <c r="D64" s="43"/>
      <c r="E64" s="43"/>
      <c r="F64" s="4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>
      <c r="A65" s="1"/>
      <c r="B65" s="1"/>
      <c r="C65" s="1"/>
      <c r="D65" s="43"/>
      <c r="E65" s="43"/>
      <c r="F65" s="4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>
      <c r="A66" s="1"/>
      <c r="B66" s="1"/>
      <c r="C66" s="1"/>
      <c r="D66" s="43"/>
      <c r="E66" s="43"/>
      <c r="F66" s="4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>
      <c r="A67" s="1"/>
      <c r="B67" s="1"/>
      <c r="C67" s="1"/>
      <c r="D67" s="43"/>
      <c r="E67" s="43"/>
      <c r="F67" s="4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>
      <c r="A68" s="1"/>
      <c r="B68" s="1"/>
      <c r="C68" s="1"/>
      <c r="D68" s="43"/>
      <c r="E68" s="43"/>
      <c r="F68" s="4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>
      <c r="A69" s="1"/>
      <c r="B69" s="1"/>
      <c r="C69" s="1"/>
      <c r="D69" s="43"/>
      <c r="E69" s="43"/>
      <c r="F69" s="4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>
      <c r="A70" s="1"/>
      <c r="B70" s="1"/>
      <c r="C70" s="1"/>
      <c r="D70" s="43"/>
      <c r="E70" s="43"/>
      <c r="F70" s="4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>
      <c r="A71" s="1"/>
      <c r="B71" s="1"/>
      <c r="C71" s="1"/>
      <c r="D71" s="43"/>
      <c r="E71" s="43"/>
      <c r="F71" s="4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>
      <c r="A72" s="1"/>
      <c r="B72" s="1"/>
      <c r="C72" s="1"/>
      <c r="D72" s="43"/>
      <c r="E72" s="43"/>
      <c r="F72" s="4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>
      <c r="A73" s="1"/>
      <c r="B73" s="1"/>
      <c r="C73" s="1"/>
      <c r="D73" s="43"/>
      <c r="E73" s="43"/>
      <c r="F73" s="4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>
      <c r="A74" s="1"/>
      <c r="B74" s="1"/>
      <c r="C74" s="1"/>
      <c r="D74" s="43"/>
      <c r="E74" s="43"/>
      <c r="F74" s="4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>
      <c r="A75" s="1"/>
      <c r="B75" s="1"/>
      <c r="C75" s="1"/>
      <c r="D75" s="43"/>
      <c r="E75" s="43"/>
      <c r="F75" s="4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>
      <c r="A76" s="1"/>
      <c r="B76" s="1"/>
      <c r="C76" s="1"/>
      <c r="D76" s="43"/>
      <c r="E76" s="43"/>
      <c r="F76" s="4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>
      <c r="A77" s="1"/>
      <c r="B77" s="1"/>
      <c r="C77" s="1"/>
      <c r="D77" s="43"/>
      <c r="E77" s="43"/>
      <c r="F77" s="4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>
      <c r="A78" s="1"/>
      <c r="B78" s="1"/>
      <c r="C78" s="1"/>
      <c r="D78" s="43"/>
      <c r="E78" s="43"/>
      <c r="F78" s="4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>
      <c r="A79" s="1"/>
      <c r="B79" s="1"/>
      <c r="C79" s="1"/>
      <c r="D79" s="43"/>
      <c r="E79" s="43"/>
      <c r="F79" s="4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>
      <c r="A80" s="1"/>
      <c r="B80" s="1"/>
      <c r="C80" s="1"/>
      <c r="D80" s="43"/>
      <c r="E80" s="43"/>
      <c r="F80" s="4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>
      <c r="A81" s="1"/>
      <c r="B81" s="1"/>
      <c r="C81" s="1"/>
      <c r="D81" s="43"/>
      <c r="E81" s="43"/>
      <c r="F81" s="4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>
      <c r="A82" s="1"/>
      <c r="B82" s="1"/>
      <c r="C82" s="1"/>
      <c r="D82" s="43"/>
      <c r="E82" s="43"/>
      <c r="F82" s="4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>
      <c r="A83" s="1"/>
      <c r="B83" s="1"/>
      <c r="C83" s="1"/>
      <c r="D83" s="43"/>
      <c r="E83" s="43"/>
      <c r="F83" s="4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>
      <c r="A84" s="1"/>
      <c r="B84" s="1"/>
      <c r="C84" s="1"/>
      <c r="D84" s="43"/>
      <c r="E84" s="43"/>
      <c r="F84" s="4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>
      <c r="A85" s="1"/>
      <c r="B85" s="1"/>
      <c r="C85" s="1"/>
      <c r="D85" s="43"/>
      <c r="E85" s="43"/>
      <c r="F85" s="4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>
      <c r="A86" s="1"/>
      <c r="B86" s="1"/>
      <c r="C86" s="1"/>
      <c r="D86" s="43"/>
      <c r="E86" s="43"/>
      <c r="F86" s="4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>
      <c r="A87" s="1"/>
      <c r="B87" s="1"/>
      <c r="C87" s="1"/>
      <c r="D87" s="43"/>
      <c r="E87" s="43"/>
      <c r="F87" s="4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>
      <c r="A88" s="1"/>
      <c r="B88" s="1"/>
      <c r="C88" s="1"/>
      <c r="D88" s="43"/>
      <c r="E88" s="43"/>
      <c r="F88" s="4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>
      <c r="A89" s="1"/>
      <c r="B89" s="1"/>
      <c r="C89" s="1"/>
      <c r="D89" s="43"/>
      <c r="E89" s="43"/>
      <c r="F89" s="4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>
      <c r="A90" s="1"/>
      <c r="B90" s="1"/>
      <c r="C90" s="1"/>
      <c r="D90" s="43"/>
      <c r="E90" s="43"/>
      <c r="F90" s="4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>
      <c r="A91" s="1"/>
      <c r="B91" s="1"/>
      <c r="C91" s="1"/>
      <c r="D91" s="43"/>
      <c r="E91" s="43"/>
      <c r="F91" s="4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>
      <c r="A92" s="1"/>
      <c r="B92" s="1"/>
      <c r="C92" s="1"/>
      <c r="D92" s="43"/>
      <c r="E92" s="43"/>
      <c r="F92" s="4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>
      <c r="A93" s="1"/>
      <c r="B93" s="1"/>
      <c r="C93" s="1"/>
      <c r="D93" s="43"/>
      <c r="E93" s="43"/>
      <c r="F93" s="4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>
      <c r="A94" s="1"/>
      <c r="B94" s="1"/>
      <c r="C94" s="1"/>
      <c r="D94" s="43"/>
      <c r="E94" s="43"/>
      <c r="F94" s="4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>
      <c r="A95" s="1"/>
      <c r="B95" s="1"/>
      <c r="C95" s="1"/>
      <c r="D95" s="43"/>
      <c r="E95" s="43"/>
      <c r="F95" s="4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>
      <c r="A96" s="1"/>
      <c r="B96" s="1"/>
      <c r="C96" s="1"/>
      <c r="D96" s="43"/>
      <c r="E96" s="43"/>
      <c r="F96" s="4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>
      <c r="A97" s="1"/>
      <c r="B97" s="1"/>
      <c r="C97" s="1"/>
      <c r="D97" s="43"/>
      <c r="E97" s="43"/>
      <c r="F97" s="4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>
      <c r="A98" s="1"/>
      <c r="B98" s="1"/>
      <c r="C98" s="1"/>
      <c r="D98" s="43"/>
      <c r="E98" s="43"/>
      <c r="F98" s="4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>
      <c r="A99" s="1"/>
      <c r="B99" s="1"/>
      <c r="C99" s="1"/>
      <c r="D99" s="43"/>
      <c r="E99" s="43"/>
      <c r="F99" s="4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>
      <c r="A100" s="1"/>
      <c r="B100" s="1"/>
      <c r="C100" s="1"/>
      <c r="D100" s="43"/>
      <c r="E100" s="43"/>
      <c r="F100" s="4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>
      <c r="A101" s="1"/>
      <c r="B101" s="1"/>
      <c r="C101" s="1"/>
      <c r="D101" s="43"/>
      <c r="E101" s="43"/>
      <c r="F101" s="4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>
      <c r="A102" s="1"/>
      <c r="B102" s="1"/>
      <c r="C102" s="1"/>
      <c r="D102" s="43"/>
      <c r="E102" s="43"/>
      <c r="F102" s="4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>
      <c r="A103" s="1"/>
      <c r="B103" s="1"/>
      <c r="C103" s="1"/>
      <c r="D103" s="43"/>
      <c r="E103" s="43"/>
      <c r="F103" s="4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>
      <c r="A104" s="1"/>
      <c r="B104" s="1"/>
      <c r="C104" s="1"/>
      <c r="D104" s="43"/>
      <c r="E104" s="43"/>
      <c r="F104" s="4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>
      <c r="A105" s="1"/>
      <c r="B105" s="1"/>
      <c r="C105" s="1"/>
      <c r="D105" s="43"/>
      <c r="E105" s="43"/>
      <c r="F105" s="4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>
      <c r="A106" s="1"/>
      <c r="B106" s="1"/>
      <c r="C106" s="1"/>
      <c r="D106" s="43"/>
      <c r="E106" s="43"/>
      <c r="F106" s="4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>
      <c r="A107" s="1"/>
      <c r="B107" s="1"/>
      <c r="C107" s="1"/>
      <c r="D107" s="43"/>
      <c r="E107" s="43"/>
      <c r="F107" s="4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>
      <c r="A108" s="1"/>
      <c r="B108" s="1"/>
      <c r="C108" s="1"/>
      <c r="D108" s="43"/>
      <c r="E108" s="43"/>
      <c r="F108" s="4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>
      <c r="A109" s="1"/>
      <c r="B109" s="1"/>
      <c r="C109" s="1"/>
      <c r="D109" s="43"/>
      <c r="E109" s="43"/>
      <c r="F109" s="4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>
      <c r="A110" s="1"/>
      <c r="B110" s="1"/>
      <c r="C110" s="1"/>
      <c r="D110" s="43"/>
      <c r="E110" s="43"/>
      <c r="F110" s="4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>
      <c r="A111" s="1"/>
      <c r="B111" s="1"/>
      <c r="C111" s="1"/>
      <c r="D111" s="43"/>
      <c r="E111" s="43"/>
      <c r="F111" s="4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>
      <c r="A112" s="1"/>
      <c r="B112" s="1"/>
      <c r="C112" s="1"/>
      <c r="D112" s="43"/>
      <c r="E112" s="43"/>
      <c r="F112" s="4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>
      <c r="A113" s="1"/>
      <c r="B113" s="1"/>
      <c r="C113" s="1"/>
      <c r="D113" s="43"/>
      <c r="E113" s="43"/>
      <c r="F113" s="4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>
      <c r="A114" s="1"/>
      <c r="B114" s="1"/>
      <c r="C114" s="1"/>
      <c r="D114" s="43"/>
      <c r="E114" s="43"/>
      <c r="F114" s="4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>
      <c r="A115" s="1"/>
      <c r="B115" s="1"/>
      <c r="C115" s="1"/>
      <c r="D115" s="43"/>
      <c r="E115" s="43"/>
      <c r="F115" s="4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>
      <c r="A116" s="1"/>
      <c r="B116" s="1"/>
      <c r="C116" s="1"/>
      <c r="D116" s="43"/>
      <c r="E116" s="43"/>
      <c r="F116" s="4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>
      <c r="A117" s="1"/>
      <c r="B117" s="1"/>
      <c r="C117" s="1"/>
      <c r="D117" s="43"/>
      <c r="E117" s="43"/>
      <c r="F117" s="4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>
      <c r="A118" s="1"/>
      <c r="B118" s="1"/>
      <c r="C118" s="1"/>
      <c r="D118" s="43"/>
      <c r="E118" s="43"/>
      <c r="F118" s="4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>
      <c r="A119" s="1"/>
      <c r="B119" s="1"/>
      <c r="C119" s="1"/>
      <c r="D119" s="43"/>
      <c r="E119" s="43"/>
      <c r="F119" s="4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>
      <c r="A120" s="1"/>
      <c r="B120" s="1"/>
      <c r="C120" s="1"/>
      <c r="D120" s="43"/>
      <c r="E120" s="43"/>
      <c r="F120" s="4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>
      <c r="A121" s="1"/>
      <c r="B121" s="1"/>
      <c r="C121" s="1"/>
      <c r="D121" s="43"/>
      <c r="E121" s="43"/>
      <c r="F121" s="4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>
      <c r="A122" s="1"/>
      <c r="B122" s="1"/>
      <c r="C122" s="1"/>
      <c r="D122" s="43"/>
      <c r="E122" s="43"/>
      <c r="F122" s="4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>
      <c r="A123" s="1"/>
      <c r="B123" s="1"/>
      <c r="C123" s="1"/>
      <c r="D123" s="43"/>
      <c r="E123" s="43"/>
      <c r="F123" s="4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>
      <c r="A124" s="1"/>
      <c r="B124" s="1"/>
      <c r="C124" s="1"/>
      <c r="D124" s="43"/>
      <c r="E124" s="43"/>
      <c r="F124" s="4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>
      <c r="A125" s="1"/>
      <c r="B125" s="1"/>
      <c r="C125" s="1"/>
      <c r="D125" s="43"/>
      <c r="E125" s="43"/>
      <c r="F125" s="4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>
      <c r="A126" s="1"/>
      <c r="B126" s="1"/>
      <c r="C126" s="1"/>
      <c r="D126" s="43"/>
      <c r="E126" s="43"/>
      <c r="F126" s="4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>
      <c r="A127" s="1"/>
      <c r="B127" s="1"/>
      <c r="C127" s="1"/>
      <c r="D127" s="43"/>
      <c r="E127" s="43"/>
      <c r="F127" s="4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>
      <c r="A128" s="1"/>
      <c r="B128" s="1"/>
      <c r="C128" s="1"/>
      <c r="D128" s="43"/>
      <c r="E128" s="43"/>
      <c r="F128" s="4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>
      <c r="A129" s="1"/>
      <c r="B129" s="1"/>
      <c r="C129" s="1"/>
      <c r="D129" s="43"/>
      <c r="E129" s="43"/>
      <c r="F129" s="4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>
      <c r="A130" s="1"/>
      <c r="B130" s="1"/>
      <c r="C130" s="1"/>
      <c r="D130" s="43"/>
      <c r="E130" s="43"/>
      <c r="F130" s="4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>
      <c r="A131" s="1"/>
      <c r="B131" s="1"/>
      <c r="C131" s="1"/>
      <c r="D131" s="43"/>
      <c r="E131" s="43"/>
      <c r="F131" s="4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>
      <c r="A132" s="1"/>
      <c r="B132" s="1"/>
      <c r="C132" s="1"/>
      <c r="D132" s="43"/>
      <c r="E132" s="43"/>
      <c r="F132" s="4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>
      <c r="A133" s="1"/>
      <c r="B133" s="1"/>
      <c r="C133" s="1"/>
      <c r="D133" s="43"/>
      <c r="E133" s="43"/>
      <c r="F133" s="4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>
      <c r="A134" s="1"/>
      <c r="B134" s="1"/>
      <c r="C134" s="1"/>
      <c r="D134" s="43"/>
      <c r="E134" s="43"/>
      <c r="F134" s="4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>
      <c r="A135" s="1"/>
      <c r="B135" s="1"/>
      <c r="C135" s="1"/>
      <c r="D135" s="43"/>
      <c r="E135" s="43"/>
      <c r="F135" s="4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>
      <c r="A136" s="1"/>
      <c r="B136" s="1"/>
      <c r="C136" s="1"/>
      <c r="D136" s="43"/>
      <c r="E136" s="43"/>
      <c r="F136" s="4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>
      <c r="A137" s="1"/>
      <c r="B137" s="1"/>
      <c r="C137" s="1"/>
      <c r="D137" s="43"/>
      <c r="E137" s="43"/>
      <c r="F137" s="4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>
      <c r="A138" s="1"/>
      <c r="B138" s="1"/>
      <c r="C138" s="1"/>
      <c r="D138" s="43"/>
      <c r="E138" s="43"/>
      <c r="F138" s="4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>
      <c r="A139" s="1"/>
      <c r="B139" s="1"/>
      <c r="C139" s="1"/>
      <c r="D139" s="43"/>
      <c r="E139" s="43"/>
      <c r="F139" s="4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>
      <c r="A140" s="1"/>
      <c r="B140" s="1"/>
      <c r="C140" s="1"/>
      <c r="D140" s="43"/>
      <c r="E140" s="43"/>
      <c r="F140" s="4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>
      <c r="A141" s="1"/>
      <c r="B141" s="1"/>
      <c r="C141" s="1"/>
      <c r="D141" s="43"/>
      <c r="E141" s="43"/>
      <c r="F141" s="4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>
      <c r="A142" s="1"/>
      <c r="B142" s="1"/>
      <c r="C142" s="1"/>
      <c r="D142" s="43"/>
      <c r="E142" s="43"/>
      <c r="F142" s="4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>
      <c r="A143" s="1"/>
      <c r="B143" s="1"/>
      <c r="C143" s="1"/>
      <c r="D143" s="43"/>
      <c r="E143" s="43"/>
      <c r="F143" s="4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>
      <c r="A144" s="1"/>
      <c r="B144" s="1"/>
      <c r="C144" s="1"/>
      <c r="D144" s="43"/>
      <c r="E144" s="43"/>
      <c r="F144" s="4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>
      <c r="A145" s="1"/>
      <c r="B145" s="1"/>
      <c r="C145" s="1"/>
      <c r="D145" s="43"/>
      <c r="E145" s="43"/>
      <c r="F145" s="4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>
      <c r="A146" s="1"/>
      <c r="B146" s="1"/>
      <c r="C146" s="1"/>
      <c r="D146" s="43"/>
      <c r="E146" s="43"/>
      <c r="F146" s="4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>
      <c r="A147" s="1"/>
      <c r="B147" s="1"/>
      <c r="C147" s="1"/>
      <c r="D147" s="43"/>
      <c r="E147" s="43"/>
      <c r="F147" s="4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>
      <c r="A148" s="1"/>
      <c r="B148" s="1"/>
      <c r="C148" s="1"/>
      <c r="D148" s="43"/>
      <c r="E148" s="43"/>
      <c r="F148" s="4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>
      <c r="A149" s="1"/>
      <c r="B149" s="1"/>
      <c r="C149" s="1"/>
      <c r="D149" s="43"/>
      <c r="E149" s="43"/>
      <c r="F149" s="4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>
      <c r="A150" s="1"/>
      <c r="B150" s="1"/>
      <c r="C150" s="1"/>
      <c r="D150" s="43"/>
      <c r="E150" s="43"/>
      <c r="F150" s="4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>
      <c r="A151" s="1"/>
      <c r="B151" s="1"/>
      <c r="C151" s="1"/>
      <c r="D151" s="43"/>
      <c r="E151" s="43"/>
      <c r="F151" s="4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>
      <c r="A152" s="1"/>
      <c r="B152" s="1"/>
      <c r="C152" s="1"/>
      <c r="D152" s="43"/>
      <c r="E152" s="43"/>
      <c r="F152" s="4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>
      <c r="A153" s="1"/>
      <c r="B153" s="1"/>
      <c r="C153" s="1"/>
      <c r="D153" s="43"/>
      <c r="E153" s="43"/>
      <c r="F153" s="4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>
      <c r="A154" s="1"/>
      <c r="B154" s="1"/>
      <c r="C154" s="1"/>
      <c r="D154" s="43"/>
      <c r="E154" s="43"/>
      <c r="F154" s="4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>
      <c r="A155" s="1"/>
      <c r="B155" s="1"/>
      <c r="C155" s="1"/>
      <c r="D155" s="43"/>
      <c r="E155" s="43"/>
      <c r="F155" s="4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>
      <c r="A156" s="1"/>
      <c r="B156" s="1"/>
      <c r="C156" s="1"/>
      <c r="D156" s="43"/>
      <c r="E156" s="43"/>
      <c r="F156" s="4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>
      <c r="A157" s="1"/>
      <c r="B157" s="1"/>
      <c r="C157" s="1"/>
      <c r="D157" s="43"/>
      <c r="E157" s="43"/>
      <c r="F157" s="4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>
      <c r="A158" s="1"/>
      <c r="B158" s="1"/>
      <c r="C158" s="1"/>
      <c r="D158" s="43"/>
      <c r="E158" s="43"/>
      <c r="F158" s="4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>
      <c r="A159" s="1"/>
      <c r="B159" s="1"/>
      <c r="C159" s="1"/>
      <c r="D159" s="43"/>
      <c r="E159" s="43"/>
      <c r="F159" s="4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>
      <c r="A160" s="1"/>
      <c r="B160" s="1"/>
      <c r="C160" s="1"/>
      <c r="D160" s="43"/>
      <c r="E160" s="43"/>
      <c r="F160" s="4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>
      <c r="A161" s="1"/>
      <c r="B161" s="1"/>
      <c r="C161" s="1"/>
      <c r="D161" s="43"/>
      <c r="E161" s="43"/>
      <c r="F161" s="4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>
      <c r="A162" s="1"/>
      <c r="B162" s="1"/>
      <c r="C162" s="1"/>
      <c r="D162" s="43"/>
      <c r="E162" s="43"/>
      <c r="F162" s="4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>
      <c r="A163" s="1"/>
      <c r="B163" s="1"/>
      <c r="C163" s="1"/>
      <c r="D163" s="43"/>
      <c r="E163" s="43"/>
      <c r="F163" s="4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>
      <c r="A164" s="1"/>
      <c r="B164" s="1"/>
      <c r="C164" s="1"/>
      <c r="D164" s="43"/>
      <c r="E164" s="43"/>
      <c r="F164" s="4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>
      <c r="A165" s="1"/>
      <c r="B165" s="1"/>
      <c r="C165" s="1"/>
      <c r="D165" s="43"/>
      <c r="E165" s="43"/>
      <c r="F165" s="4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>
      <c r="A166" s="1"/>
      <c r="B166" s="1"/>
      <c r="C166" s="1"/>
      <c r="D166" s="43"/>
      <c r="E166" s="43"/>
      <c r="F166" s="4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>
      <c r="A167" s="1"/>
      <c r="B167" s="1"/>
      <c r="C167" s="1"/>
      <c r="D167" s="43"/>
      <c r="E167" s="43"/>
      <c r="F167" s="4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>
      <c r="A168" s="1"/>
      <c r="B168" s="1"/>
      <c r="C168" s="1"/>
      <c r="D168" s="43"/>
      <c r="E168" s="43"/>
      <c r="F168" s="4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>
      <c r="A169" s="1"/>
      <c r="B169" s="1"/>
      <c r="C169" s="1"/>
      <c r="D169" s="43"/>
      <c r="E169" s="43"/>
      <c r="F169" s="4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>
      <c r="A170" s="1"/>
      <c r="B170" s="1"/>
      <c r="C170" s="1"/>
      <c r="D170" s="43"/>
      <c r="E170" s="43"/>
      <c r="F170" s="4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>
      <c r="A171" s="1"/>
      <c r="B171" s="1"/>
      <c r="C171" s="1"/>
      <c r="D171" s="43"/>
      <c r="E171" s="43"/>
      <c r="F171" s="4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>
      <c r="A172" s="1"/>
      <c r="B172" s="1"/>
      <c r="C172" s="1"/>
      <c r="D172" s="43"/>
      <c r="E172" s="43"/>
      <c r="F172" s="4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>
      <c r="A173" s="1"/>
      <c r="B173" s="1"/>
      <c r="C173" s="1"/>
      <c r="D173" s="43"/>
      <c r="E173" s="43"/>
      <c r="F173" s="4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>
      <c r="A174" s="1"/>
      <c r="B174" s="1"/>
      <c r="C174" s="1"/>
      <c r="D174" s="43"/>
      <c r="E174" s="43"/>
      <c r="F174" s="4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>
      <c r="A175" s="1"/>
      <c r="B175" s="1"/>
      <c r="C175" s="1"/>
      <c r="D175" s="43"/>
      <c r="E175" s="43"/>
      <c r="F175" s="4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>
      <c r="A176" s="1"/>
      <c r="B176" s="1"/>
      <c r="C176" s="1"/>
      <c r="D176" s="43"/>
      <c r="E176" s="43"/>
      <c r="F176" s="4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>
      <c r="A177" s="1"/>
      <c r="B177" s="1"/>
      <c r="C177" s="1"/>
      <c r="D177" s="43"/>
      <c r="E177" s="43"/>
      <c r="F177" s="4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>
      <c r="A178" s="1"/>
      <c r="B178" s="1"/>
      <c r="C178" s="1"/>
      <c r="D178" s="43"/>
      <c r="E178" s="43"/>
      <c r="F178" s="4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>
      <c r="A179" s="1"/>
      <c r="B179" s="1"/>
      <c r="C179" s="1"/>
      <c r="D179" s="43"/>
      <c r="E179" s="43"/>
      <c r="F179" s="4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>
      <c r="A180" s="1"/>
      <c r="B180" s="1"/>
      <c r="C180" s="1"/>
      <c r="D180" s="43"/>
      <c r="E180" s="43"/>
      <c r="F180" s="4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>
      <c r="A181" s="1"/>
      <c r="B181" s="1"/>
      <c r="C181" s="1"/>
      <c r="D181" s="43"/>
      <c r="E181" s="43"/>
      <c r="F181" s="4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>
      <c r="A182" s="1"/>
      <c r="B182" s="1"/>
      <c r="C182" s="1"/>
      <c r="D182" s="43"/>
      <c r="E182" s="43"/>
      <c r="F182" s="4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>
      <c r="A183" s="1"/>
      <c r="B183" s="1"/>
      <c r="C183" s="1"/>
      <c r="D183" s="43"/>
      <c r="E183" s="43"/>
      <c r="F183" s="4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>
      <c r="A184" s="1"/>
      <c r="B184" s="1"/>
      <c r="C184" s="1"/>
      <c r="D184" s="43"/>
      <c r="E184" s="43"/>
      <c r="F184" s="4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>
      <c r="A185" s="1"/>
      <c r="B185" s="1"/>
      <c r="C185" s="1"/>
      <c r="D185" s="43"/>
      <c r="E185" s="43"/>
      <c r="F185" s="4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>
      <c r="A186" s="1"/>
      <c r="B186" s="1"/>
      <c r="C186" s="1"/>
      <c r="D186" s="43"/>
      <c r="E186" s="43"/>
      <c r="F186" s="4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>
      <c r="A187" s="1"/>
      <c r="B187" s="1"/>
      <c r="C187" s="1"/>
      <c r="D187" s="43"/>
      <c r="E187" s="43"/>
      <c r="F187" s="4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>
      <c r="A188" s="1"/>
      <c r="B188" s="1"/>
      <c r="C188" s="1"/>
      <c r="D188" s="43"/>
      <c r="E188" s="43"/>
      <c r="F188" s="4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>
      <c r="A189" s="1"/>
      <c r="B189" s="1"/>
      <c r="C189" s="1"/>
      <c r="D189" s="43"/>
      <c r="E189" s="43"/>
      <c r="F189" s="4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>
      <c r="A190" s="1"/>
      <c r="B190" s="1"/>
      <c r="C190" s="1"/>
      <c r="D190" s="43"/>
      <c r="E190" s="43"/>
      <c r="F190" s="4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>
      <c r="A191" s="1"/>
      <c r="B191" s="1"/>
      <c r="C191" s="1"/>
      <c r="D191" s="43"/>
      <c r="E191" s="43"/>
      <c r="F191" s="4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>
      <c r="A192" s="1"/>
      <c r="B192" s="1"/>
      <c r="C192" s="1"/>
      <c r="D192" s="43"/>
      <c r="E192" s="43"/>
      <c r="F192" s="4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>
      <c r="A193" s="1"/>
      <c r="B193" s="1"/>
      <c r="C193" s="1"/>
      <c r="D193" s="43"/>
      <c r="E193" s="43"/>
      <c r="F193" s="4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>
      <c r="A194" s="1"/>
      <c r="B194" s="1"/>
      <c r="C194" s="1"/>
      <c r="D194" s="43"/>
      <c r="E194" s="43"/>
      <c r="F194" s="4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>
      <c r="A195" s="1"/>
      <c r="B195" s="1"/>
      <c r="C195" s="1"/>
      <c r="D195" s="43"/>
      <c r="E195" s="43"/>
      <c r="F195" s="4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>
      <c r="A196" s="1"/>
      <c r="B196" s="1"/>
      <c r="C196" s="1"/>
      <c r="D196" s="43"/>
      <c r="E196" s="43"/>
      <c r="F196" s="4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>
      <c r="A197" s="1"/>
      <c r="B197" s="1"/>
      <c r="C197" s="1"/>
      <c r="D197" s="43"/>
      <c r="E197" s="43"/>
      <c r="F197" s="4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>
      <c r="A198" s="1"/>
      <c r="B198" s="1"/>
      <c r="C198" s="1"/>
      <c r="D198" s="43"/>
      <c r="E198" s="43"/>
      <c r="F198" s="4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>
      <c r="A199" s="1"/>
      <c r="B199" s="1"/>
      <c r="C199" s="1"/>
      <c r="D199" s="43"/>
      <c r="E199" s="43"/>
      <c r="F199" s="4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>
      <c r="A200" s="1"/>
      <c r="B200" s="1"/>
      <c r="C200" s="1"/>
      <c r="D200" s="43"/>
      <c r="E200" s="43"/>
      <c r="F200" s="4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>
      <c r="A201" s="1"/>
      <c r="B201" s="1"/>
      <c r="C201" s="1"/>
      <c r="D201" s="43"/>
      <c r="E201" s="43"/>
      <c r="F201" s="4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>
      <c r="A202" s="1"/>
      <c r="B202" s="1"/>
      <c r="C202" s="1"/>
      <c r="D202" s="43"/>
      <c r="E202" s="43"/>
      <c r="F202" s="4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>
      <c r="A203" s="1"/>
      <c r="B203" s="1"/>
      <c r="C203" s="1"/>
      <c r="D203" s="43"/>
      <c r="E203" s="43"/>
      <c r="F203" s="4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>
      <c r="A204" s="1"/>
      <c r="B204" s="1"/>
      <c r="C204" s="1"/>
      <c r="D204" s="43"/>
      <c r="E204" s="43"/>
      <c r="F204" s="4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>
      <c r="A205" s="1"/>
      <c r="B205" s="1"/>
      <c r="C205" s="1"/>
      <c r="D205" s="43"/>
      <c r="E205" s="43"/>
      <c r="F205" s="4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>
      <c r="A206" s="1"/>
      <c r="B206" s="1"/>
      <c r="C206" s="1"/>
      <c r="D206" s="43"/>
      <c r="E206" s="43"/>
      <c r="F206" s="4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>
      <c r="A207" s="1"/>
      <c r="B207" s="1"/>
      <c r="C207" s="1"/>
      <c r="D207" s="43"/>
      <c r="E207" s="43"/>
      <c r="F207" s="4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>
      <c r="A208" s="1"/>
      <c r="B208" s="1"/>
      <c r="C208" s="1"/>
      <c r="D208" s="43"/>
      <c r="E208" s="43"/>
      <c r="F208" s="4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>
      <c r="A209" s="1"/>
      <c r="B209" s="1"/>
      <c r="C209" s="1"/>
      <c r="D209" s="43"/>
      <c r="E209" s="43"/>
      <c r="F209" s="4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>
      <c r="A210" s="1"/>
      <c r="B210" s="1"/>
      <c r="C210" s="1"/>
      <c r="D210" s="43"/>
      <c r="E210" s="43"/>
      <c r="F210" s="4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>
      <c r="A211" s="1"/>
      <c r="B211" s="1"/>
      <c r="C211" s="1"/>
      <c r="D211" s="43"/>
      <c r="E211" s="43"/>
      <c r="F211" s="4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>
      <c r="A212" s="1"/>
      <c r="B212" s="1"/>
      <c r="C212" s="1"/>
      <c r="D212" s="43"/>
      <c r="E212" s="43"/>
      <c r="F212" s="4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>
      <c r="A213" s="1"/>
      <c r="B213" s="1"/>
      <c r="C213" s="1"/>
      <c r="D213" s="43"/>
      <c r="E213" s="43"/>
      <c r="F213" s="4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>
      <c r="A214" s="1"/>
      <c r="B214" s="1"/>
      <c r="C214" s="1"/>
      <c r="D214" s="43"/>
      <c r="E214" s="43"/>
      <c r="F214" s="4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>
      <c r="A215" s="1"/>
      <c r="B215" s="1"/>
      <c r="C215" s="1"/>
      <c r="D215" s="43"/>
      <c r="E215" s="43"/>
      <c r="F215" s="4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>
      <c r="A216" s="1"/>
      <c r="B216" s="1"/>
      <c r="C216" s="1"/>
      <c r="D216" s="43"/>
      <c r="E216" s="43"/>
      <c r="F216" s="4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>
      <c r="A217" s="1"/>
      <c r="B217" s="1"/>
      <c r="C217" s="1"/>
      <c r="D217" s="43"/>
      <c r="E217" s="43"/>
      <c r="F217" s="4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>
      <c r="A218" s="1"/>
      <c r="B218" s="1"/>
      <c r="C218" s="1"/>
      <c r="D218" s="43"/>
      <c r="E218" s="43"/>
      <c r="F218" s="4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>
      <c r="A219" s="1"/>
      <c r="B219" s="1"/>
      <c r="C219" s="1"/>
      <c r="D219" s="43"/>
      <c r="E219" s="43"/>
      <c r="F219" s="4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>
      <c r="A220" s="1"/>
      <c r="B220" s="1"/>
      <c r="C220" s="1"/>
      <c r="D220" s="43"/>
      <c r="E220" s="43"/>
      <c r="F220" s="4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>
      <c r="A221" s="1"/>
      <c r="B221" s="1"/>
      <c r="C221" s="1"/>
      <c r="D221" s="43"/>
      <c r="E221" s="43"/>
      <c r="F221" s="4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>
      <c r="A222" s="1"/>
      <c r="B222" s="1"/>
      <c r="C222" s="1"/>
      <c r="D222" s="43"/>
      <c r="E222" s="43"/>
      <c r="F222" s="4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>
      <c r="A223" s="1"/>
      <c r="B223" s="1"/>
      <c r="C223" s="1"/>
      <c r="D223" s="43"/>
      <c r="E223" s="43"/>
      <c r="F223" s="4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customHeight="1">
      <c r="A224" s="1"/>
      <c r="B224" s="1"/>
      <c r="C224" s="1"/>
      <c r="D224" s="43"/>
      <c r="E224" s="43"/>
      <c r="F224" s="4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5" customHeight="1">
      <c r="A225" s="1"/>
      <c r="B225" s="1"/>
      <c r="C225" s="1"/>
      <c r="D225" s="43"/>
      <c r="E225" s="43"/>
      <c r="F225" s="4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5" customHeight="1">
      <c r="A226" s="1"/>
      <c r="B226" s="1"/>
      <c r="C226" s="1"/>
      <c r="D226" s="43"/>
      <c r="E226" s="43"/>
      <c r="F226" s="4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5" customHeight="1">
      <c r="A227" s="1"/>
      <c r="B227" s="1"/>
      <c r="C227" s="1"/>
      <c r="D227" s="43"/>
      <c r="E227" s="43"/>
      <c r="F227" s="4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5" customHeight="1">
      <c r="A228" s="1"/>
      <c r="B228" s="1"/>
      <c r="C228" s="1"/>
      <c r="D228" s="43"/>
      <c r="E228" s="43"/>
      <c r="F228" s="4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5" customHeight="1">
      <c r="A229" s="1"/>
      <c r="B229" s="1"/>
      <c r="C229" s="1"/>
      <c r="D229" s="43"/>
      <c r="E229" s="43"/>
      <c r="F229" s="4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5" customHeight="1">
      <c r="A230" s="1"/>
      <c r="B230" s="1"/>
      <c r="C230" s="1"/>
      <c r="D230" s="43"/>
      <c r="E230" s="43"/>
      <c r="F230" s="4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5" customHeight="1">
      <c r="A231" s="1"/>
      <c r="B231" s="1"/>
      <c r="C231" s="1"/>
      <c r="D231" s="43"/>
      <c r="E231" s="43"/>
      <c r="F231" s="4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5" customHeight="1">
      <c r="A232" s="1"/>
      <c r="B232" s="1"/>
      <c r="C232" s="1"/>
      <c r="D232" s="43"/>
      <c r="E232" s="43"/>
      <c r="F232" s="4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5" customHeight="1">
      <c r="A233" s="1"/>
      <c r="B233" s="1"/>
      <c r="C233" s="1"/>
      <c r="D233" s="43"/>
      <c r="E233" s="43"/>
      <c r="F233" s="4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5" customHeight="1">
      <c r="A234" s="1"/>
      <c r="B234" s="1"/>
      <c r="C234" s="1"/>
      <c r="D234" s="43"/>
      <c r="E234" s="43"/>
      <c r="F234" s="4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5" customHeight="1">
      <c r="A235" s="1"/>
      <c r="B235" s="1"/>
      <c r="C235" s="1"/>
      <c r="D235" s="43"/>
      <c r="E235" s="43"/>
      <c r="F235" s="4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5" customHeight="1">
      <c r="A236" s="1"/>
      <c r="B236" s="1"/>
      <c r="C236" s="1"/>
      <c r="D236" s="43"/>
      <c r="E236" s="43"/>
      <c r="F236" s="4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5">
    <mergeCell ref="B2:I2"/>
    <mergeCell ref="B6:G6"/>
    <mergeCell ref="B24:E24"/>
    <mergeCell ref="G24:K24"/>
    <mergeCell ref="G25:K28"/>
  </mergeCells>
  <hyperlinks>
    <hyperlink ref="G29" r:id="rId1" xr:uid="{00000000-0004-0000-0100-000000000000}"/>
  </hyperlinks>
  <pageMargins left="0.78749999999999998" right="0.78749999999999998" top="1.05277777777778" bottom="1.05277777777778" header="0" footer="0"/>
  <pageSetup paperSize="9" orientation="portrait"/>
  <headerFooter>
    <oddHeader>&amp;C&amp;A</oddHeader>
    <oddFooter>&amp;CPágina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'BANCO DE DADOS'!$B$9:$B$151</xm:f>
          </x14:formula1>
          <xm:sqref>B8:B22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workbookViewId="0">
      <selection activeCell="E27" sqref="E27"/>
    </sheetView>
  </sheetViews>
  <sheetFormatPr defaultColWidth="14.42578125" defaultRowHeight="15" customHeight="1"/>
  <cols>
    <col min="1" max="1" width="3.5703125" customWidth="1"/>
    <col min="2" max="2" width="34.5703125" customWidth="1"/>
    <col min="3" max="3" width="14" customWidth="1"/>
    <col min="4" max="4" width="12" customWidth="1"/>
    <col min="5" max="5" width="34.7109375" customWidth="1"/>
    <col min="6" max="26" width="12" customWidth="1"/>
  </cols>
  <sheetData>
    <row r="1" spans="1:26" ht="16.5" customHeight="1">
      <c r="A1" s="1"/>
      <c r="B1" s="2" t="s">
        <v>0</v>
      </c>
      <c r="C1" s="3"/>
      <c r="D1" s="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" customHeight="1">
      <c r="A2" s="1"/>
      <c r="B2" s="64" t="s">
        <v>1</v>
      </c>
      <c r="C2" s="65"/>
      <c r="D2" s="65"/>
      <c r="E2" s="65"/>
      <c r="F2" s="65"/>
      <c r="G2" s="65"/>
      <c r="H2" s="65"/>
      <c r="I2" s="6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customHeight="1">
      <c r="A3" s="1"/>
      <c r="B3" s="5" t="s">
        <v>2</v>
      </c>
      <c r="C3" s="3"/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>
      <c r="A4" s="1"/>
      <c r="B4" s="5" t="s">
        <v>35</v>
      </c>
      <c r="C4" s="3"/>
      <c r="D4" s="4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>
      <c r="A5" s="1"/>
      <c r="B5" s="47"/>
      <c r="C5" s="48"/>
      <c r="D5" s="43"/>
      <c r="E5" s="43"/>
      <c r="F5" s="4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.75">
      <c r="A6" s="1"/>
      <c r="B6" s="82" t="s">
        <v>36</v>
      </c>
      <c r="C6" s="69"/>
      <c r="D6" s="43"/>
      <c r="E6" s="81" t="s">
        <v>6</v>
      </c>
      <c r="F6" s="65"/>
      <c r="G6" s="65"/>
      <c r="H6" s="65"/>
      <c r="I6" s="6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>
      <c r="A7" s="1"/>
      <c r="B7" s="49" t="s">
        <v>27</v>
      </c>
      <c r="C7" s="50">
        <f>SUM(DIFUSOR!G8:G22)</f>
        <v>52.1</v>
      </c>
      <c r="D7" s="43"/>
      <c r="E7" s="70" t="s">
        <v>12</v>
      </c>
      <c r="F7" s="71"/>
      <c r="G7" s="71"/>
      <c r="H7" s="71"/>
      <c r="I7" s="72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5" customHeight="1">
      <c r="A8" s="1"/>
      <c r="B8" s="51" t="s">
        <v>31</v>
      </c>
      <c r="C8" s="52">
        <f>SUM(DIFUSOR!E26:E28)</f>
        <v>0</v>
      </c>
      <c r="D8" s="43"/>
      <c r="E8" s="73"/>
      <c r="F8" s="74"/>
      <c r="G8" s="74"/>
      <c r="H8" s="74"/>
      <c r="I8" s="75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5" customHeight="1">
      <c r="A9" s="1"/>
      <c r="B9" s="53" t="s">
        <v>37</v>
      </c>
      <c r="C9" s="54">
        <f>C7+C8</f>
        <v>52.1</v>
      </c>
      <c r="D9" s="43"/>
      <c r="E9" s="73"/>
      <c r="F9" s="74"/>
      <c r="G9" s="74"/>
      <c r="H9" s="74"/>
      <c r="I9" s="75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5" customHeight="1">
      <c r="A10" s="1"/>
      <c r="B10" s="1"/>
      <c r="C10" s="1"/>
      <c r="D10" s="1"/>
      <c r="E10" s="76"/>
      <c r="F10" s="77"/>
      <c r="G10" s="77"/>
      <c r="H10" s="77"/>
      <c r="I10" s="78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5" customHeight="1">
      <c r="A11" s="1"/>
      <c r="B11" s="82" t="s">
        <v>38</v>
      </c>
      <c r="C11" s="69"/>
      <c r="D11" s="1"/>
      <c r="E11" s="17" t="s">
        <v>19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5" customHeight="1">
      <c r="A12" s="1"/>
      <c r="B12" s="49" t="s">
        <v>36</v>
      </c>
      <c r="C12" s="50">
        <f>C9</f>
        <v>52.1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.5" customHeight="1">
      <c r="A13" s="1"/>
      <c r="B13" s="51" t="s">
        <v>39</v>
      </c>
      <c r="C13" s="55">
        <v>12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5" customHeight="1">
      <c r="A14" s="1"/>
      <c r="B14" s="53" t="s">
        <v>40</v>
      </c>
      <c r="C14" s="54">
        <f>IF(C13&lt;&gt;0, C12/C13, "")</f>
        <v>4.3416666666666668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5" customHeight="1">
      <c r="A16" s="1"/>
      <c r="B16" s="82" t="s">
        <v>41</v>
      </c>
      <c r="C16" s="69"/>
      <c r="D16" s="1"/>
      <c r="E16" s="82" t="s">
        <v>41</v>
      </c>
      <c r="F16" s="69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5" customHeight="1">
      <c r="A17" s="1"/>
      <c r="B17" s="49" t="s">
        <v>42</v>
      </c>
      <c r="C17" s="56">
        <v>0.5</v>
      </c>
      <c r="D17" s="84" t="s">
        <v>43</v>
      </c>
      <c r="E17" s="49" t="s">
        <v>44</v>
      </c>
      <c r="F17" s="57">
        <v>5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5" customHeight="1">
      <c r="A18" s="1"/>
      <c r="B18" s="51" t="s">
        <v>45</v>
      </c>
      <c r="C18" s="52">
        <f>(C14/(1-C17))*C17</f>
        <v>4.3416666666666668</v>
      </c>
      <c r="D18" s="85"/>
      <c r="E18" s="51" t="s">
        <v>46</v>
      </c>
      <c r="F18" s="58">
        <f>1-(C14/F17)</f>
        <v>0.1316666666666666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5" customHeight="1">
      <c r="A19" s="1"/>
      <c r="B19" s="53" t="s">
        <v>47</v>
      </c>
      <c r="C19" s="54">
        <f>C14+C18</f>
        <v>8.6833333333333336</v>
      </c>
      <c r="D19" s="1"/>
      <c r="E19" s="53" t="s">
        <v>45</v>
      </c>
      <c r="F19" s="54">
        <f>F17-C14</f>
        <v>0.65833333333333321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>
      <c r="A20" s="1"/>
      <c r="B20" s="59"/>
      <c r="C20" s="59"/>
      <c r="D20" s="59"/>
      <c r="E20" s="59"/>
      <c r="F20" s="59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1">
      <c r="A22" s="1"/>
      <c r="B22" s="83" t="s">
        <v>48</v>
      </c>
      <c r="C22" s="6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5" customHeight="1">
      <c r="A23" s="1"/>
      <c r="B23" s="60" t="s">
        <v>49</v>
      </c>
      <c r="C23" s="50">
        <f>C9</f>
        <v>52.1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5" customHeight="1">
      <c r="A24" s="1"/>
      <c r="B24" s="61" t="s">
        <v>50</v>
      </c>
      <c r="C24" s="52">
        <f>C19*C13</f>
        <v>104.2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5" customHeight="1">
      <c r="A25" s="1"/>
      <c r="B25" s="53" t="s">
        <v>48</v>
      </c>
      <c r="C25" s="54">
        <f>C24-C23</f>
        <v>52.1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/>
    <row r="227" spans="1:26" ht="15.75" customHeight="1"/>
    <row r="228" spans="1:26" ht="15.75" customHeight="1"/>
    <row r="229" spans="1:26" ht="15.75" customHeight="1"/>
    <row r="230" spans="1:26" ht="15.75" customHeight="1"/>
    <row r="231" spans="1:26" ht="15.75" customHeight="1"/>
    <row r="232" spans="1:26" ht="15.75" customHeight="1"/>
    <row r="233" spans="1:26" ht="15.75" customHeight="1"/>
    <row r="234" spans="1:26" ht="15.75" customHeight="1"/>
    <row r="235" spans="1:26" ht="15.75" customHeight="1"/>
    <row r="236" spans="1:26" ht="15.75" customHeight="1"/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9">
    <mergeCell ref="B16:C16"/>
    <mergeCell ref="B22:C22"/>
    <mergeCell ref="B2:I2"/>
    <mergeCell ref="B6:C6"/>
    <mergeCell ref="E6:I6"/>
    <mergeCell ref="E7:I10"/>
    <mergeCell ref="B11:C11"/>
    <mergeCell ref="E16:F16"/>
    <mergeCell ref="D17:D18"/>
  </mergeCells>
  <hyperlinks>
    <hyperlink ref="E11" r:id="rId1" xr:uid="{00000000-0004-0000-0200-000000000000}"/>
  </hyperlinks>
  <pageMargins left="0.78749999999999998" right="0.78749999999999998" top="1.05277777777778" bottom="1.05277777777778" header="0" footer="0"/>
  <pageSetup paperSize="9" orientation="portrait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BANCO DE DADOS</vt:lpstr>
      <vt:lpstr>DIFUSOR</vt:lpstr>
      <vt:lpstr>CUSTO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Unidade Copacabana</cp:lastModifiedBy>
  <dcterms:created xsi:type="dcterms:W3CDTF">2020-04-27T14:42:32Z</dcterms:created>
  <dcterms:modified xsi:type="dcterms:W3CDTF">2024-09-07T00:15:38Z</dcterms:modified>
</cp:coreProperties>
</file>