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13_ncr:1_{263AFCDE-8D4F-4D70-8568-C046B1787E2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Exercicios" sheetId="2" r:id="rId2"/>
  </sheets>
  <calcPr calcId="191029"/>
</workbook>
</file>

<file path=xl/calcChain.xml><?xml version="1.0" encoding="utf-8"?>
<calcChain xmlns="http://schemas.openxmlformats.org/spreadsheetml/2006/main">
  <c r="F34" i="1" l="1"/>
  <c r="I34" i="1"/>
  <c r="H34" i="1"/>
  <c r="E34" i="1"/>
  <c r="D34" i="1"/>
  <c r="Q7" i="1"/>
  <c r="C34" i="1"/>
  <c r="B34" i="1"/>
</calcChain>
</file>

<file path=xl/sharedStrings.xml><?xml version="1.0" encoding="utf-8"?>
<sst xmlns="http://schemas.openxmlformats.org/spreadsheetml/2006/main" count="297" uniqueCount="195">
  <si>
    <t>Produto_ID</t>
  </si>
  <si>
    <t>Nome_Produto</t>
  </si>
  <si>
    <t>Categoria</t>
  </si>
  <si>
    <t>Preço_Unitário</t>
  </si>
  <si>
    <t>Quantidade_Estoque</t>
  </si>
  <si>
    <t>Quantidade_Vendida</t>
  </si>
  <si>
    <t>Data_Entrada</t>
  </si>
  <si>
    <t>Data_Venda</t>
  </si>
  <si>
    <t>Fornecedor</t>
  </si>
  <si>
    <t>Custo_Unitário</t>
  </si>
  <si>
    <t>Lucro_Unitário</t>
  </si>
  <si>
    <t>Desconto</t>
  </si>
  <si>
    <t>Valor_Total_Venda</t>
  </si>
  <si>
    <t>Forma_Pagamento</t>
  </si>
  <si>
    <t>Vendedor</t>
  </si>
  <si>
    <t>P001</t>
  </si>
  <si>
    <t>Produto_1</t>
  </si>
  <si>
    <t>Eletrônicos</t>
  </si>
  <si>
    <t>01/01/2024</t>
  </si>
  <si>
    <t>01/02/2024</t>
  </si>
  <si>
    <t>Fornecedor_1</t>
  </si>
  <si>
    <t>Dinheiro</t>
  </si>
  <si>
    <t>Vendedor_1</t>
  </si>
  <si>
    <t>P002</t>
  </si>
  <si>
    <t>Produto_2</t>
  </si>
  <si>
    <t>Roupas</t>
  </si>
  <si>
    <t>02/01/2024</t>
  </si>
  <si>
    <t>02/02/2024</t>
  </si>
  <si>
    <t>Fornecedor_2</t>
  </si>
  <si>
    <t>Cartão</t>
  </si>
  <si>
    <t>Vendedor_2</t>
  </si>
  <si>
    <t>P003</t>
  </si>
  <si>
    <t>Produto_3</t>
  </si>
  <si>
    <t>Alimentos</t>
  </si>
  <si>
    <t>03/01/2024</t>
  </si>
  <si>
    <t>03/02/2024</t>
  </si>
  <si>
    <t>Fornecedor_3</t>
  </si>
  <si>
    <t>Pix</t>
  </si>
  <si>
    <t>Vendedor_3</t>
  </si>
  <si>
    <t>P004</t>
  </si>
  <si>
    <t>Produto_4</t>
  </si>
  <si>
    <t>Bebidas</t>
  </si>
  <si>
    <t>04/01/2024</t>
  </si>
  <si>
    <t>04/02/2024</t>
  </si>
  <si>
    <t>Fornecedor_4</t>
  </si>
  <si>
    <t>Vendedor_4</t>
  </si>
  <si>
    <t>P005</t>
  </si>
  <si>
    <t>Produto_5</t>
  </si>
  <si>
    <t>Móveis</t>
  </si>
  <si>
    <t>05/01/2024</t>
  </si>
  <si>
    <t>05/02/2024</t>
  </si>
  <si>
    <t>Fornecedor_5</t>
  </si>
  <si>
    <t>P006</t>
  </si>
  <si>
    <t>Produto_6</t>
  </si>
  <si>
    <t>Livros</t>
  </si>
  <si>
    <t>06/01/2024</t>
  </si>
  <si>
    <t>06/02/2024</t>
  </si>
  <si>
    <t>P007</t>
  </si>
  <si>
    <t>Produto_7</t>
  </si>
  <si>
    <t>07/01/2024</t>
  </si>
  <si>
    <t>07/02/2024</t>
  </si>
  <si>
    <t>P008</t>
  </si>
  <si>
    <t>Produto_8</t>
  </si>
  <si>
    <t>08/01/2024</t>
  </si>
  <si>
    <t>08/02/2024</t>
  </si>
  <si>
    <t>P009</t>
  </si>
  <si>
    <t>Produto_9</t>
  </si>
  <si>
    <t>09/01/2024</t>
  </si>
  <si>
    <t>09/02/2024</t>
  </si>
  <si>
    <t>P010</t>
  </si>
  <si>
    <t>Produto_10</t>
  </si>
  <si>
    <t>10/01/2024</t>
  </si>
  <si>
    <t>10/02/2024</t>
  </si>
  <si>
    <t>P011</t>
  </si>
  <si>
    <t>Produto_11</t>
  </si>
  <si>
    <t>11/01/2024</t>
  </si>
  <si>
    <t>11/02/2024</t>
  </si>
  <si>
    <t>P012</t>
  </si>
  <si>
    <t>Produto_12</t>
  </si>
  <si>
    <t>12/01/2024</t>
  </si>
  <si>
    <t>12/02/2024</t>
  </si>
  <si>
    <t>P013</t>
  </si>
  <si>
    <t>Produto_13</t>
  </si>
  <si>
    <t>13/01/2024</t>
  </si>
  <si>
    <t>13/02/2024</t>
  </si>
  <si>
    <t>P014</t>
  </si>
  <si>
    <t>Produto_14</t>
  </si>
  <si>
    <t>14/01/2024</t>
  </si>
  <si>
    <t>14/02/2024</t>
  </si>
  <si>
    <t>P015</t>
  </si>
  <si>
    <t>Produto_15</t>
  </si>
  <si>
    <t>15/01/2024</t>
  </si>
  <si>
    <t>15/02/2024</t>
  </si>
  <si>
    <t>P016</t>
  </si>
  <si>
    <t>Produto_16</t>
  </si>
  <si>
    <t>16/01/2024</t>
  </si>
  <si>
    <t>16/02/2024</t>
  </si>
  <si>
    <t>P017</t>
  </si>
  <si>
    <t>Produto_17</t>
  </si>
  <si>
    <t>17/01/2024</t>
  </si>
  <si>
    <t>17/02/2024</t>
  </si>
  <si>
    <t>P018</t>
  </si>
  <si>
    <t>Produto_18</t>
  </si>
  <si>
    <t>18/01/2024</t>
  </si>
  <si>
    <t>18/02/2024</t>
  </si>
  <si>
    <t>P019</t>
  </si>
  <si>
    <t>Produto_19</t>
  </si>
  <si>
    <t>19/01/2024</t>
  </si>
  <si>
    <t>19/02/2024</t>
  </si>
  <si>
    <t>P020</t>
  </si>
  <si>
    <t>Produto_20</t>
  </si>
  <si>
    <t>20/01/2024</t>
  </si>
  <si>
    <t>20/02/2024</t>
  </si>
  <si>
    <t>P021</t>
  </si>
  <si>
    <t>Produto_21</t>
  </si>
  <si>
    <t>21/01/2024</t>
  </si>
  <si>
    <t>21/02/2024</t>
  </si>
  <si>
    <t>P022</t>
  </si>
  <si>
    <t>Produto_22</t>
  </si>
  <si>
    <t>22/01/2024</t>
  </si>
  <si>
    <t>22/02/2024</t>
  </si>
  <si>
    <t>P023</t>
  </si>
  <si>
    <t>Produto_23</t>
  </si>
  <si>
    <t>23/01/2024</t>
  </si>
  <si>
    <t>23/02/2024</t>
  </si>
  <si>
    <t>P024</t>
  </si>
  <si>
    <t>Produto_24</t>
  </si>
  <si>
    <t>24/01/2024</t>
  </si>
  <si>
    <t>24/02/2024</t>
  </si>
  <si>
    <t>P025</t>
  </si>
  <si>
    <t>Produto_25</t>
  </si>
  <si>
    <t>25/01/2024</t>
  </si>
  <si>
    <t>25/02/2024</t>
  </si>
  <si>
    <t>P026</t>
  </si>
  <si>
    <t>Produto_26</t>
  </si>
  <si>
    <t>26/01/2024</t>
  </si>
  <si>
    <t>26/02/2024</t>
  </si>
  <si>
    <t>P027</t>
  </si>
  <si>
    <t>Produto_27</t>
  </si>
  <si>
    <t>27/01/2024</t>
  </si>
  <si>
    <t>27/02/2024</t>
  </si>
  <si>
    <t>P028</t>
  </si>
  <si>
    <t>Produto_28</t>
  </si>
  <si>
    <t>28/01/2024</t>
  </si>
  <si>
    <t>28/02/2024</t>
  </si>
  <si>
    <t>P029</t>
  </si>
  <si>
    <t>Produto_29</t>
  </si>
  <si>
    <t>29/01/2024</t>
  </si>
  <si>
    <t>29/02/2024</t>
  </si>
  <si>
    <t>P030</t>
  </si>
  <si>
    <t>Produto_30</t>
  </si>
  <si>
    <t>30/01/2024</t>
  </si>
  <si>
    <t>01/03/2024</t>
  </si>
  <si>
    <t>Exercícios</t>
  </si>
  <si>
    <t>1. Calcule a soma total dos valores na coluna 'Quantidade_Vendida'.</t>
  </si>
  <si>
    <t>2. Encontre a média dos valores na coluna 'Preço_Unitário'.</t>
  </si>
  <si>
    <t>3. Determine o valor máximo na coluna 'Quantidade_Estoque'.</t>
  </si>
  <si>
    <t>4. Qual é o segundo maior valor na coluna 'Lucro_Unitário'?</t>
  </si>
  <si>
    <t>5. Encontre o menor valor na coluna 'Desconto'.</t>
  </si>
  <si>
    <t>7. Calcule a soma total dos valores na coluna 'Valor_Total_Venda'.</t>
  </si>
  <si>
    <t>8. Encontre a média dos valores na coluna 'Custo_Unitário'.</t>
  </si>
  <si>
    <t>9. Determine o valor máximo na coluna 'Quantidade_Vendida'.</t>
  </si>
  <si>
    <t>10. Qual é o terceiro maior valor na coluna 'Preço_Unitário'?</t>
  </si>
  <si>
    <t>11. Encontre o menor valor na coluna 'Lucro_Unitário'.</t>
  </si>
  <si>
    <t>13. Calcule a soma total dos valores na coluna 'Desconto'.</t>
  </si>
  <si>
    <t>14. Encontre a média dos valores na coluna 'Lucro_Unitário'.</t>
  </si>
  <si>
    <t>15. Determine o valor máximo na coluna 'Valor_Total_Venda'.</t>
  </si>
  <si>
    <t>16. Qual é o quarto maior valor na coluna 'Quantidade_Estoque'?</t>
  </si>
  <si>
    <t>17. Encontre o menor valor na coluna 'Custo_Unitário'.</t>
  </si>
  <si>
    <t>19. Calcule a soma total dos valores na coluna 'Custo_Unitário'.</t>
  </si>
  <si>
    <t>20. Encontre a média dos valores na coluna 'Quantidade_Estoque'.</t>
  </si>
  <si>
    <t>21. Determine o valor máximo na coluna 'Desconto'.</t>
  </si>
  <si>
    <t>22. Qual é o quinto maior valor na coluna 'Lucro_Unitário'?</t>
  </si>
  <si>
    <t>23. Encontre o menor valor na coluna 'Quantidade_Vendida'.</t>
  </si>
  <si>
    <t>25. Calcule a soma total dos valores na coluna 'Lucro_Unitário'.</t>
  </si>
  <si>
    <t>24. Utilize a função SE para verificar se o 'Custo_Unitário' do 'produto 3' é maior que 15. Se for, retorne 'Caro'; caso contrário, retorne 'Barato'.</t>
  </si>
  <si>
    <t>18. Utilize a função SE para verificar se o 'Valor_Total_Venda' do 'produto 5' é maior que 200. Se for, retorne 'Alta Venda'; caso contrário, retorne 'Venda Comum'.</t>
  </si>
  <si>
    <t>12. Utilize a função SE para verificar se a 'Quantidade_Estoque' do 'produto 10' é menor que 10. Se for, retorne 'Baixa'; caso contrário, retorne 'Adequada'.</t>
  </si>
  <si>
    <t>6. Utilize a função SE para verificar se o 'Preço_Unitário' do 'produto 8' é maior que 20. Se for, retorne 'Alto'; caso contrário, retorne 'Baixo'.</t>
  </si>
  <si>
    <t>Total Média preço Unitário</t>
  </si>
  <si>
    <t>Valor Máximo qnt estoque</t>
  </si>
  <si>
    <t>1.Total qnt vendas</t>
  </si>
  <si>
    <t>2.Total Média preço Unitário</t>
  </si>
  <si>
    <t>3.valor Máximo Quantidade de  estoque</t>
  </si>
  <si>
    <t>4.Maior valor Lucro unitario</t>
  </si>
  <si>
    <t>5.Menor vaor desconto</t>
  </si>
  <si>
    <t>6.preço unt prod 8&gt;20</t>
  </si>
  <si>
    <t>7.valor total venda</t>
  </si>
  <si>
    <t>8.Média custounitario</t>
  </si>
  <si>
    <t>9.Valor Máximo qnt vendida</t>
  </si>
  <si>
    <t>10.3º Maior preco unitario</t>
  </si>
  <si>
    <t xml:space="preserve">11.Menor valor lucro uniario </t>
  </si>
  <si>
    <t>12.qnt estoque prod 10&lt; que 10</t>
  </si>
  <si>
    <t>13.Total valores de desconto</t>
  </si>
  <si>
    <t>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</si>
</sst>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Estilo de Tabela 1" pivot="0" count="0" xr9:uid="{27FBBB14-1656-4876-996F-8398838C06F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A5072-FC67-4592-AE45-B4FCB8A43C79}" name="Tabela1" displayName="Tabela1" ref="C1:O31" totalsRowShown="0" headerRowDxfId="4" dataDxfId="3" headerRowBorderDxfId="18" tableBorderDxfId="19">
  <autoFilter ref="C1:O31" xr:uid="{74433DDB-9076-443C-8617-42D2CF055CAF}"/>
  <tableColumns count="13">
    <tableColumn id="1" xr3:uid="{10823696-9EAF-4144-88C6-17F7132F0323}" name="Categoria" dataDxfId="17"/>
    <tableColumn id="2" xr3:uid="{5A0F76B9-0AC6-476E-92CE-24CB0C770EC6}" name="Preço_Unitário" dataDxfId="16"/>
    <tableColumn id="3" xr3:uid="{A7C3C4B9-A555-4904-8C7A-DDA2E7151236}" name="Quantidade_Estoque" dataDxfId="15"/>
    <tableColumn id="4" xr3:uid="{B164AA79-3A66-46FD-8226-877262BF1CE5}" name="Quantidade_Vendida" dataDxfId="14"/>
    <tableColumn id="5" xr3:uid="{EA49C3B5-5682-422D-B478-FB781BA094F8}" name="Data_Entrada" dataDxfId="13"/>
    <tableColumn id="6" xr3:uid="{51327A26-EE4E-4E9A-B2BF-74CD7EC73EDC}" name="Data_Venda" dataDxfId="12"/>
    <tableColumn id="7" xr3:uid="{49E168DC-055F-4DDA-87BC-1FC801136404}" name="Fornecedor" dataDxfId="11"/>
    <tableColumn id="8" xr3:uid="{A2AE5466-50E9-4178-92FA-20D851798410}" name="Custo_Unitário" dataDxfId="10"/>
    <tableColumn id="9" xr3:uid="{33D6A77D-8BFA-4EA2-9ACC-3A4781E12FD8}" name="Lucro_Unitário" dataDxfId="9"/>
    <tableColumn id="10" xr3:uid="{6073E608-3355-4BC4-BB80-AFE2E3A312C6}" name="Desconto" dataDxfId="8"/>
    <tableColumn id="11" xr3:uid="{5A7F690E-BC19-434F-B5A8-0400AAEE9F3F}" name="Valor_Total_Venda" dataDxfId="7"/>
    <tableColumn id="12" xr3:uid="{AA06E678-FCA5-448A-A507-F71517BF4464}" name="Forma_Pagamento" dataDxfId="6"/>
    <tableColumn id="13" xr3:uid="{69CA9FC2-A30F-404F-9AAF-CB6F08F10B45}" name="Vendedor" dataDxfId="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E51472-6A57-4B85-83E1-0B7057E2B24E}" name="Tabela3" displayName="Tabela3" ref="A1:B31" totalsRowShown="0" headerRowDxfId="0" headerRowBorderDxfId="1" tableBorderDxfId="2">
  <autoFilter ref="A1:B31" xr:uid="{F19CA3C1-C4C5-4D64-A8EE-7529CEA22B63}"/>
  <tableColumns count="2">
    <tableColumn id="1" xr3:uid="{291BD676-B8A5-4C68-804D-2250DC29C422}" name="Produto_ID"/>
    <tableColumn id="2" xr3:uid="{08035C70-93AB-494A-B236-159A0802C7D1}" name="Nome_Produto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0" workbookViewId="0">
      <selection activeCell="M34" sqref="M34"/>
    </sheetView>
  </sheetViews>
  <sheetFormatPr defaultRowHeight="15" x14ac:dyDescent="0.25"/>
  <cols>
    <col min="1" max="1" width="13.140625" customWidth="1"/>
    <col min="2" max="2" width="16.7109375" customWidth="1"/>
    <col min="3" max="3" width="11.5703125" customWidth="1"/>
    <col min="4" max="4" width="23.5703125" bestFit="1" customWidth="1"/>
    <col min="5" max="5" width="21.7109375" customWidth="1"/>
    <col min="6" max="6" width="22" customWidth="1"/>
    <col min="7" max="7" width="14.85546875" customWidth="1"/>
    <col min="8" max="8" width="13.85546875" customWidth="1"/>
    <col min="9" max="9" width="13.28515625" bestFit="1" customWidth="1"/>
    <col min="10" max="10" width="16.42578125" customWidth="1"/>
    <col min="11" max="11" width="16.140625" customWidth="1"/>
    <col min="12" max="12" width="11.42578125" customWidth="1"/>
    <col min="13" max="13" width="20" customWidth="1"/>
    <col min="14" max="14" width="19.7109375" customWidth="1"/>
    <col min="15" max="15" width="12" customWidth="1"/>
    <col min="17" max="17" width="21.42578125" bestFit="1" customWidth="1"/>
  </cols>
  <sheetData>
    <row r="1" spans="1:19" x14ac:dyDescent="0.25">
      <c r="A1" s="8" t="s">
        <v>0</v>
      </c>
      <c r="B1" s="8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Q1" s="3"/>
    </row>
    <row r="2" spans="1:19" x14ac:dyDescent="0.25">
      <c r="A2" t="s">
        <v>15</v>
      </c>
      <c r="B2" t="s">
        <v>16</v>
      </c>
      <c r="C2" s="5" t="s">
        <v>17</v>
      </c>
      <c r="D2" s="5">
        <v>10</v>
      </c>
      <c r="E2" s="5">
        <v>50</v>
      </c>
      <c r="F2" s="5">
        <v>0</v>
      </c>
      <c r="G2" s="5" t="s">
        <v>18</v>
      </c>
      <c r="H2" s="5" t="s">
        <v>19</v>
      </c>
      <c r="I2" s="5" t="s">
        <v>20</v>
      </c>
      <c r="J2" s="5">
        <v>5</v>
      </c>
      <c r="K2" s="5">
        <v>3</v>
      </c>
      <c r="L2" s="5">
        <v>0</v>
      </c>
      <c r="M2" s="5">
        <v>0</v>
      </c>
      <c r="N2" s="5" t="s">
        <v>21</v>
      </c>
      <c r="O2" s="5" t="s">
        <v>22</v>
      </c>
      <c r="Q2" s="7"/>
      <c r="R2" s="7"/>
      <c r="S2" s="7"/>
    </row>
    <row r="3" spans="1:19" x14ac:dyDescent="0.25">
      <c r="A3" t="s">
        <v>23</v>
      </c>
      <c r="B3" t="s">
        <v>24</v>
      </c>
      <c r="C3" s="5" t="s">
        <v>25</v>
      </c>
      <c r="D3" s="5">
        <v>11.5</v>
      </c>
      <c r="E3" s="5">
        <v>49</v>
      </c>
      <c r="F3" s="5">
        <v>2</v>
      </c>
      <c r="G3" s="5" t="s">
        <v>26</v>
      </c>
      <c r="H3" s="5" t="s">
        <v>27</v>
      </c>
      <c r="I3" s="5" t="s">
        <v>28</v>
      </c>
      <c r="J3" s="5">
        <v>5.8</v>
      </c>
      <c r="K3" s="5">
        <v>3.5</v>
      </c>
      <c r="L3" s="5">
        <v>0.1</v>
      </c>
      <c r="M3" s="5">
        <v>23</v>
      </c>
      <c r="N3" s="5" t="s">
        <v>29</v>
      </c>
      <c r="O3" s="5" t="s">
        <v>30</v>
      </c>
      <c r="Q3" s="6"/>
      <c r="R3" s="6"/>
      <c r="S3" s="6"/>
    </row>
    <row r="4" spans="1:19" x14ac:dyDescent="0.25">
      <c r="A4" t="s">
        <v>31</v>
      </c>
      <c r="B4" t="s">
        <v>32</v>
      </c>
      <c r="C4" s="5" t="s">
        <v>33</v>
      </c>
      <c r="D4" s="5">
        <v>13</v>
      </c>
      <c r="E4" s="5">
        <v>48</v>
      </c>
      <c r="F4" s="5">
        <v>4</v>
      </c>
      <c r="G4" s="5" t="s">
        <v>34</v>
      </c>
      <c r="H4" s="5" t="s">
        <v>35</v>
      </c>
      <c r="I4" s="5" t="s">
        <v>36</v>
      </c>
      <c r="J4" s="5">
        <v>6.6</v>
      </c>
      <c r="K4" s="5">
        <v>4</v>
      </c>
      <c r="L4" s="5">
        <v>0.2</v>
      </c>
      <c r="M4" s="5">
        <v>52</v>
      </c>
      <c r="N4" s="5" t="s">
        <v>37</v>
      </c>
      <c r="O4" s="5" t="s">
        <v>38</v>
      </c>
      <c r="Q4" s="6" t="s">
        <v>179</v>
      </c>
      <c r="R4" s="6"/>
      <c r="S4" s="6"/>
    </row>
    <row r="5" spans="1:19" x14ac:dyDescent="0.25">
      <c r="A5" t="s">
        <v>39</v>
      </c>
      <c r="B5" t="s">
        <v>40</v>
      </c>
      <c r="C5" s="5" t="s">
        <v>41</v>
      </c>
      <c r="D5" s="5">
        <v>14.5</v>
      </c>
      <c r="E5" s="5">
        <v>47</v>
      </c>
      <c r="F5" s="5">
        <v>6</v>
      </c>
      <c r="G5" s="5" t="s">
        <v>42</v>
      </c>
      <c r="H5" s="5" t="s">
        <v>43</v>
      </c>
      <c r="I5" s="5" t="s">
        <v>44</v>
      </c>
      <c r="J5" s="5">
        <v>7.4</v>
      </c>
      <c r="K5" s="5">
        <v>4.5</v>
      </c>
      <c r="L5" s="5">
        <v>0.3</v>
      </c>
      <c r="M5" s="5">
        <v>87</v>
      </c>
      <c r="N5" s="5" t="s">
        <v>21</v>
      </c>
      <c r="O5" s="5" t="s">
        <v>45</v>
      </c>
    </row>
    <row r="6" spans="1:19" x14ac:dyDescent="0.25">
      <c r="A6" t="s">
        <v>46</v>
      </c>
      <c r="B6" t="s">
        <v>47</v>
      </c>
      <c r="C6" s="5" t="s">
        <v>48</v>
      </c>
      <c r="D6" s="5">
        <v>16</v>
      </c>
      <c r="E6" s="5">
        <v>46</v>
      </c>
      <c r="F6" s="5">
        <v>8</v>
      </c>
      <c r="G6" s="5" t="s">
        <v>49</v>
      </c>
      <c r="H6" s="5" t="s">
        <v>50</v>
      </c>
      <c r="I6" s="5" t="s">
        <v>51</v>
      </c>
      <c r="J6" s="5">
        <v>8.1999999999999993</v>
      </c>
      <c r="K6" s="5">
        <v>5</v>
      </c>
      <c r="L6" s="5">
        <v>0.4</v>
      </c>
      <c r="M6" s="5">
        <v>128</v>
      </c>
      <c r="N6" s="5" t="s">
        <v>29</v>
      </c>
      <c r="O6" s="5" t="s">
        <v>22</v>
      </c>
      <c r="Q6" t="s">
        <v>180</v>
      </c>
    </row>
    <row r="7" spans="1:19" x14ac:dyDescent="0.25">
      <c r="A7" t="s">
        <v>52</v>
      </c>
      <c r="B7" t="s">
        <v>53</v>
      </c>
      <c r="C7" s="5" t="s">
        <v>54</v>
      </c>
      <c r="D7" s="5">
        <v>17.5</v>
      </c>
      <c r="E7" s="5">
        <v>45</v>
      </c>
      <c r="F7" s="5">
        <v>10</v>
      </c>
      <c r="G7" s="5" t="s">
        <v>55</v>
      </c>
      <c r="H7" s="5" t="s">
        <v>56</v>
      </c>
      <c r="I7" s="5" t="s">
        <v>20</v>
      </c>
      <c r="J7" s="5">
        <v>9</v>
      </c>
      <c r="K7" s="5">
        <v>5.5</v>
      </c>
      <c r="L7" s="5">
        <v>0.5</v>
      </c>
      <c r="M7" s="5">
        <v>175</v>
      </c>
      <c r="N7" s="5" t="s">
        <v>37</v>
      </c>
      <c r="O7" s="5" t="s">
        <v>30</v>
      </c>
      <c r="Q7">
        <f>MAX(Tabela1[Quantidade_Estoque])</f>
        <v>50</v>
      </c>
    </row>
    <row r="8" spans="1:19" x14ac:dyDescent="0.25">
      <c r="A8" t="s">
        <v>57</v>
      </c>
      <c r="B8" t="s">
        <v>58</v>
      </c>
      <c r="C8" s="5" t="s">
        <v>17</v>
      </c>
      <c r="D8" s="5">
        <v>19</v>
      </c>
      <c r="E8" s="5">
        <v>44</v>
      </c>
      <c r="F8" s="5">
        <v>12</v>
      </c>
      <c r="G8" s="5" t="s">
        <v>59</v>
      </c>
      <c r="H8" s="5" t="s">
        <v>60</v>
      </c>
      <c r="I8" s="5" t="s">
        <v>28</v>
      </c>
      <c r="J8" s="5">
        <v>9.8000000000000007</v>
      </c>
      <c r="K8" s="5">
        <v>6</v>
      </c>
      <c r="L8" s="5">
        <v>0.6</v>
      </c>
      <c r="M8" s="5">
        <v>228</v>
      </c>
      <c r="N8" s="5" t="s">
        <v>21</v>
      </c>
      <c r="O8" s="5" t="s">
        <v>38</v>
      </c>
    </row>
    <row r="9" spans="1:19" x14ac:dyDescent="0.25">
      <c r="A9" t="s">
        <v>61</v>
      </c>
      <c r="B9" t="s">
        <v>62</v>
      </c>
      <c r="C9" s="5" t="s">
        <v>25</v>
      </c>
      <c r="D9" s="5">
        <v>20.5</v>
      </c>
      <c r="E9" s="5">
        <v>43</v>
      </c>
      <c r="F9" s="5">
        <v>14</v>
      </c>
      <c r="G9" s="5" t="s">
        <v>63</v>
      </c>
      <c r="H9" s="5" t="s">
        <v>64</v>
      </c>
      <c r="I9" s="5" t="s">
        <v>36</v>
      </c>
      <c r="J9" s="5">
        <v>10.6</v>
      </c>
      <c r="K9" s="5">
        <v>6.5</v>
      </c>
      <c r="L9" s="5">
        <v>0.7</v>
      </c>
      <c r="M9" s="5">
        <v>287</v>
      </c>
      <c r="N9" s="5" t="s">
        <v>29</v>
      </c>
      <c r="O9" s="5" t="s">
        <v>45</v>
      </c>
    </row>
    <row r="10" spans="1:19" x14ac:dyDescent="0.25">
      <c r="A10" t="s">
        <v>65</v>
      </c>
      <c r="B10" t="s">
        <v>66</v>
      </c>
      <c r="C10" s="5" t="s">
        <v>33</v>
      </c>
      <c r="D10" s="5">
        <v>22</v>
      </c>
      <c r="E10" s="5">
        <v>42</v>
      </c>
      <c r="F10" s="5">
        <v>16</v>
      </c>
      <c r="G10" s="5" t="s">
        <v>67</v>
      </c>
      <c r="H10" s="5" t="s">
        <v>68</v>
      </c>
      <c r="I10" s="5" t="s">
        <v>44</v>
      </c>
      <c r="J10" s="5">
        <v>11.4</v>
      </c>
      <c r="K10" s="5">
        <v>7</v>
      </c>
      <c r="L10" s="5">
        <v>0.8</v>
      </c>
      <c r="M10" s="5">
        <v>352</v>
      </c>
      <c r="N10" s="5" t="s">
        <v>37</v>
      </c>
      <c r="O10" s="5" t="s">
        <v>22</v>
      </c>
    </row>
    <row r="11" spans="1:19" x14ac:dyDescent="0.25">
      <c r="A11" t="s">
        <v>69</v>
      </c>
      <c r="B11" t="s">
        <v>70</v>
      </c>
      <c r="C11" s="5" t="s">
        <v>41</v>
      </c>
      <c r="D11" s="5">
        <v>23.5</v>
      </c>
      <c r="E11" s="5">
        <v>41</v>
      </c>
      <c r="F11" s="5">
        <v>18</v>
      </c>
      <c r="G11" s="5" t="s">
        <v>71</v>
      </c>
      <c r="H11" s="5" t="s">
        <v>72</v>
      </c>
      <c r="I11" s="5" t="s">
        <v>51</v>
      </c>
      <c r="J11" s="5">
        <v>12.2</v>
      </c>
      <c r="K11" s="5">
        <v>7.5</v>
      </c>
      <c r="L11" s="5">
        <v>0.9</v>
      </c>
      <c r="M11" s="5">
        <v>423</v>
      </c>
      <c r="N11" s="5" t="s">
        <v>21</v>
      </c>
      <c r="O11" s="5" t="s">
        <v>30</v>
      </c>
    </row>
    <row r="12" spans="1:19" x14ac:dyDescent="0.25">
      <c r="A12" t="s">
        <v>73</v>
      </c>
      <c r="B12" t="s">
        <v>74</v>
      </c>
      <c r="C12" s="5" t="s">
        <v>48</v>
      </c>
      <c r="D12" s="5">
        <v>25</v>
      </c>
      <c r="E12" s="5">
        <v>40</v>
      </c>
      <c r="F12" s="5">
        <v>20</v>
      </c>
      <c r="G12" s="5" t="s">
        <v>75</v>
      </c>
      <c r="H12" s="5" t="s">
        <v>76</v>
      </c>
      <c r="I12" s="5" t="s">
        <v>20</v>
      </c>
      <c r="J12" s="5">
        <v>13</v>
      </c>
      <c r="K12" s="5">
        <v>8</v>
      </c>
      <c r="L12" s="5">
        <v>1</v>
      </c>
      <c r="M12" s="5">
        <v>500</v>
      </c>
      <c r="N12" s="5" t="s">
        <v>29</v>
      </c>
      <c r="O12" s="5" t="s">
        <v>38</v>
      </c>
    </row>
    <row r="13" spans="1:19" x14ac:dyDescent="0.25">
      <c r="A13" t="s">
        <v>77</v>
      </c>
      <c r="B13" t="s">
        <v>78</v>
      </c>
      <c r="C13" s="5" t="s">
        <v>54</v>
      </c>
      <c r="D13" s="5">
        <v>26.5</v>
      </c>
      <c r="E13" s="5">
        <v>39</v>
      </c>
      <c r="F13" s="5">
        <v>22</v>
      </c>
      <c r="G13" s="5" t="s">
        <v>79</v>
      </c>
      <c r="H13" s="5" t="s">
        <v>80</v>
      </c>
      <c r="I13" s="5" t="s">
        <v>28</v>
      </c>
      <c r="J13" s="5">
        <v>13.8</v>
      </c>
      <c r="K13" s="5">
        <v>8.5</v>
      </c>
      <c r="L13" s="5">
        <v>1.1000000000000001</v>
      </c>
      <c r="M13" s="5">
        <v>583</v>
      </c>
      <c r="N13" s="5" t="s">
        <v>37</v>
      </c>
      <c r="O13" s="5" t="s">
        <v>45</v>
      </c>
    </row>
    <row r="14" spans="1:19" x14ac:dyDescent="0.25">
      <c r="A14" t="s">
        <v>81</v>
      </c>
      <c r="B14" t="s">
        <v>82</v>
      </c>
      <c r="C14" s="5" t="s">
        <v>17</v>
      </c>
      <c r="D14" s="5">
        <v>28</v>
      </c>
      <c r="E14" s="5">
        <v>38</v>
      </c>
      <c r="F14" s="5">
        <v>24</v>
      </c>
      <c r="G14" s="5" t="s">
        <v>83</v>
      </c>
      <c r="H14" s="5" t="s">
        <v>84</v>
      </c>
      <c r="I14" s="5" t="s">
        <v>36</v>
      </c>
      <c r="J14" s="5">
        <v>14.6</v>
      </c>
      <c r="K14" s="5">
        <v>9</v>
      </c>
      <c r="L14" s="5">
        <v>1.2</v>
      </c>
      <c r="M14" s="5">
        <v>672</v>
      </c>
      <c r="N14" s="5" t="s">
        <v>21</v>
      </c>
      <c r="O14" s="5" t="s">
        <v>22</v>
      </c>
    </row>
    <row r="15" spans="1:19" x14ac:dyDescent="0.25">
      <c r="A15" t="s">
        <v>85</v>
      </c>
      <c r="B15" t="s">
        <v>86</v>
      </c>
      <c r="C15" s="5" t="s">
        <v>25</v>
      </c>
      <c r="D15" s="5">
        <v>29.5</v>
      </c>
      <c r="E15" s="5">
        <v>37</v>
      </c>
      <c r="F15" s="5">
        <v>26</v>
      </c>
      <c r="G15" s="5" t="s">
        <v>87</v>
      </c>
      <c r="H15" s="5" t="s">
        <v>88</v>
      </c>
      <c r="I15" s="5" t="s">
        <v>44</v>
      </c>
      <c r="J15" s="5">
        <v>15.4</v>
      </c>
      <c r="K15" s="5">
        <v>9.5</v>
      </c>
      <c r="L15" s="5">
        <v>1.3</v>
      </c>
      <c r="M15" s="5">
        <v>767</v>
      </c>
      <c r="N15" s="5" t="s">
        <v>29</v>
      </c>
      <c r="O15" s="5" t="s">
        <v>30</v>
      </c>
    </row>
    <row r="16" spans="1:19" x14ac:dyDescent="0.25">
      <c r="A16" t="s">
        <v>89</v>
      </c>
      <c r="B16" t="s">
        <v>90</v>
      </c>
      <c r="C16" s="5" t="s">
        <v>33</v>
      </c>
      <c r="D16" s="5">
        <v>31</v>
      </c>
      <c r="E16" s="5">
        <v>36</v>
      </c>
      <c r="F16" s="5">
        <v>28</v>
      </c>
      <c r="G16" s="5" t="s">
        <v>91</v>
      </c>
      <c r="H16" s="5" t="s">
        <v>92</v>
      </c>
      <c r="I16" s="5" t="s">
        <v>51</v>
      </c>
      <c r="J16" s="5">
        <v>16.2</v>
      </c>
      <c r="K16" s="5">
        <v>10</v>
      </c>
      <c r="L16" s="5">
        <v>1.4</v>
      </c>
      <c r="M16" s="5">
        <v>868</v>
      </c>
      <c r="N16" s="5" t="s">
        <v>37</v>
      </c>
      <c r="O16" s="5" t="s">
        <v>38</v>
      </c>
    </row>
    <row r="17" spans="1:15" x14ac:dyDescent="0.25">
      <c r="A17" t="s">
        <v>93</v>
      </c>
      <c r="B17" t="s">
        <v>94</v>
      </c>
      <c r="C17" s="5" t="s">
        <v>41</v>
      </c>
      <c r="D17" s="5">
        <v>32.5</v>
      </c>
      <c r="E17" s="5">
        <v>35</v>
      </c>
      <c r="F17" s="5">
        <v>30</v>
      </c>
      <c r="G17" s="5" t="s">
        <v>95</v>
      </c>
      <c r="H17" s="5" t="s">
        <v>96</v>
      </c>
      <c r="I17" s="5" t="s">
        <v>20</v>
      </c>
      <c r="J17" s="5">
        <v>17</v>
      </c>
      <c r="K17" s="5">
        <v>10.5</v>
      </c>
      <c r="L17" s="5">
        <v>1.5</v>
      </c>
      <c r="M17" s="5">
        <v>975</v>
      </c>
      <c r="N17" s="5" t="s">
        <v>21</v>
      </c>
      <c r="O17" s="5" t="s">
        <v>45</v>
      </c>
    </row>
    <row r="18" spans="1:15" x14ac:dyDescent="0.25">
      <c r="A18" t="s">
        <v>97</v>
      </c>
      <c r="B18" t="s">
        <v>98</v>
      </c>
      <c r="C18" s="5" t="s">
        <v>48</v>
      </c>
      <c r="D18" s="5">
        <v>34</v>
      </c>
      <c r="E18" s="5">
        <v>34</v>
      </c>
      <c r="F18" s="5">
        <v>32</v>
      </c>
      <c r="G18" s="5" t="s">
        <v>99</v>
      </c>
      <c r="H18" s="5" t="s">
        <v>100</v>
      </c>
      <c r="I18" s="5" t="s">
        <v>28</v>
      </c>
      <c r="J18" s="5">
        <v>17.8</v>
      </c>
      <c r="K18" s="5">
        <v>11</v>
      </c>
      <c r="L18" s="5">
        <v>1.6</v>
      </c>
      <c r="M18" s="5">
        <v>1088</v>
      </c>
      <c r="N18" s="5" t="s">
        <v>29</v>
      </c>
      <c r="O18" s="5" t="s">
        <v>22</v>
      </c>
    </row>
    <row r="19" spans="1:15" x14ac:dyDescent="0.25">
      <c r="A19" t="s">
        <v>101</v>
      </c>
      <c r="B19" t="s">
        <v>102</v>
      </c>
      <c r="C19" s="5" t="s">
        <v>54</v>
      </c>
      <c r="D19" s="5">
        <v>35.5</v>
      </c>
      <c r="E19" s="5">
        <v>33</v>
      </c>
      <c r="F19" s="5">
        <v>34</v>
      </c>
      <c r="G19" s="5" t="s">
        <v>103</v>
      </c>
      <c r="H19" s="5" t="s">
        <v>104</v>
      </c>
      <c r="I19" s="5" t="s">
        <v>36</v>
      </c>
      <c r="J19" s="5">
        <v>18.600000000000001</v>
      </c>
      <c r="K19" s="5">
        <v>11.5</v>
      </c>
      <c r="L19" s="5">
        <v>1.7</v>
      </c>
      <c r="M19" s="5">
        <v>1207</v>
      </c>
      <c r="N19" s="5" t="s">
        <v>37</v>
      </c>
      <c r="O19" s="5" t="s">
        <v>30</v>
      </c>
    </row>
    <row r="20" spans="1:15" x14ac:dyDescent="0.25">
      <c r="A20" t="s">
        <v>105</v>
      </c>
      <c r="B20" t="s">
        <v>106</v>
      </c>
      <c r="C20" s="5" t="s">
        <v>17</v>
      </c>
      <c r="D20" s="5">
        <v>37</v>
      </c>
      <c r="E20" s="5">
        <v>32</v>
      </c>
      <c r="F20" s="5">
        <v>36</v>
      </c>
      <c r="G20" s="5" t="s">
        <v>107</v>
      </c>
      <c r="H20" s="5" t="s">
        <v>108</v>
      </c>
      <c r="I20" s="5" t="s">
        <v>44</v>
      </c>
      <c r="J20" s="5">
        <v>19.399999999999999</v>
      </c>
      <c r="K20" s="5">
        <v>12</v>
      </c>
      <c r="L20" s="5">
        <v>1.8</v>
      </c>
      <c r="M20" s="5">
        <v>1332</v>
      </c>
      <c r="N20" s="5" t="s">
        <v>21</v>
      </c>
      <c r="O20" s="5" t="s">
        <v>38</v>
      </c>
    </row>
    <row r="21" spans="1:15" x14ac:dyDescent="0.25">
      <c r="A21" t="s">
        <v>109</v>
      </c>
      <c r="B21" t="s">
        <v>110</v>
      </c>
      <c r="C21" s="5" t="s">
        <v>25</v>
      </c>
      <c r="D21" s="5">
        <v>38.5</v>
      </c>
      <c r="E21" s="5">
        <v>31</v>
      </c>
      <c r="F21" s="5">
        <v>38</v>
      </c>
      <c r="G21" s="5" t="s">
        <v>111</v>
      </c>
      <c r="H21" s="5" t="s">
        <v>112</v>
      </c>
      <c r="I21" s="5" t="s">
        <v>51</v>
      </c>
      <c r="J21" s="5">
        <v>20.2</v>
      </c>
      <c r="K21" s="5">
        <v>12.5</v>
      </c>
      <c r="L21" s="5">
        <v>1.9</v>
      </c>
      <c r="M21" s="5">
        <v>1463</v>
      </c>
      <c r="N21" s="5" t="s">
        <v>29</v>
      </c>
      <c r="O21" s="5" t="s">
        <v>45</v>
      </c>
    </row>
    <row r="22" spans="1:15" x14ac:dyDescent="0.25">
      <c r="A22" t="s">
        <v>113</v>
      </c>
      <c r="B22" t="s">
        <v>114</v>
      </c>
      <c r="C22" s="5" t="s">
        <v>33</v>
      </c>
      <c r="D22" s="5">
        <v>40</v>
      </c>
      <c r="E22" s="5">
        <v>30</v>
      </c>
      <c r="F22" s="5">
        <v>40</v>
      </c>
      <c r="G22" s="5" t="s">
        <v>115</v>
      </c>
      <c r="H22" s="5" t="s">
        <v>116</v>
      </c>
      <c r="I22" s="5" t="s">
        <v>20</v>
      </c>
      <c r="J22" s="5">
        <v>21</v>
      </c>
      <c r="K22" s="5">
        <v>13</v>
      </c>
      <c r="L22" s="5">
        <v>2</v>
      </c>
      <c r="M22" s="5">
        <v>1600</v>
      </c>
      <c r="N22" s="5" t="s">
        <v>37</v>
      </c>
      <c r="O22" s="5" t="s">
        <v>22</v>
      </c>
    </row>
    <row r="23" spans="1:15" x14ac:dyDescent="0.25">
      <c r="A23" t="s">
        <v>117</v>
      </c>
      <c r="B23" t="s">
        <v>118</v>
      </c>
      <c r="C23" s="5" t="s">
        <v>41</v>
      </c>
      <c r="D23" s="5">
        <v>41.5</v>
      </c>
      <c r="E23" s="5">
        <v>29</v>
      </c>
      <c r="F23" s="5">
        <v>42</v>
      </c>
      <c r="G23" s="5" t="s">
        <v>119</v>
      </c>
      <c r="H23" s="5" t="s">
        <v>120</v>
      </c>
      <c r="I23" s="5" t="s">
        <v>28</v>
      </c>
      <c r="J23" s="5">
        <v>21.8</v>
      </c>
      <c r="K23" s="5">
        <v>13.5</v>
      </c>
      <c r="L23" s="5">
        <v>2.1</v>
      </c>
      <c r="M23" s="5">
        <v>1743</v>
      </c>
      <c r="N23" s="5" t="s">
        <v>21</v>
      </c>
      <c r="O23" s="5" t="s">
        <v>30</v>
      </c>
    </row>
    <row r="24" spans="1:15" x14ac:dyDescent="0.25">
      <c r="A24" t="s">
        <v>121</v>
      </c>
      <c r="B24" t="s">
        <v>122</v>
      </c>
      <c r="C24" s="5" t="s">
        <v>48</v>
      </c>
      <c r="D24" s="5">
        <v>43</v>
      </c>
      <c r="E24" s="5">
        <v>28</v>
      </c>
      <c r="F24" s="5">
        <v>44</v>
      </c>
      <c r="G24" s="5" t="s">
        <v>123</v>
      </c>
      <c r="H24" s="5" t="s">
        <v>124</v>
      </c>
      <c r="I24" s="5" t="s">
        <v>36</v>
      </c>
      <c r="J24" s="5">
        <v>22.6</v>
      </c>
      <c r="K24" s="5">
        <v>14</v>
      </c>
      <c r="L24" s="5">
        <v>2.2000000000000002</v>
      </c>
      <c r="M24" s="5">
        <v>1892</v>
      </c>
      <c r="N24" s="5" t="s">
        <v>29</v>
      </c>
      <c r="O24" s="5" t="s">
        <v>38</v>
      </c>
    </row>
    <row r="25" spans="1:15" x14ac:dyDescent="0.25">
      <c r="A25" t="s">
        <v>125</v>
      </c>
      <c r="B25" t="s">
        <v>126</v>
      </c>
      <c r="C25" s="5" t="s">
        <v>54</v>
      </c>
      <c r="D25" s="5">
        <v>44.5</v>
      </c>
      <c r="E25" s="5">
        <v>27</v>
      </c>
      <c r="F25" s="5">
        <v>46</v>
      </c>
      <c r="G25" s="5" t="s">
        <v>127</v>
      </c>
      <c r="H25" s="5" t="s">
        <v>128</v>
      </c>
      <c r="I25" s="5" t="s">
        <v>44</v>
      </c>
      <c r="J25" s="5">
        <v>23.4</v>
      </c>
      <c r="K25" s="5">
        <v>14.5</v>
      </c>
      <c r="L25" s="5">
        <v>2.2999999999999998</v>
      </c>
      <c r="M25" s="5">
        <v>2047</v>
      </c>
      <c r="N25" s="5" t="s">
        <v>37</v>
      </c>
      <c r="O25" s="5" t="s">
        <v>45</v>
      </c>
    </row>
    <row r="26" spans="1:15" x14ac:dyDescent="0.25">
      <c r="A26" t="s">
        <v>129</v>
      </c>
      <c r="B26" t="s">
        <v>130</v>
      </c>
      <c r="C26" s="5" t="s">
        <v>17</v>
      </c>
      <c r="D26" s="5">
        <v>46</v>
      </c>
      <c r="E26" s="5">
        <v>26</v>
      </c>
      <c r="F26" s="5">
        <v>48</v>
      </c>
      <c r="G26" s="5" t="s">
        <v>131</v>
      </c>
      <c r="H26" s="5" t="s">
        <v>132</v>
      </c>
      <c r="I26" s="5" t="s">
        <v>51</v>
      </c>
      <c r="J26" s="5">
        <v>24.2</v>
      </c>
      <c r="K26" s="5">
        <v>15</v>
      </c>
      <c r="L26" s="5">
        <v>2.4</v>
      </c>
      <c r="M26" s="5">
        <v>2208</v>
      </c>
      <c r="N26" s="5" t="s">
        <v>21</v>
      </c>
      <c r="O26" s="5" t="s">
        <v>22</v>
      </c>
    </row>
    <row r="27" spans="1:15" x14ac:dyDescent="0.25">
      <c r="A27" t="s">
        <v>133</v>
      </c>
      <c r="B27" t="s">
        <v>134</v>
      </c>
      <c r="C27" s="5" t="s">
        <v>25</v>
      </c>
      <c r="D27" s="5">
        <v>47.5</v>
      </c>
      <c r="E27" s="5">
        <v>25</v>
      </c>
      <c r="F27" s="5">
        <v>50</v>
      </c>
      <c r="G27" s="5" t="s">
        <v>135</v>
      </c>
      <c r="H27" s="5" t="s">
        <v>136</v>
      </c>
      <c r="I27" s="5" t="s">
        <v>20</v>
      </c>
      <c r="J27" s="5">
        <v>25</v>
      </c>
      <c r="K27" s="5">
        <v>15.5</v>
      </c>
      <c r="L27" s="5">
        <v>2.5</v>
      </c>
      <c r="M27" s="5">
        <v>2375</v>
      </c>
      <c r="N27" s="5" t="s">
        <v>29</v>
      </c>
      <c r="O27" s="5" t="s">
        <v>30</v>
      </c>
    </row>
    <row r="28" spans="1:15" x14ac:dyDescent="0.25">
      <c r="A28" t="s">
        <v>137</v>
      </c>
      <c r="B28" t="s">
        <v>138</v>
      </c>
      <c r="C28" s="5" t="s">
        <v>33</v>
      </c>
      <c r="D28" s="5">
        <v>49</v>
      </c>
      <c r="E28" s="5">
        <v>24</v>
      </c>
      <c r="F28" s="5">
        <v>52</v>
      </c>
      <c r="G28" s="5" t="s">
        <v>139</v>
      </c>
      <c r="H28" s="5" t="s">
        <v>140</v>
      </c>
      <c r="I28" s="5" t="s">
        <v>28</v>
      </c>
      <c r="J28" s="5">
        <v>25.8</v>
      </c>
      <c r="K28" s="5">
        <v>16</v>
      </c>
      <c r="L28" s="5">
        <v>2.6</v>
      </c>
      <c r="M28" s="5">
        <v>2548</v>
      </c>
      <c r="N28" s="5" t="s">
        <v>37</v>
      </c>
      <c r="O28" s="5" t="s">
        <v>38</v>
      </c>
    </row>
    <row r="29" spans="1:15" x14ac:dyDescent="0.25">
      <c r="A29" t="s">
        <v>141</v>
      </c>
      <c r="B29" t="s">
        <v>142</v>
      </c>
      <c r="C29" s="5" t="s">
        <v>41</v>
      </c>
      <c r="D29" s="5">
        <v>50.5</v>
      </c>
      <c r="E29" s="5">
        <v>23</v>
      </c>
      <c r="F29" s="5">
        <v>54</v>
      </c>
      <c r="G29" s="5" t="s">
        <v>143</v>
      </c>
      <c r="H29" s="5" t="s">
        <v>144</v>
      </c>
      <c r="I29" s="5" t="s">
        <v>36</v>
      </c>
      <c r="J29" s="5">
        <v>26.6</v>
      </c>
      <c r="K29" s="5">
        <v>16.5</v>
      </c>
      <c r="L29" s="5">
        <v>2.7</v>
      </c>
      <c r="M29" s="5">
        <v>2727</v>
      </c>
      <c r="N29" s="5" t="s">
        <v>21</v>
      </c>
      <c r="O29" s="5" t="s">
        <v>45</v>
      </c>
    </row>
    <row r="30" spans="1:15" x14ac:dyDescent="0.25">
      <c r="A30" t="s">
        <v>145</v>
      </c>
      <c r="B30" t="s">
        <v>146</v>
      </c>
      <c r="C30" s="5" t="s">
        <v>48</v>
      </c>
      <c r="D30" s="5">
        <v>52</v>
      </c>
      <c r="E30" s="5">
        <v>22</v>
      </c>
      <c r="F30" s="5">
        <v>56</v>
      </c>
      <c r="G30" s="5" t="s">
        <v>147</v>
      </c>
      <c r="H30" s="5" t="s">
        <v>148</v>
      </c>
      <c r="I30" s="5" t="s">
        <v>44</v>
      </c>
      <c r="J30" s="5">
        <v>27.4</v>
      </c>
      <c r="K30" s="5">
        <v>17</v>
      </c>
      <c r="L30" s="5">
        <v>2.8</v>
      </c>
      <c r="M30" s="5">
        <v>2912</v>
      </c>
      <c r="N30" s="5" t="s">
        <v>29</v>
      </c>
      <c r="O30" s="5" t="s">
        <v>22</v>
      </c>
    </row>
    <row r="31" spans="1:15" x14ac:dyDescent="0.25">
      <c r="A31" t="s">
        <v>149</v>
      </c>
      <c r="B31" t="s">
        <v>150</v>
      </c>
      <c r="C31" s="5" t="s">
        <v>54</v>
      </c>
      <c r="D31" s="5">
        <v>53.5</v>
      </c>
      <c r="E31" s="5">
        <v>21</v>
      </c>
      <c r="F31" s="5">
        <v>58</v>
      </c>
      <c r="G31" s="5" t="s">
        <v>151</v>
      </c>
      <c r="H31" s="5" t="s">
        <v>152</v>
      </c>
      <c r="I31" s="5" t="s">
        <v>51</v>
      </c>
      <c r="J31" s="5">
        <v>28.2</v>
      </c>
      <c r="K31" s="5">
        <v>17.5</v>
      </c>
      <c r="L31" s="5">
        <v>2.9</v>
      </c>
      <c r="M31" s="5">
        <v>3103</v>
      </c>
      <c r="N31" s="5" t="s">
        <v>37</v>
      </c>
      <c r="O31" s="5" t="s">
        <v>30</v>
      </c>
    </row>
    <row r="33" spans="2:14" ht="60" x14ac:dyDescent="0.25">
      <c r="B33" t="s">
        <v>181</v>
      </c>
      <c r="C33" s="10" t="s">
        <v>182</v>
      </c>
      <c r="D33" s="11" t="s">
        <v>183</v>
      </c>
      <c r="E33" s="12" t="s">
        <v>184</v>
      </c>
      <c r="F33" s="13" t="s">
        <v>185</v>
      </c>
      <c r="G33" s="14" t="s">
        <v>186</v>
      </c>
      <c r="H33" s="15" t="s">
        <v>187</v>
      </c>
      <c r="I33" s="16" t="s">
        <v>188</v>
      </c>
      <c r="J33" s="17" t="s">
        <v>189</v>
      </c>
      <c r="K33" s="18" t="s">
        <v>190</v>
      </c>
      <c r="L33" s="9" t="s">
        <v>191</v>
      </c>
      <c r="M33" s="9" t="s">
        <v>192</v>
      </c>
      <c r="N33" s="9" t="s">
        <v>193</v>
      </c>
    </row>
    <row r="34" spans="2:14" x14ac:dyDescent="0.25">
      <c r="B34">
        <f>SUM(Tabela1[Quantidade_Vendida])</f>
        <v>870</v>
      </c>
      <c r="C34" s="5">
        <f>AVERAGE(Tabela1[Preço_Unitário])</f>
        <v>31.75</v>
      </c>
      <c r="D34" s="5">
        <f>MAX(Tabela1[Quantidade_Estoque])</f>
        <v>50</v>
      </c>
      <c r="E34" s="5">
        <f>LARGE(Tabela1[Lucro_Unitário],2)</f>
        <v>17</v>
      </c>
      <c r="F34" s="5">
        <f>MIN(Tabela1[Desconto])</f>
        <v>0</v>
      </c>
      <c r="G34" s="5"/>
      <c r="H34" s="5">
        <f>SUM(Tabela1[Valor_Total_Venda])</f>
        <v>34365</v>
      </c>
      <c r="I34" s="5">
        <f>AVERAGE(Tabela1[Custo_Unitário])</f>
        <v>16.600000000000001</v>
      </c>
      <c r="J34" s="5"/>
      <c r="K34" s="5"/>
      <c r="L34" s="5"/>
      <c r="M34" s="5"/>
      <c r="N34" s="5"/>
    </row>
    <row r="37" spans="2:14" x14ac:dyDescent="0.25">
      <c r="C37" t="s">
        <v>194</v>
      </c>
      <c r="D37">
        <v>15</v>
      </c>
      <c r="E37">
        <v>16</v>
      </c>
      <c r="F37">
        <v>17</v>
      </c>
      <c r="G37">
        <v>18</v>
      </c>
      <c r="H37">
        <v>19</v>
      </c>
      <c r="I37">
        <v>20</v>
      </c>
      <c r="J37">
        <v>21</v>
      </c>
      <c r="K37">
        <v>22</v>
      </c>
      <c r="L37">
        <v>23</v>
      </c>
      <c r="M37">
        <v>24</v>
      </c>
      <c r="N37">
        <v>25</v>
      </c>
    </row>
  </sheetData>
  <mergeCells count="3">
    <mergeCell ref="Q2:S2"/>
    <mergeCell ref="Q4:S4"/>
    <mergeCell ref="Q3:S3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>
      <selection activeCell="A38" sqref="A38"/>
    </sheetView>
  </sheetViews>
  <sheetFormatPr defaultRowHeight="15" x14ac:dyDescent="0.25"/>
  <cols>
    <col min="1" max="1" width="146.5703125" bestFit="1" customWidth="1"/>
  </cols>
  <sheetData>
    <row r="1" spans="1:1" x14ac:dyDescent="0.25">
      <c r="A1" s="1" t="s">
        <v>153</v>
      </c>
    </row>
    <row r="2" spans="1:1" x14ac:dyDescent="0.25">
      <c r="A2" s="2" t="s">
        <v>154</v>
      </c>
    </row>
    <row r="3" spans="1:1" x14ac:dyDescent="0.25">
      <c r="A3" s="2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  <row r="7" spans="1:1" x14ac:dyDescent="0.25">
      <c r="A7" t="s">
        <v>178</v>
      </c>
    </row>
    <row r="8" spans="1:1" x14ac:dyDescent="0.25">
      <c r="A8" t="s">
        <v>159</v>
      </c>
    </row>
    <row r="9" spans="1:1" x14ac:dyDescent="0.25">
      <c r="A9" t="s">
        <v>160</v>
      </c>
    </row>
    <row r="10" spans="1:1" x14ac:dyDescent="0.25">
      <c r="A10" t="s">
        <v>161</v>
      </c>
    </row>
    <row r="11" spans="1:1" x14ac:dyDescent="0.25">
      <c r="A11" t="s">
        <v>162</v>
      </c>
    </row>
    <row r="12" spans="1:1" x14ac:dyDescent="0.25">
      <c r="A12" t="s">
        <v>163</v>
      </c>
    </row>
    <row r="13" spans="1:1" x14ac:dyDescent="0.25">
      <c r="A13" t="s">
        <v>177</v>
      </c>
    </row>
    <row r="14" spans="1:1" x14ac:dyDescent="0.25">
      <c r="A14" t="s">
        <v>164</v>
      </c>
    </row>
    <row r="15" spans="1:1" x14ac:dyDescent="0.25">
      <c r="A15" t="s">
        <v>165</v>
      </c>
    </row>
    <row r="16" spans="1:1" x14ac:dyDescent="0.25">
      <c r="A16" t="s">
        <v>166</v>
      </c>
    </row>
    <row r="17" spans="1:1" x14ac:dyDescent="0.25">
      <c r="A17" t="s">
        <v>167</v>
      </c>
    </row>
    <row r="18" spans="1:1" x14ac:dyDescent="0.25">
      <c r="A18" t="s">
        <v>168</v>
      </c>
    </row>
    <row r="19" spans="1:1" x14ac:dyDescent="0.25">
      <c r="A19" t="s">
        <v>176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175</v>
      </c>
    </row>
    <row r="26" spans="1:1" x14ac:dyDescent="0.25">
      <c r="A26" t="s"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Unidade Copacabana</cp:lastModifiedBy>
  <dcterms:created xsi:type="dcterms:W3CDTF">2024-08-19T18:11:09Z</dcterms:created>
  <dcterms:modified xsi:type="dcterms:W3CDTF">2024-09-05T23:45:12Z</dcterms:modified>
</cp:coreProperties>
</file>